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idney katz\Desktop\ucsd data\HW\"/>
    </mc:Choice>
  </mc:AlternateContent>
  <xr:revisionPtr revIDLastSave="0" documentId="13_ncr:1_{51583567-EA51-49A8-B4CA-C9799312464F}" xr6:coauthVersionLast="36" xr6:coauthVersionMax="36" xr10:uidLastSave="{00000000-0000-0000-0000-000000000000}"/>
  <bookViews>
    <workbookView xWindow="0" yWindow="0" windowWidth="23040" windowHeight="10404" xr2:uid="{00000000-000D-0000-FFFF-FFFF00000000}"/>
  </bookViews>
  <sheets>
    <sheet name="pivot1" sheetId="2" r:id="rId1"/>
    <sheet name="pivot2" sheetId="4" r:id="rId2"/>
    <sheet name="Sheet4" sheetId="7" r:id="rId3"/>
    <sheet name="Sheet2" sheetId="8" r:id="rId4"/>
    <sheet name="Sheet1" sheetId="1" r:id="rId5"/>
  </sheets>
  <definedNames>
    <definedName name="goal">Sheet1!$D:$D</definedName>
  </definedNames>
  <calcPr calcId="179021"/>
  <pivotCaches>
    <pivotCache cacheId="0" r:id="rId6"/>
    <pivotCache cacheId="4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B12" i="8"/>
  <c r="C12" i="8"/>
  <c r="C7" i="8"/>
  <c r="C6" i="8"/>
  <c r="C5" i="8"/>
  <c r="C4" i="8"/>
  <c r="C3" i="8"/>
  <c r="B3" i="8"/>
  <c r="C2" i="8"/>
  <c r="B13" i="8"/>
  <c r="B11" i="8"/>
  <c r="B10" i="8"/>
  <c r="B9" i="8"/>
  <c r="B8" i="8"/>
  <c r="B7" i="8"/>
  <c r="B6" i="8"/>
  <c r="B5" i="8"/>
  <c r="B4" i="8"/>
  <c r="C11" i="8"/>
  <c r="C10" i="8"/>
  <c r="C9" i="8"/>
  <c r="C8" i="8" l="1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<sst xmlns="http://schemas.openxmlformats.org/spreadsheetml/2006/main" count="24821" uniqueCount="8400">
  <si>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</si>
  <si>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</si>
  <si>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</si>
  <si>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</si>
  <si>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</si>
  <si>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</si>
  <si>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</si>
  <si>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</si>
  <si>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</si>
  <si>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</si>
  <si>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</si>
  <si>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</si>
  <si>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</si>
  <si>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</si>
  <si>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</si>
  <si>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</si>
  <si>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</si>
  <si>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</si>
  <si>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</si>
  <si>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</si>
  <si>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</si>
  <si>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</si>
  <si>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</si>
  <si>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</si>
  <si>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</si>
  <si>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</si>
  <si>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</si>
  <si>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</si>
  <si>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</si>
  <si>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</si>
  <si>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</si>
  <si>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</si>
  <si>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</si>
  <si>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</si>
  <si>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</si>
  <si>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</si>
  <si>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</si>
  <si>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</si>
  <si>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</si>
  <si>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</si>
  <si>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</si>
  <si>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</si>
  <si>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</si>
  <si>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</si>
  <si>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</si>
  <si>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</si>
  <si>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</si>
  <si>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</si>
  <si>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</si>
  <si>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</si>
  <si>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</si>
  <si>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</si>
  <si>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</si>
  <si>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</si>
  <si>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</si>
  <si>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</si>
  <si>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</si>
  <si>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</si>
  <si>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</si>
  <si>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</si>
  <si>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</si>
  <si>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</si>
  <si>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</si>
  <si>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</si>
  <si>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</si>
  <si>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</si>
  <si>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</si>
  <si>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</si>
  <si>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</si>
  <si>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</si>
  <si>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</si>
  <si>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</si>
  <si>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</si>
  <si>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</si>
  <si>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</si>
  <si>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</si>
  <si>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</si>
  <si>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</si>
  <si>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</si>
  <si>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</si>
  <si>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</si>
  <si>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</si>
  <si>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</si>
  <si>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</si>
  <si>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</si>
  <si>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</si>
  <si>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</si>
  <si>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</si>
  <si>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</si>
  <si>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</si>
  <si>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</si>
  <si>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</si>
  <si>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</si>
  <si>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</si>
  <si>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</si>
  <si>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</si>
  <si>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</si>
  <si>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</si>
  <si>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</si>
  <si>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</si>
  <si>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</si>
  <si>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</si>
  <si>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</si>
  <si>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</si>
  <si>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</si>
  <si>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</si>
  <si>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</si>
  <si>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</si>
  <si>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</si>
  <si>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</si>
  <si>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</si>
  <si>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</si>
  <si>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</si>
  <si>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</si>
  <si>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</si>
  <si>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</si>
  <si>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</si>
  <si>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</si>
  <si>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</si>
  <si>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</si>
  <si>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</si>
  <si>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</si>
  <si>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</si>
  <si>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</si>
  <si>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</si>
  <si>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</si>
  <si>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</si>
  <si>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</si>
  <si>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</si>
  <si>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</si>
  <si>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</si>
  <si>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</si>
  <si>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</si>
  <si>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</si>
  <si>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</si>
  <si>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</si>
  <si>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</si>
  <si>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</si>
  <si>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</si>
  <si>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</si>
  <si>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</si>
  <si>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</si>
  <si>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</si>
  <si>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</si>
  <si>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</si>
  <si>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</si>
  <si>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</si>
  <si>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</si>
  <si>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</si>
  <si>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</si>
  <si>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</si>
  <si>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</si>
  <si>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</si>
  <si>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</si>
  <si>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</si>
  <si>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</si>
  <si>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</si>
  <si>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</si>
  <si>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</si>
  <si>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</si>
  <si>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</si>
  <si>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</si>
  <si>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</si>
  <si>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</si>
  <si>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</si>
  <si>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</si>
  <si>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</si>
  <si>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</si>
  <si>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</si>
  <si>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</si>
  <si>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</si>
  <si>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</si>
  <si>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</si>
  <si>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</si>
  <si>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</si>
  <si>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</si>
  <si>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</si>
  <si>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</si>
  <si>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</si>
  <si>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</si>
  <si>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</si>
  <si>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</si>
  <si>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</si>
  <si>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</si>
  <si>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</si>
  <si>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</si>
  <si>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</si>
  <si>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</si>
  <si>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</si>
  <si>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</si>
  <si>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</si>
  <si>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</si>
  <si>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</si>
  <si>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</si>
  <si>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</si>
  <si>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</si>
  <si>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</si>
  <si>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</si>
  <si>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</si>
  <si>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</si>
  <si>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</si>
  <si>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</si>
  <si>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</si>
  <si>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</si>
  <si>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</si>
  <si>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</si>
  <si>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</si>
  <si>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</si>
  <si>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</si>
  <si>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</si>
  <si>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</si>
  <si>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</si>
  <si>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</si>
  <si>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</si>
  <si>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</si>
  <si>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</si>
  <si>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</si>
  <si>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</si>
  <si>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</si>
  <si>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</si>
  <si>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</si>
  <si>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</si>
  <si>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</si>
  <si>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</si>
  <si>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</si>
  <si>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</si>
  <si>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</si>
  <si>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</si>
  <si>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</si>
  <si>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</si>
  <si>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</si>
  <si>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</si>
  <si>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</si>
  <si>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</si>
  <si>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</si>
  <si>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</si>
  <si>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</si>
  <si>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</si>
  <si>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</si>
  <si>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</si>
  <si>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</si>
  <si>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</si>
  <si>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</si>
  <si>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</si>
  <si>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</si>
  <si>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</si>
  <si>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</si>
  <si>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</si>
  <si>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</si>
  <si>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</si>
  <si>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</si>
  <si>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</si>
  <si>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</si>
  <si>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</si>
  <si>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</si>
  <si>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</si>
  <si>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</si>
  <si>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</si>
  <si>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</si>
  <si>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</si>
  <si>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</si>
  <si>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</si>
  <si>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</si>
  <si>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</si>
  <si>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</si>
  <si>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</si>
  <si>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</si>
  <si>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</si>
  <si>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</si>
  <si>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</si>
  <si>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</si>
  <si>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</si>
  <si>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</si>
  <si>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</si>
  <si>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</si>
  <si>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</si>
  <si>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</si>
  <si>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</si>
  <si>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</si>
  <si>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</si>
  <si>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</si>
  <si>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</si>
  <si>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</si>
  <si>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</si>
  <si>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</si>
  <si>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</si>
  <si>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</si>
  <si>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</si>
  <si>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</si>
  <si>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</si>
  <si>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</si>
  <si>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</si>
  <si>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</si>
  <si>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</si>
  <si>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</si>
  <si>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</si>
  <si>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</si>
  <si>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</si>
  <si>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</si>
  <si>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</si>
  <si>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</si>
  <si>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</si>
  <si>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</si>
  <si>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</si>
  <si>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</si>
  <si>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</si>
  <si>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</si>
  <si>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</si>
  <si>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</si>
  <si>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</si>
  <si>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</si>
  <si>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</si>
  <si>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</si>
  <si>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</si>
  <si>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</si>
  <si>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</si>
  <si>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</si>
  <si>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</si>
  <si>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</si>
  <si>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</si>
  <si>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</si>
  <si>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</si>
  <si>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</si>
  <si>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</si>
  <si>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</si>
  <si>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</si>
  <si>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</si>
  <si>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</si>
  <si>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</si>
  <si>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</si>
  <si>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</si>
  <si>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</si>
  <si>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</si>
  <si>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</si>
  <si>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</si>
  <si>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</si>
  <si>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</si>
  <si>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</si>
  <si>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</si>
  <si>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</si>
  <si>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</si>
  <si>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</si>
  <si>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</si>
  <si>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</si>
  <si>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</si>
  <si>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</si>
  <si>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</si>
  <si>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</si>
  <si>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</si>
  <si>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</si>
  <si>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</si>
  <si>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</si>
  <si>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</si>
  <si>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</si>
  <si>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</si>
  <si>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</si>
  <si>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</si>
  <si>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</si>
  <si>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</si>
  <si>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</si>
  <si>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</si>
  <si>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</si>
  <si>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</si>
  <si>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</si>
  <si>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</si>
  <si>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</si>
  <si>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</si>
  <si>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</si>
  <si>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</si>
  <si>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</si>
  <si>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</si>
  <si>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</si>
  <si>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</si>
  <si>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</si>
  <si>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</si>
  <si>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</si>
  <si>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</si>
  <si>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</si>
  <si>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</si>
  <si>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</si>
  <si>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</si>
  <si>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</si>
  <si>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</si>
  <si>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</si>
  <si>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</si>
  <si>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</si>
  <si>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</si>
  <si>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</si>
  <si>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</si>
  <si>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</si>
  <si>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</si>
  <si>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</si>
  <si>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</si>
  <si>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</si>
  <si>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</si>
  <si>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</si>
  <si>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</si>
  <si>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</si>
  <si>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</si>
  <si>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</si>
  <si>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</si>
  <si>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</si>
  <si>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</si>
  <si>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</si>
  <si>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</si>
  <si>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</si>
  <si>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</si>
  <si>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</si>
  <si>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</si>
  <si>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</si>
  <si>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</si>
  <si>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</si>
  <si>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</si>
  <si>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</si>
  <si>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</si>
  <si>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</si>
  <si>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</si>
  <si>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</si>
  <si>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</si>
  <si>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</si>
  <si>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</si>
  <si>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</si>
  <si>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</si>
  <si>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</si>
  <si>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</si>
  <si>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</si>
  <si>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</si>
  <si>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</si>
  <si>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</si>
  <si>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</si>
  <si>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</si>
  <si>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</si>
  <si>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</si>
  <si>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</si>
  <si>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</si>
  <si>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</si>
  <si>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</si>
  <si>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</si>
  <si>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</si>
  <si>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</si>
  <si>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</si>
  <si>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</si>
  <si>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</si>
  <si>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</si>
  <si>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</si>
  <si>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</si>
  <si>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</si>
  <si>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</si>
  <si>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</si>
  <si>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</si>
  <si>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</si>
  <si>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</si>
  <si>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</si>
  <si>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</si>
  <si>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</si>
  <si>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</si>
  <si>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</si>
  <si>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</si>
  <si>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</si>
  <si>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</si>
  <si>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</si>
  <si>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</si>
  <si>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</si>
  <si>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</si>
  <si>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</si>
  <si>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</si>
  <si>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</si>
  <si>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</si>
  <si>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</si>
  <si>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</si>
  <si>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</si>
  <si>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</si>
  <si>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</si>
  <si>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</si>
  <si>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</si>
  <si>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</si>
  <si>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</si>
  <si>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</si>
  <si>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</si>
  <si>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</si>
  <si>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</si>
  <si>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</si>
  <si>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</si>
  <si>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</si>
  <si>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</si>
  <si>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</si>
  <si>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</si>
  <si>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</si>
  <si>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</si>
  <si>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</si>
  <si>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</si>
  <si>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</si>
  <si>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</si>
  <si>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</si>
  <si>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</si>
  <si>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</si>
  <si>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</si>
  <si>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</si>
  <si>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</si>
  <si>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</si>
  <si>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</si>
  <si>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</si>
  <si>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</si>
  <si>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</si>
  <si>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</si>
  <si>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</si>
  <si>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</si>
  <si>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</si>
  <si>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</si>
  <si>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</si>
  <si>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</si>
  <si>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</si>
  <si>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</si>
  <si>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</si>
  <si>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</si>
  <si>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</si>
  <si>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</si>
  <si>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</si>
  <si>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</si>
  <si>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</si>
  <si>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</si>
  <si>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</si>
  <si>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</si>
  <si>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</si>
  <si>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</si>
  <si>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</si>
  <si>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</si>
  <si>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</si>
  <si>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</si>
  <si>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</si>
  <si>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</si>
  <si>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</si>
  <si>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</si>
  <si>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</si>
  <si>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</si>
  <si>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</si>
  <si>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</si>
  <si>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</si>
  <si>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</si>
  <si>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</si>
  <si>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</si>
  <si>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</si>
  <si>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</si>
  <si>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</si>
  <si>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</si>
  <si>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</si>
  <si>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</si>
  <si>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</si>
  <si>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</si>
  <si>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</si>
  <si>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</si>
  <si>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</si>
  <si>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</si>
  <si>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</si>
  <si>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</si>
  <si>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</si>
  <si>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</si>
  <si>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</si>
  <si>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</si>
  <si>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</si>
  <si>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</si>
  <si>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</si>
  <si>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</si>
  <si>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</si>
  <si>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</si>
  <si>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</si>
  <si>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</si>
  <si>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</si>
  <si>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</si>
  <si>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</si>
  <si>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</si>
  <si>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</si>
  <si>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</si>
  <si>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</si>
  <si>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</si>
  <si>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</si>
  <si>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</si>
  <si>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</si>
  <si>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</si>
  <si>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</si>
  <si>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</si>
  <si>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</si>
  <si>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</si>
  <si>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</si>
  <si>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</si>
  <si>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</si>
  <si>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</si>
  <si>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</si>
  <si>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</si>
  <si>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</si>
  <si>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</si>
  <si>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</si>
  <si>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</si>
  <si>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</si>
  <si>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</si>
  <si>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</si>
  <si>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</si>
  <si>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</si>
  <si>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</si>
  <si>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</si>
  <si>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</si>
  <si>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</si>
  <si>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</si>
  <si>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</si>
  <si>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</si>
  <si>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</si>
  <si>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</si>
  <si>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</si>
  <si>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</si>
  <si>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</si>
  <si>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</si>
  <si>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</si>
  <si>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</si>
  <si>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</si>
  <si>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</si>
  <si>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</si>
  <si>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</si>
  <si>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</si>
  <si>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</si>
  <si>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</si>
  <si>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</si>
  <si>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</si>
  <si>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</si>
  <si>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</si>
  <si>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</si>
  <si>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</si>
  <si>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</si>
  <si>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</si>
  <si>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</si>
  <si>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</si>
  <si>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</si>
  <si>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</si>
  <si>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</si>
  <si>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</si>
  <si>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</si>
  <si>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</si>
  <si>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</si>
  <si>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</si>
  <si>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</si>
  <si>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</si>
  <si>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</si>
  <si>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</si>
  <si>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</si>
  <si>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</si>
  <si>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</si>
  <si>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</si>
  <si>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</si>
  <si>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</si>
  <si>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</si>
  <si>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</si>
  <si>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</si>
  <si>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</si>
  <si>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</si>
  <si>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</si>
  <si>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</si>
  <si>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</si>
  <si>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</si>
  <si>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</si>
  <si>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</si>
  <si>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</si>
  <si>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</si>
  <si>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</si>
  <si>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</si>
  <si>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</si>
  <si>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</si>
  <si>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</si>
  <si>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</si>
  <si>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</si>
  <si>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</si>
  <si>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</si>
  <si>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</si>
  <si>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</si>
  <si>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</si>
  <si>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</si>
  <si>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</si>
  <si>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</si>
  <si>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</si>
  <si>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</si>
  <si>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</si>
  <si>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</si>
  <si>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</si>
  <si>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</si>
  <si>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</si>
  <si>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</si>
  <si>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</si>
  <si>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</si>
  <si>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</si>
  <si>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</si>
  <si>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</si>
  <si>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</si>
  <si>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</si>
  <si>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</si>
  <si>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</si>
  <si>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</si>
  <si>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</si>
  <si>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</si>
  <si>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</si>
  <si>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</si>
  <si>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</si>
  <si>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</si>
  <si>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</si>
  <si>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</si>
  <si>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</si>
  <si>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</si>
  <si>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</si>
  <si>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</si>
  <si>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</si>
  <si>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</si>
  <si>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</si>
  <si>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</si>
  <si>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</si>
  <si>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</si>
  <si>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</si>
  <si>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</si>
  <si>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</si>
  <si>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</si>
  <si>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</si>
  <si>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</si>
  <si>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</si>
  <si>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</si>
  <si>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</si>
  <si>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</si>
  <si>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</si>
  <si>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</si>
  <si>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</si>
  <si>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</si>
  <si>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</si>
  <si>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</si>
  <si>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</si>
  <si>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</si>
  <si>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</si>
  <si>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</si>
  <si>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</si>
  <si>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</si>
  <si>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</si>
  <si>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</si>
  <si>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</si>
  <si>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</si>
  <si>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</si>
  <si>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</si>
  <si>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</si>
  <si>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</si>
  <si>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</si>
  <si>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</si>
  <si>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</si>
  <si>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</si>
  <si>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</si>
  <si>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</si>
  <si>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</si>
  <si>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</si>
  <si>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</si>
  <si>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</si>
  <si>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</si>
  <si>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</si>
  <si>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</si>
  <si>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</si>
  <si>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</si>
  <si>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</si>
  <si>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</si>
  <si>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</si>
  <si>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</si>
  <si>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</si>
  <si>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</si>
  <si>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</si>
  <si>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</si>
  <si>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</si>
  <si>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</si>
  <si>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</si>
  <si>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</si>
  <si>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</si>
  <si>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</si>
  <si>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</si>
  <si>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</si>
  <si>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</si>
  <si>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</si>
  <si>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</si>
  <si>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</si>
  <si>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</si>
  <si>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</si>
  <si>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</si>
  <si>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</si>
  <si>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</si>
  <si>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</si>
  <si>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</si>
  <si>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</si>
  <si>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</si>
  <si>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</si>
  <si>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</si>
  <si>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</si>
  <si>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</si>
  <si>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</si>
  <si>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</si>
  <si>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</si>
  <si>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</si>
  <si>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</si>
  <si>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</si>
  <si>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</si>
  <si>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</si>
  <si>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</si>
  <si>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</si>
  <si>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</si>
  <si>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</si>
  <si>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</si>
  <si>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</si>
  <si>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</si>
  <si>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</si>
  <si>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</si>
  <si>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</si>
  <si>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</si>
  <si>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</si>
  <si>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</si>
  <si>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</si>
  <si>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</si>
  <si>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</si>
  <si>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</si>
  <si>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</si>
  <si>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</si>
  <si>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</si>
  <si>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</si>
  <si>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</si>
  <si>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</si>
  <si>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</si>
  <si>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</si>
  <si>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</si>
  <si>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</si>
  <si>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</si>
  <si>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</si>
  <si>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</si>
  <si>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</si>
  <si>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</si>
  <si>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</si>
  <si>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</si>
  <si>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</si>
  <si>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</si>
  <si>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</si>
  <si>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</si>
  <si>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</si>
  <si>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</si>
  <si>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</si>
  <si>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</si>
  <si>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</si>
  <si>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</si>
  <si>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</si>
  <si>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</si>
  <si>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</si>
  <si>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</si>
  <si>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</si>
  <si>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</si>
  <si>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</si>
  <si>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</si>
  <si>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</si>
  <si>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</si>
  <si>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</si>
  <si>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</si>
  <si>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</si>
  <si>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</si>
  <si>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</si>
  <si>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</si>
  <si>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</si>
  <si>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</si>
  <si>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</si>
  <si>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</si>
  <si>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</si>
  <si>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</si>
  <si>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</si>
  <si>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</si>
  <si>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</si>
  <si>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</si>
  <si>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</si>
  <si>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</si>
  <si>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</si>
  <si>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</si>
  <si>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</si>
  <si>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</si>
  <si>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</si>
  <si>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</si>
  <si>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</si>
  <si>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</si>
  <si>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</si>
  <si>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</si>
  <si>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</si>
  <si>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</si>
  <si>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</si>
  <si>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</si>
  <si>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</si>
  <si>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</si>
  <si>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</si>
  <si>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</si>
  <si>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</si>
  <si>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</si>
  <si>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</si>
  <si>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</si>
  <si>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</si>
  <si>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</si>
  <si>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</si>
  <si>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</si>
  <si>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</si>
  <si>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</si>
  <si>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</si>
  <si>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</si>
  <si>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</si>
  <si>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</si>
  <si>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</si>
  <si>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</si>
  <si>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</si>
  <si>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</si>
  <si>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</si>
  <si>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</si>
  <si>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</si>
  <si>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</si>
  <si>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</si>
  <si>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</si>
  <si>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</si>
  <si>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</si>
  <si>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</si>
  <si>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</si>
  <si>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</si>
  <si>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</si>
  <si>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</si>
  <si>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</si>
  <si>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</si>
  <si>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</si>
  <si>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</si>
  <si>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</si>
  <si>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</si>
  <si>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</si>
  <si>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</si>
  <si>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</si>
  <si>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</si>
  <si>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</si>
  <si>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</si>
  <si>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</si>
  <si>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</si>
  <si>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</si>
  <si>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</si>
  <si>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</si>
  <si>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</si>
  <si>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</si>
  <si>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</si>
  <si>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</si>
  <si>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</si>
  <si>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</si>
  <si>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</si>
  <si>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</si>
  <si>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</si>
  <si>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</si>
  <si>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</si>
  <si>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</si>
  <si>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</si>
  <si>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</si>
  <si>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</si>
  <si>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</si>
  <si>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</si>
  <si>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</si>
  <si>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</si>
  <si>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</si>
  <si>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</si>
  <si>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</si>
  <si>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</si>
  <si>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</si>
  <si>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</si>
  <si>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</si>
  <si>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</si>
  <si>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</si>
  <si>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</si>
  <si>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</si>
  <si>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</si>
  <si>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</si>
  <si>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</si>
  <si>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</si>
  <si>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</si>
  <si>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</si>
  <si>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</si>
  <si>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</si>
  <si>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</si>
  <si>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</si>
  <si>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</si>
  <si>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</si>
  <si>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</si>
  <si>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</si>
  <si>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</si>
  <si>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</si>
  <si>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</si>
  <si>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</si>
  <si>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</si>
  <si>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</si>
  <si>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</si>
  <si>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</si>
  <si>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</si>
  <si>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</si>
  <si>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</si>
  <si>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</si>
  <si>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</si>
  <si>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</si>
  <si>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</si>
  <si>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</si>
  <si>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</si>
  <si>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</si>
  <si>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</si>
  <si>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</si>
  <si>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</si>
  <si>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</si>
  <si>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</si>
  <si>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</si>
  <si>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</si>
  <si>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</si>
  <si>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</si>
  <si>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</si>
  <si>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</si>
  <si>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</si>
  <si>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</si>
  <si>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</si>
  <si>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</si>
  <si>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</si>
  <si>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</si>
  <si>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</si>
  <si>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</si>
  <si>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</si>
  <si>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</si>
  <si>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</si>
  <si>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</si>
  <si>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</si>
  <si>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</si>
  <si>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</si>
  <si>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</si>
  <si>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</si>
  <si>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</si>
  <si>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</si>
  <si>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</si>
  <si>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</si>
  <si>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</si>
  <si>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</si>
  <si>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</si>
  <si>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</si>
  <si>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</si>
  <si>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</si>
  <si>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</si>
  <si>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</si>
  <si>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</si>
  <si>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</si>
  <si>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</si>
  <si>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</si>
  <si>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</si>
  <si>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</si>
  <si>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</si>
  <si>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</si>
  <si>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</si>
  <si>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</si>
  <si>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</si>
  <si>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</si>
  <si>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</si>
  <si>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</si>
  <si>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</si>
  <si>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</si>
  <si>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</si>
  <si>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</si>
  <si>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</si>
  <si>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</si>
  <si>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</si>
  <si>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</si>
  <si>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</si>
  <si>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</si>
  <si>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</si>
  <si>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</si>
  <si>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</si>
  <si>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</si>
  <si>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</si>
  <si>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</si>
  <si>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</si>
  <si>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</si>
  <si>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</si>
  <si>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</si>
  <si>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</si>
  <si>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</si>
  <si>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</si>
  <si>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</si>
  <si>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</si>
  <si>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</si>
  <si>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</si>
  <si>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</si>
  <si>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</si>
  <si>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</si>
  <si>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</si>
  <si>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</si>
  <si>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</si>
  <si>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</si>
  <si>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</si>
  <si>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</si>
  <si>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</si>
  <si>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</si>
  <si>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</si>
  <si>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</si>
  <si>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</si>
  <si>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</si>
  <si>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</si>
  <si>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</si>
  <si>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</si>
  <si>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</si>
  <si>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</si>
  <si>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</si>
  <si>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</si>
  <si>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</si>
  <si>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</si>
  <si>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</si>
  <si>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</si>
  <si>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</si>
  <si>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</si>
  <si>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</si>
  <si>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</si>
  <si>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</si>
  <si>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</si>
  <si>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</si>
  <si>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</si>
  <si>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</si>
  <si>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</si>
  <si>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</si>
  <si>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</si>
  <si>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</si>
  <si>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</si>
  <si>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</si>
  <si>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</si>
  <si>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</si>
  <si>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</si>
  <si>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</si>
  <si>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</si>
  <si>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</si>
  <si>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</si>
  <si>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</si>
  <si>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</si>
  <si>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</si>
  <si>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</si>
  <si>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</si>
  <si>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</si>
  <si>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</si>
  <si>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</si>
  <si>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</si>
  <si>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</si>
  <si>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</si>
  <si>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</si>
  <si>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</si>
  <si>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</si>
  <si>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</si>
  <si>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</si>
  <si>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</si>
  <si>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</si>
  <si>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</si>
  <si>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</si>
  <si>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</si>
  <si>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</si>
  <si>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</si>
  <si>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</si>
  <si>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</si>
  <si>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</si>
  <si>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</si>
  <si>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</si>
  <si>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</si>
  <si>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</si>
  <si>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</si>
  <si>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</si>
  <si>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</si>
  <si>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</si>
  <si>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</si>
  <si>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</si>
  <si>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</si>
  <si>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</si>
  <si>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</si>
  <si>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</si>
  <si>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</si>
  <si>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</si>
  <si>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</si>
  <si>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</si>
  <si>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</si>
  <si>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</si>
  <si>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</si>
  <si>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</si>
  <si>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</si>
  <si>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</si>
  <si>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</si>
  <si>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</si>
  <si>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</si>
  <si>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</si>
  <si>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</si>
  <si>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</si>
  <si>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</si>
  <si>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</si>
  <si>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</si>
  <si>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</si>
  <si>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</si>
  <si>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</si>
  <si>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</si>
  <si>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</si>
  <si>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</si>
  <si>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</si>
  <si>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</si>
  <si>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</si>
  <si>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</si>
  <si>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</si>
  <si>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</si>
  <si>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</si>
  <si>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</si>
  <si>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</si>
  <si>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</si>
  <si>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</si>
  <si>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</si>
  <si>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</si>
  <si>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</si>
  <si>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</si>
  <si>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</si>
  <si>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</si>
  <si>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</si>
  <si>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</si>
  <si>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</si>
  <si>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</si>
  <si>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</si>
  <si>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</si>
  <si>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</si>
  <si>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</si>
  <si>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</si>
  <si>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</si>
  <si>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</si>
  <si>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</si>
  <si>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</si>
  <si>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</si>
  <si>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</si>
  <si>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</si>
  <si>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</si>
  <si>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</si>
  <si>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</si>
  <si>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</si>
  <si>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</si>
  <si>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</si>
  <si>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</si>
  <si>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</si>
  <si>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</si>
  <si>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</si>
  <si>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</si>
  <si>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</si>
  <si>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</si>
  <si>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</si>
  <si>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</si>
  <si>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</si>
  <si>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</si>
  <si>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</si>
  <si>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</si>
  <si>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</si>
  <si>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</si>
  <si>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</si>
  <si>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</si>
  <si>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</si>
  <si>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</si>
  <si>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</si>
  <si>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</si>
  <si>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</si>
  <si>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</si>
  <si>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</si>
  <si>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</si>
  <si>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</si>
  <si>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</si>
  <si>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</si>
  <si>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</si>
  <si>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</si>
  <si>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</si>
  <si>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</si>
  <si>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</si>
  <si>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</si>
  <si>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</si>
  <si>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</si>
  <si>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</si>
  <si>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</si>
  <si>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</si>
  <si>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</si>
  <si>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</si>
  <si>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</si>
  <si>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</si>
  <si>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</si>
  <si>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</si>
  <si>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</si>
  <si>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</si>
  <si>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</si>
  <si>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</si>
  <si>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</si>
  <si>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</si>
  <si>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</si>
  <si>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</si>
  <si>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</si>
  <si>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</si>
  <si>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</si>
  <si>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</si>
  <si>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</si>
  <si>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</si>
  <si>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</si>
  <si>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</si>
  <si>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</si>
  <si>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</si>
  <si>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</si>
  <si>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</si>
  <si>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</si>
  <si>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</si>
  <si>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</si>
  <si>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</si>
  <si>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</si>
  <si>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</si>
  <si>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</si>
  <si>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</si>
  <si>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</si>
  <si>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</si>
  <si>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</si>
  <si>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</si>
  <si>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</si>
  <si>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</si>
  <si>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</si>
  <si>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</si>
  <si>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</si>
  <si>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</si>
  <si>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</si>
  <si>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</si>
  <si>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</si>
  <si>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</si>
  <si>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</si>
  <si>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</si>
  <si>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</si>
  <si>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</si>
  <si>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</si>
  <si>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</si>
  <si>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</si>
  <si>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</si>
  <si>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</si>
  <si>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</si>
  <si>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</si>
  <si>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</si>
  <si>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</si>
  <si>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</si>
  <si>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</si>
  <si>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</si>
  <si>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</si>
  <si>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</si>
  <si>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</si>
  <si>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</si>
  <si>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</si>
  <si>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</si>
  <si>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</si>
  <si>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</si>
  <si>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</si>
  <si>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</si>
  <si>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</si>
  <si>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</si>
  <si>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</si>
  <si>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</si>
  <si>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</si>
  <si>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</si>
  <si>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</si>
  <si>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</si>
  <si>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</si>
  <si>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</si>
  <si>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</si>
  <si>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</si>
  <si>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</si>
  <si>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</si>
  <si>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</si>
  <si>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</si>
  <si>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</si>
  <si>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</si>
  <si>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</si>
  <si>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</si>
  <si>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</si>
  <si>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</si>
  <si>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</si>
  <si>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</si>
  <si>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</si>
  <si>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</si>
  <si>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</si>
  <si>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</si>
  <si>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</si>
  <si>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</si>
  <si>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</si>
  <si>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</si>
  <si>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</si>
  <si>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</si>
  <si>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</si>
  <si>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</si>
  <si>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</si>
  <si>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</si>
  <si>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</si>
  <si>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</si>
  <si>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</si>
  <si>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</si>
  <si>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</si>
  <si>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</si>
  <si>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</si>
  <si>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</si>
  <si>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</si>
  <si>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</si>
  <si>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</si>
  <si>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</si>
  <si>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</si>
  <si>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</si>
  <si>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</si>
  <si>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</si>
  <si>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</si>
  <si>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</si>
  <si>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</si>
  <si>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</si>
  <si>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</si>
  <si>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</si>
  <si>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</si>
  <si>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</si>
  <si>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</si>
  <si>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</si>
  <si>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</si>
  <si>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</si>
  <si>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</si>
  <si>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</si>
  <si>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</si>
  <si>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</si>
  <si>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</si>
  <si>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</si>
  <si>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</si>
  <si>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</si>
  <si>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</si>
  <si>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</si>
  <si>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</si>
  <si>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</si>
  <si>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</si>
  <si>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</si>
  <si>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</si>
  <si>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</si>
  <si>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</si>
  <si>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</si>
  <si>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</si>
  <si>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</si>
  <si>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</si>
  <si>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</si>
  <si>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</si>
  <si>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</si>
  <si>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</si>
  <si>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</si>
  <si>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</si>
  <si>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</si>
  <si>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</si>
  <si>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</si>
  <si>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</si>
  <si>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</si>
  <si>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</si>
  <si>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</si>
  <si>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</si>
  <si>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</si>
  <si>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</si>
  <si>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</si>
  <si>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</si>
  <si>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</si>
  <si>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</si>
  <si>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</si>
  <si>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</si>
  <si>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</si>
  <si>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</si>
  <si>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</si>
  <si>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</si>
  <si>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</si>
  <si>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</si>
  <si>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</si>
  <si>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</si>
  <si>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</si>
  <si>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</si>
  <si>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</si>
  <si>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</si>
  <si>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</si>
  <si>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</si>
  <si>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</si>
  <si>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</si>
  <si>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</si>
  <si>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</si>
  <si>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</si>
  <si>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</si>
  <si>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</si>
  <si>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</si>
  <si>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</si>
  <si>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</si>
  <si>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</si>
  <si>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</si>
  <si>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</si>
  <si>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</si>
  <si>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</si>
  <si>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</si>
  <si>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</si>
  <si>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</si>
  <si>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</si>
  <si>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</si>
  <si>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</si>
  <si>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</si>
  <si>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</si>
  <si>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</si>
  <si>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</si>
  <si>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</si>
  <si>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</si>
  <si>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</si>
  <si>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</si>
  <si>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</si>
  <si>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</si>
  <si>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</si>
  <si>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</si>
  <si>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</si>
  <si>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</si>
  <si>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</si>
  <si>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</si>
  <si>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</si>
  <si>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</si>
  <si>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</si>
  <si>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</si>
  <si>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</si>
  <si>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</si>
  <si>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</si>
  <si>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</si>
  <si>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</si>
  <si>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</si>
  <si>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</si>
  <si>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</si>
  <si>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</si>
  <si>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</si>
  <si>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</si>
  <si>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</si>
  <si>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</si>
  <si>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</si>
  <si>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</si>
  <si>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</si>
  <si>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</si>
  <si>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</si>
  <si>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</si>
  <si>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</si>
  <si>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</si>
  <si>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</si>
  <si>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</si>
  <si>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</si>
  <si>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</si>
  <si>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</si>
  <si>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</si>
  <si>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</si>
  <si>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</si>
  <si>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</si>
  <si>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</si>
  <si>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</si>
  <si>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</si>
  <si>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</si>
  <si>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</si>
  <si>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</si>
  <si>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</si>
  <si>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</si>
  <si>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</si>
  <si>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</si>
  <si>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</si>
  <si>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</si>
  <si>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</si>
  <si>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</si>
  <si>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</si>
  <si>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</si>
  <si>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</si>
  <si>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</si>
  <si>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</si>
  <si>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</si>
  <si>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</si>
  <si>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</si>
  <si>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</si>
  <si>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</si>
  <si>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</si>
  <si>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</si>
  <si>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</si>
  <si>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</si>
  <si>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</si>
  <si>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</si>
  <si>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</si>
  <si>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</si>
  <si>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</si>
  <si>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</si>
  <si>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</si>
  <si>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</si>
  <si>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</si>
  <si>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</si>
  <si>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</si>
  <si>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</si>
  <si>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</si>
  <si>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</si>
  <si>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</si>
  <si>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</si>
  <si>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</si>
  <si>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</si>
  <si>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</si>
  <si>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</si>
  <si>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</si>
  <si>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</si>
  <si>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</si>
  <si>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</si>
  <si>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</si>
  <si>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</si>
  <si>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</si>
  <si>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</si>
  <si>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</si>
  <si>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</si>
  <si>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</si>
  <si>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</si>
  <si>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</si>
  <si>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</si>
  <si>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</si>
  <si>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</si>
  <si>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</si>
  <si>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</si>
  <si>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</si>
  <si>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</si>
  <si>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</si>
  <si>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</si>
  <si>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</si>
  <si>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</si>
  <si>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</si>
  <si>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</si>
  <si>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</si>
  <si>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</si>
  <si>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</si>
  <si>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</si>
  <si>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</si>
  <si>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</si>
  <si>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</si>
  <si>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</si>
  <si>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</si>
  <si>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</si>
  <si>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</si>
  <si>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</si>
  <si>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</si>
  <si>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</si>
  <si>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</si>
  <si>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</si>
  <si>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</si>
  <si>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</si>
  <si>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</si>
  <si>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</si>
  <si>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</si>
  <si>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</si>
  <si>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</si>
  <si>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</si>
  <si>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</si>
  <si>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</si>
  <si>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</si>
  <si>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</si>
  <si>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</si>
  <si>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</si>
  <si>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</si>
  <si>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</si>
  <si>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</si>
  <si>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</si>
  <si>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</si>
  <si>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</si>
  <si>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</si>
  <si>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</si>
  <si>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</si>
  <si>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</si>
  <si>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</si>
  <si>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</si>
  <si>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</si>
  <si>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</si>
  <si>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</si>
  <si>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</si>
  <si>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</si>
  <si>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</si>
  <si>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</si>
  <si>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</si>
  <si>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</si>
  <si>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</si>
  <si>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</si>
  <si>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</si>
  <si>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</si>
  <si>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</si>
  <si>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</si>
  <si>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</si>
  <si>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</si>
  <si>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</si>
  <si>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</si>
  <si>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</si>
  <si>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</si>
  <si>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</si>
  <si>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</si>
  <si>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</si>
  <si>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</si>
  <si>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</si>
  <si>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</si>
  <si>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</si>
  <si>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</si>
  <si>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</si>
  <si>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</si>
  <si>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</si>
  <si>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</si>
  <si>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</si>
  <si>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</si>
  <si>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</si>
  <si>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</si>
  <si>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</si>
  <si>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</si>
  <si>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</si>
  <si>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</si>
  <si>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</si>
  <si>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</si>
  <si>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</si>
  <si>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</si>
  <si>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</si>
  <si>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</si>
  <si>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</si>
  <si>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</si>
  <si>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</si>
  <si>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</si>
  <si>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</si>
  <si>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</si>
  <si>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</si>
  <si>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</si>
  <si>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</si>
  <si>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</si>
  <si>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</si>
  <si>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</si>
  <si>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</si>
  <si>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</si>
  <si>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</si>
  <si>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</si>
  <si>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</si>
  <si>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</si>
  <si>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</si>
  <si>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</si>
  <si>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</si>
  <si>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</si>
  <si>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</si>
  <si>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</si>
  <si>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</si>
  <si>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</si>
  <si>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</si>
  <si>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</si>
  <si>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</si>
  <si>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</si>
  <si>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</si>
  <si>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</si>
  <si>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</si>
  <si>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</si>
  <si>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</si>
  <si>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</si>
  <si>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</si>
  <si>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</si>
  <si>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</si>
  <si>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</si>
  <si>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</si>
  <si>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</si>
  <si>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</si>
  <si>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</si>
  <si>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</si>
  <si>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</si>
  <si>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</si>
  <si>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</si>
  <si>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</si>
  <si>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</si>
  <si>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</si>
  <si>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</si>
  <si>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</si>
  <si>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</si>
  <si>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</si>
  <si>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</si>
  <si>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</si>
  <si>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</si>
  <si>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</si>
  <si>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</si>
  <si>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</si>
  <si>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</si>
  <si>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</si>
  <si>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</si>
  <si>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</si>
  <si>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</si>
  <si>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</si>
  <si>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</si>
  <si>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</si>
  <si>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</si>
  <si>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</si>
  <si>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</si>
  <si>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</si>
  <si>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</si>
  <si>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</si>
  <si>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</si>
  <si>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</si>
  <si>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</si>
  <si>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</si>
  <si>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</si>
  <si>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</si>
  <si>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</si>
  <si>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</si>
  <si>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</si>
  <si>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</si>
  <si>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</si>
  <si>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</si>
  <si>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</si>
  <si>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</si>
  <si>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</si>
  <si>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</si>
  <si>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</si>
  <si>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</si>
  <si>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</si>
  <si>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</si>
  <si>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</si>
  <si>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</si>
  <si>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</si>
  <si>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</si>
  <si>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</si>
  <si>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</si>
  <si>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</si>
  <si>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</si>
  <si>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</si>
  <si>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</si>
  <si>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</si>
  <si>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</si>
  <si>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</si>
  <si>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</si>
  <si>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</si>
  <si>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</si>
  <si>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</si>
  <si>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</si>
  <si>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</si>
  <si>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</si>
  <si>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</si>
  <si>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</si>
  <si>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</si>
  <si>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</si>
  <si>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</si>
  <si>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</si>
  <si>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</si>
  <si>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</si>
  <si>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</si>
  <si>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</si>
  <si>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</si>
  <si>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</si>
  <si>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</si>
  <si>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</si>
  <si>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</si>
  <si>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</si>
  <si>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</si>
  <si>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</si>
  <si>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</si>
  <si>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</si>
  <si>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</si>
  <si>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</si>
  <si>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</si>
  <si>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</si>
  <si>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</si>
  <si>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</si>
  <si>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</si>
  <si>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</si>
  <si>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</si>
  <si>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</si>
  <si>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</si>
  <si>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</si>
  <si>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</si>
  <si>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</si>
  <si>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</si>
  <si>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</si>
  <si>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</si>
  <si>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</si>
  <si>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</si>
  <si>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</si>
  <si>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</si>
  <si>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</si>
  <si>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</si>
  <si>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</si>
  <si>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</si>
  <si>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</si>
  <si>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</si>
  <si>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</si>
  <si>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</si>
  <si>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</si>
  <si>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</si>
  <si>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</si>
  <si>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</si>
  <si>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</si>
  <si>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</si>
  <si>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</si>
  <si>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</si>
  <si>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</si>
  <si>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</si>
  <si>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</si>
  <si>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</si>
  <si>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</si>
  <si>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</si>
  <si>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</si>
  <si>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</si>
  <si>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</si>
  <si>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</si>
  <si>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</si>
  <si>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</si>
  <si>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</si>
  <si>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</si>
  <si>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</si>
  <si>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</si>
  <si>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</si>
  <si>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</si>
  <si>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</si>
  <si>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</si>
  <si>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</si>
  <si>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</si>
  <si>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</si>
  <si>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</si>
  <si>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</si>
  <si>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</si>
  <si>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</si>
  <si>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</si>
  <si>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</si>
  <si>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</si>
  <si>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</si>
  <si>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</si>
  <si>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</si>
  <si>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</si>
  <si>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</si>
  <si>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</si>
  <si>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</si>
  <si>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</si>
  <si>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</si>
  <si>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</si>
  <si>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</si>
  <si>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</si>
  <si>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</si>
  <si>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</si>
  <si>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</si>
  <si>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</si>
  <si>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</si>
  <si>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</si>
  <si>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</si>
  <si>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</si>
  <si>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</si>
  <si>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</si>
  <si>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</si>
  <si>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</si>
  <si>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</si>
  <si>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</si>
  <si>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</si>
  <si>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</si>
  <si>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</si>
  <si>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</si>
  <si>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</si>
  <si>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</si>
  <si>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</si>
  <si>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</si>
  <si>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</si>
  <si>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</si>
  <si>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</si>
  <si>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</si>
  <si>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</si>
  <si>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</si>
  <si>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</si>
  <si>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</si>
  <si>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</si>
  <si>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</si>
  <si>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</si>
  <si>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</si>
  <si>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</si>
  <si>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</si>
  <si>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</si>
  <si>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</si>
  <si>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</si>
  <si>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</si>
  <si>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</si>
  <si>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</si>
  <si>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</si>
  <si>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</si>
  <si>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</si>
  <si>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</si>
  <si>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</si>
  <si>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</si>
  <si>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</si>
  <si>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</si>
  <si>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</si>
  <si>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</si>
  <si>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</si>
  <si>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</si>
  <si>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</si>
  <si>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</si>
  <si>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</si>
  <si>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</si>
  <si>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</si>
  <si>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</si>
  <si>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</si>
  <si>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</si>
  <si>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</si>
  <si>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</si>
  <si>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</si>
  <si>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</si>
  <si>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</si>
  <si>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</si>
  <si>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</si>
  <si>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</si>
  <si>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</si>
  <si>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</si>
  <si>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</si>
  <si>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</si>
  <si>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</si>
  <si>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</si>
  <si>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</si>
  <si>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</si>
  <si>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</si>
  <si>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</si>
  <si>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</si>
  <si>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</si>
  <si>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</si>
  <si>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</si>
  <si>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</si>
  <si>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</si>
  <si>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</si>
  <si>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</si>
  <si>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</si>
  <si>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</si>
  <si>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</si>
  <si>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</si>
  <si>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</si>
  <si>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</si>
  <si>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</si>
  <si>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</si>
  <si>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</si>
  <si>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</si>
  <si>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</si>
  <si>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</si>
  <si>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</si>
  <si>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</si>
  <si>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</si>
  <si>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</si>
  <si>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</si>
  <si>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</si>
  <si>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</si>
  <si>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</si>
  <si>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</si>
  <si>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</si>
  <si>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</si>
  <si>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</si>
  <si>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</si>
  <si>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</si>
  <si>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</si>
  <si>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</si>
  <si>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</si>
  <si>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</si>
  <si>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</si>
  <si>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</si>
  <si>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</si>
  <si>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</si>
  <si>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</si>
  <si>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</si>
  <si>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</si>
  <si>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</si>
  <si>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</si>
  <si>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</si>
  <si>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</si>
  <si>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</si>
  <si>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</si>
  <si>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</si>
  <si>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</si>
  <si>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</si>
  <si>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</si>
  <si>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</si>
  <si>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</si>
  <si>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</si>
  <si>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</si>
  <si>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</si>
  <si>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</si>
  <si>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</si>
  <si>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</si>
  <si>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</si>
  <si>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</si>
  <si>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</si>
  <si>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</si>
  <si>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</si>
  <si>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</si>
  <si>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</si>
  <si>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</si>
  <si>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</si>
  <si>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</si>
  <si>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</si>
  <si>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</si>
  <si>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</si>
  <si>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</si>
  <si>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</si>
  <si>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</si>
  <si>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</si>
  <si>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</si>
  <si>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</si>
  <si>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</si>
  <si>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</si>
  <si>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</si>
  <si>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</si>
  <si>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</si>
  <si>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</si>
  <si>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</si>
  <si>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</si>
  <si>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</si>
  <si>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</si>
  <si>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</si>
  <si>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</si>
  <si>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</si>
  <si>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</si>
  <si>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</si>
  <si>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</si>
  <si>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</si>
  <si>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</si>
  <si>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</si>
  <si>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</si>
  <si>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</si>
  <si>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</si>
  <si>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</si>
  <si>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</si>
  <si>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</si>
  <si>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</si>
  <si>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</si>
  <si>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</si>
  <si>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</si>
  <si>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</si>
  <si>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</si>
  <si>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</si>
  <si>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</si>
  <si>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</si>
  <si>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</si>
  <si>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</si>
  <si>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</si>
  <si>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</si>
  <si>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</si>
  <si>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</si>
  <si>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</si>
  <si>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</si>
  <si>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</si>
  <si>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</si>
  <si>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</si>
  <si>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</si>
  <si>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</si>
  <si>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</si>
  <si>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</si>
  <si>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</si>
  <si>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</si>
  <si>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</si>
  <si>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</si>
  <si>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</si>
  <si>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</si>
  <si>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</si>
  <si>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</si>
  <si>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</si>
  <si>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</si>
  <si>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</si>
  <si>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</si>
  <si>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</si>
  <si>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</si>
  <si>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</si>
  <si>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</si>
  <si>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</si>
  <si>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</si>
  <si>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</si>
  <si>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</si>
  <si>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</si>
  <si>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</si>
  <si>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</si>
  <si>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</si>
  <si>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</si>
  <si>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</si>
  <si>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</si>
  <si>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</si>
  <si>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</si>
  <si>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</si>
  <si>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</si>
  <si>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</si>
  <si>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</si>
  <si>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</si>
  <si>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</si>
  <si>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</si>
  <si>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</si>
  <si>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</si>
  <si>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</si>
  <si>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</si>
  <si>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</si>
  <si>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</si>
  <si>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</si>
  <si>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</si>
  <si>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</si>
  <si>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</si>
  <si>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</si>
  <si>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</si>
  <si>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</si>
  <si>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</si>
  <si>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</si>
  <si>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</si>
  <si>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</si>
  <si>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</si>
  <si>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</si>
  <si>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</si>
  <si>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</si>
  <si>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</si>
  <si>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</si>
  <si>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</si>
  <si>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</si>
  <si>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</si>
  <si>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</si>
  <si>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</si>
  <si>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</si>
  <si>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</si>
  <si>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</si>
  <si>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</si>
  <si>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</si>
  <si>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</si>
  <si>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</si>
  <si>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</si>
  <si>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</si>
  <si>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</si>
  <si>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</si>
  <si>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</si>
  <si>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</si>
  <si>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</si>
  <si>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</si>
  <si>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</si>
  <si>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</si>
  <si>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</si>
  <si>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</si>
  <si>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</si>
  <si>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</si>
  <si>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</si>
  <si>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</si>
  <si>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</si>
  <si>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</si>
  <si>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</si>
  <si>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</si>
  <si>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</si>
  <si>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</si>
  <si>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</si>
  <si>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</si>
  <si>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</si>
  <si>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</si>
  <si>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</si>
  <si>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</si>
  <si>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</si>
  <si>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</si>
  <si>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</si>
  <si>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</si>
  <si>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</si>
  <si>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</si>
  <si>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</si>
  <si>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</si>
  <si>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</si>
  <si>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</si>
  <si>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</si>
  <si>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</si>
  <si>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</si>
  <si>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</si>
  <si>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</si>
  <si>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</si>
  <si>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</si>
  <si>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</si>
  <si>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</si>
  <si>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</si>
  <si>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</si>
  <si>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</si>
  <si>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</si>
  <si>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</si>
  <si>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</si>
  <si>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</si>
  <si>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</si>
  <si>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</si>
  <si>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</si>
  <si>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</si>
  <si>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</si>
  <si>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</si>
  <si>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</si>
  <si>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</si>
  <si>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</si>
  <si>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</si>
  <si>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</si>
  <si>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</si>
  <si>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</si>
  <si>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</si>
  <si>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</si>
  <si>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</si>
  <si>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</si>
  <si>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</si>
  <si>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</si>
  <si>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</si>
  <si>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</si>
  <si>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</si>
  <si>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</si>
  <si>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</si>
  <si>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</si>
  <si>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</si>
  <si>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</si>
  <si>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</si>
  <si>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</si>
  <si>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</si>
  <si>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</si>
  <si>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</si>
  <si>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</si>
  <si>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</si>
  <si>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</si>
  <si>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</si>
  <si>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</si>
  <si>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</si>
  <si>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</si>
  <si>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</si>
  <si>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</si>
  <si>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</si>
  <si>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</si>
  <si>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</si>
  <si>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</si>
  <si>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</si>
  <si>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</si>
  <si>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</si>
  <si>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</si>
  <si>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</si>
  <si>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</si>
  <si>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</si>
  <si>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</si>
  <si>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</si>
  <si>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</si>
  <si>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</si>
  <si>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</si>
  <si>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</si>
  <si>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</si>
  <si>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</si>
  <si>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</si>
  <si>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</si>
  <si>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</si>
  <si>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</si>
  <si>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</si>
  <si>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</si>
  <si>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</si>
  <si>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</si>
  <si>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</si>
  <si>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</si>
  <si>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</si>
  <si>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</si>
  <si>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</si>
  <si>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</si>
  <si>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</si>
  <si>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</si>
  <si>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</si>
  <si>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</si>
  <si>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</si>
  <si>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</si>
  <si>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</si>
  <si>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</si>
  <si>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</si>
  <si>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</si>
  <si>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</si>
  <si>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</si>
  <si>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</si>
  <si>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</si>
  <si>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</si>
  <si>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</si>
  <si>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</si>
  <si>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</si>
  <si>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</si>
  <si>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</si>
  <si>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</si>
  <si>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</si>
  <si>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</si>
  <si>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</si>
  <si>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</si>
  <si>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</si>
  <si>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</si>
  <si>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</si>
  <si>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</si>
  <si>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</si>
  <si>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</si>
  <si>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</si>
  <si>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</si>
  <si>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</si>
  <si>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</si>
  <si>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</si>
  <si>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</si>
  <si>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</si>
  <si>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</si>
  <si>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</si>
  <si>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</si>
  <si>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</si>
  <si>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</si>
  <si>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</si>
  <si>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</si>
  <si>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</si>
  <si>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</si>
  <si>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</si>
  <si>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</si>
  <si>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</si>
  <si>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</si>
  <si>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</si>
  <si>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</si>
  <si>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</si>
  <si>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</si>
  <si>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</si>
  <si>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</si>
  <si>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</si>
  <si>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</si>
  <si>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</si>
  <si>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</si>
  <si>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</si>
  <si>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</si>
  <si>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</si>
  <si>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</si>
  <si>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</si>
  <si>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</si>
  <si>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</si>
  <si>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</si>
  <si>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</si>
  <si>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</si>
  <si>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</si>
  <si>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</si>
  <si>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</si>
  <si>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</si>
  <si>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</si>
  <si>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</si>
  <si>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</si>
  <si>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</si>
  <si>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</si>
  <si>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</si>
  <si>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</si>
  <si>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</si>
  <si>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</si>
  <si>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</si>
  <si>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</si>
  <si>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</si>
  <si>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</si>
  <si>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</si>
  <si>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</si>
  <si>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</si>
  <si>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</si>
  <si>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</si>
  <si>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</si>
  <si>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</si>
  <si>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</si>
  <si>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</si>
  <si>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</si>
  <si>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</si>
  <si>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</si>
  <si>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</si>
  <si>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</si>
  <si>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</si>
  <si>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</si>
  <si>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</si>
  <si>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</si>
  <si>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</si>
  <si>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</si>
  <si>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</si>
  <si>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</si>
  <si>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</si>
  <si>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</si>
  <si>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</si>
  <si>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</si>
  <si>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</si>
  <si>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</si>
  <si>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</si>
  <si>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</si>
  <si>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</si>
  <si>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</si>
  <si>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</si>
  <si>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</si>
  <si>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</si>
  <si>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</si>
  <si>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</si>
  <si>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</si>
  <si>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</si>
  <si>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</si>
  <si>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</si>
  <si>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</si>
  <si>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</si>
  <si>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</si>
  <si>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</si>
  <si>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</si>
  <si>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</si>
  <si>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</si>
  <si>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</si>
  <si>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</si>
  <si>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</si>
  <si>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</si>
  <si>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</si>
  <si>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</si>
  <si>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</si>
  <si>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</si>
  <si>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</si>
  <si>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</si>
  <si>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</si>
  <si>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</si>
  <si>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</si>
  <si>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</si>
  <si>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</si>
  <si>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</si>
  <si>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</si>
  <si>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</si>
  <si>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</si>
  <si>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</si>
  <si>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</si>
  <si>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</si>
  <si>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</si>
  <si>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</si>
  <si>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</si>
  <si>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</si>
  <si>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</si>
  <si>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</si>
  <si>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</si>
  <si>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</si>
  <si>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</si>
  <si>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</si>
  <si>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</si>
  <si>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</si>
  <si>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</si>
  <si>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</si>
  <si>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</si>
  <si>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</si>
  <si>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</si>
  <si>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</si>
  <si>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</si>
  <si>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</si>
  <si>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</si>
  <si>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</si>
  <si>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</si>
  <si>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</si>
  <si>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</si>
  <si>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</si>
  <si>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</si>
  <si>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</si>
  <si>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</si>
  <si>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</si>
  <si>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</si>
  <si>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</si>
  <si>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</si>
  <si>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</si>
  <si>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</si>
  <si>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</si>
  <si>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</si>
  <si>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</si>
  <si>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</si>
  <si>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</si>
  <si>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</si>
  <si>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</si>
  <si>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</si>
  <si>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</si>
  <si>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</si>
  <si>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</si>
  <si>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</si>
  <si>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</si>
  <si>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</si>
  <si>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</si>
  <si>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</si>
  <si>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</si>
  <si>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</si>
  <si>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</si>
  <si>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</si>
  <si>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</si>
  <si>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</si>
  <si>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</si>
  <si>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</si>
  <si>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</si>
  <si>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</si>
  <si>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</si>
  <si>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</si>
  <si>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</si>
  <si>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</si>
  <si>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</si>
  <si>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</si>
  <si>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</si>
  <si>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</si>
  <si>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</si>
  <si>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</si>
  <si>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</si>
  <si>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</si>
  <si>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</si>
  <si>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</si>
  <si>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</si>
  <si>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</si>
  <si>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</si>
  <si>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</si>
  <si>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</si>
  <si>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</si>
  <si>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</si>
  <si>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</si>
  <si>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</si>
  <si>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</si>
  <si>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</si>
  <si>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</si>
  <si>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</si>
  <si>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</si>
  <si>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</si>
  <si>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</si>
  <si>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</si>
  <si>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</si>
  <si>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</si>
  <si>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</si>
  <si>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</si>
  <si>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</si>
  <si>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</si>
  <si>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</si>
  <si>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</si>
  <si>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</si>
  <si>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</si>
  <si>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</si>
  <si>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</si>
  <si>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</si>
  <si>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</si>
  <si>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</si>
  <si>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</si>
  <si>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</si>
  <si>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</si>
  <si>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</si>
  <si>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</si>
  <si>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</si>
  <si>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</si>
  <si>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</si>
  <si>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</si>
  <si>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</si>
  <si>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</si>
  <si>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</si>
  <si>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</si>
  <si>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</si>
  <si>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</si>
  <si>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</si>
  <si>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</si>
  <si>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</si>
  <si>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</si>
  <si>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</si>
  <si>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</si>
  <si>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</si>
  <si>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</si>
  <si>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</si>
  <si>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</si>
  <si>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</si>
  <si>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</si>
  <si>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</si>
  <si>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</si>
  <si>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</si>
  <si>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</si>
  <si>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</si>
  <si>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</si>
  <si>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</si>
  <si>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</si>
  <si>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</si>
  <si>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</si>
  <si>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</si>
  <si>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</si>
  <si>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</si>
  <si>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</si>
  <si>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</si>
  <si>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</si>
  <si>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</si>
  <si>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</si>
  <si>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</si>
  <si>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</si>
  <si>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</si>
  <si>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</si>
  <si>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</si>
  <si>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</si>
  <si>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</si>
  <si>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</si>
  <si>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</si>
  <si>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</si>
  <si>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</si>
  <si>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</si>
  <si>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</si>
  <si>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</si>
  <si>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</si>
  <si>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</si>
  <si>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</si>
  <si>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</si>
  <si>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</si>
  <si>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</si>
  <si>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</si>
  <si>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</si>
  <si>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</si>
  <si>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</si>
  <si>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</si>
  <si>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</si>
  <si>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</si>
  <si>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</si>
  <si>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</si>
  <si>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</si>
  <si>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</si>
  <si>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</si>
  <si>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</si>
  <si>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</si>
  <si>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</si>
  <si>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</si>
  <si>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</si>
  <si>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</si>
  <si>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</si>
  <si>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</si>
  <si>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</si>
  <si>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</si>
  <si>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</si>
  <si>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</si>
  <si>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</si>
  <si>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</si>
  <si>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</si>
  <si>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</si>
  <si>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</si>
  <si>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</si>
  <si>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</si>
  <si>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</si>
  <si>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</si>
  <si>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</si>
  <si>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</si>
  <si>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</si>
  <si>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</si>
  <si>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</si>
  <si>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</si>
  <si>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</si>
  <si>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</si>
  <si>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</si>
  <si>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</si>
  <si>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</si>
  <si>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</si>
  <si>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</si>
  <si>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</si>
  <si>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</si>
  <si>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</si>
  <si>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</si>
  <si>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</si>
  <si>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</si>
  <si>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</si>
  <si>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</si>
  <si>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</si>
  <si>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</si>
  <si>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</si>
  <si>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</si>
  <si>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</si>
  <si>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</si>
  <si>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</si>
  <si>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</si>
  <si>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</si>
  <si>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</si>
  <si>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</si>
  <si>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</si>
  <si>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</si>
  <si>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</si>
  <si>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</si>
  <si>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</si>
  <si>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</si>
  <si>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</si>
  <si>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</si>
  <si>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</si>
  <si>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</si>
  <si>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</si>
  <si>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</si>
  <si>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</si>
  <si>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</si>
  <si>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</si>
  <si>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</si>
  <si>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</si>
  <si>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</si>
  <si>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</si>
  <si>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</si>
  <si>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</si>
  <si>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</si>
  <si>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</si>
  <si>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</si>
  <si>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</si>
  <si>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</si>
  <si>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</si>
  <si>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</si>
  <si>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</si>
  <si>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</si>
  <si>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</si>
  <si>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</si>
  <si>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</si>
  <si>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</si>
  <si>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</si>
  <si>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</si>
  <si>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</si>
  <si>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</si>
  <si>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</si>
  <si>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</si>
  <si>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</si>
  <si>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</si>
  <si>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</si>
  <si>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</si>
  <si>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</si>
  <si>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</si>
  <si>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</si>
  <si>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</si>
  <si>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</si>
  <si>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</si>
  <si>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</si>
  <si>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</si>
  <si>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</si>
  <si>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</si>
  <si>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</si>
  <si>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</si>
  <si>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</si>
  <si>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</si>
  <si>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</si>
  <si>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</si>
  <si>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</si>
  <si>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</si>
  <si>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</si>
  <si>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</si>
  <si>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</si>
  <si>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</si>
  <si>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</si>
  <si>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</si>
  <si>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</si>
  <si>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</si>
  <si>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</si>
  <si>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</si>
  <si>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</si>
  <si>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</si>
  <si>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</si>
  <si>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</si>
  <si>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</si>
  <si>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</si>
  <si>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</si>
  <si>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</si>
  <si>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</si>
  <si>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</si>
  <si>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</si>
  <si>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</si>
  <si>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</si>
  <si>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</si>
  <si>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</si>
  <si>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</si>
  <si>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</si>
  <si>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</si>
  <si>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</si>
  <si>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</si>
  <si>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</si>
  <si>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</si>
  <si>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</si>
  <si>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</si>
  <si>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</si>
  <si>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</si>
  <si>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</si>
  <si>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</si>
  <si>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</si>
  <si>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</si>
  <si>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</si>
  <si>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</si>
  <si>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</si>
  <si>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</si>
  <si>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</si>
  <si>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</si>
  <si>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</si>
  <si>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</si>
  <si>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</si>
  <si>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</si>
  <si>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</si>
  <si>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</si>
  <si>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</si>
  <si>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</si>
  <si>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</si>
  <si>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</si>
  <si>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</si>
  <si>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</si>
  <si>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</si>
  <si>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</si>
  <si>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</si>
  <si>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</si>
  <si>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</si>
  <si>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</si>
  <si>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</si>
  <si>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</si>
  <si>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</si>
  <si>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</si>
  <si>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</si>
  <si>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</si>
  <si>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</si>
  <si>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</si>
  <si>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</si>
  <si>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</si>
  <si>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</si>
  <si>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</si>
  <si>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</si>
  <si>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</si>
  <si>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</si>
  <si>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</si>
  <si>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</si>
  <si>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</si>
  <si>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</si>
  <si>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</si>
  <si>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</si>
  <si>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</si>
  <si>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</si>
  <si>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</si>
  <si>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</si>
  <si>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</si>
  <si>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</si>
  <si>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</si>
  <si>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</si>
  <si>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</si>
  <si>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</si>
  <si>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</si>
  <si>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</si>
  <si>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</si>
  <si>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</si>
  <si>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</si>
  <si>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</si>
  <si>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</si>
  <si>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</si>
  <si>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</si>
  <si>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</si>
  <si>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</si>
  <si>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</si>
  <si>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</si>
  <si>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</si>
  <si>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</si>
  <si>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</si>
  <si>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</si>
  <si>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</si>
  <si>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</si>
  <si>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</si>
  <si>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</si>
  <si>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</si>
  <si>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</si>
  <si>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</si>
  <si>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</si>
  <si>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</si>
  <si>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</si>
  <si>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</si>
  <si>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</si>
  <si>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</si>
  <si>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</si>
  <si>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</si>
  <si>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</si>
  <si>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</si>
  <si>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</si>
  <si>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</si>
  <si>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</si>
  <si>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</si>
  <si>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</si>
  <si>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</si>
  <si>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</si>
  <si>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</si>
  <si>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</si>
  <si>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</si>
  <si>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</si>
  <si>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</si>
  <si>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</si>
  <si>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</si>
  <si>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</si>
  <si>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</si>
  <si>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</si>
  <si>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</si>
  <si>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</si>
  <si>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</si>
  <si>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</si>
  <si>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</si>
  <si>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</si>
  <si>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</si>
  <si>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</si>
  <si>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</si>
  <si>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</si>
  <si>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</si>
  <si>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</si>
  <si>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</si>
  <si>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</si>
  <si>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</si>
  <si>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</si>
  <si>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</si>
  <si>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</si>
  <si>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</si>
  <si>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</si>
  <si>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</si>
  <si>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</si>
  <si>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</si>
  <si>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</si>
  <si>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</si>
  <si>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</si>
  <si>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</si>
  <si>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</si>
  <si>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</si>
  <si>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</si>
  <si>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</si>
  <si>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</si>
  <si>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</si>
  <si>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</si>
  <si>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</si>
  <si>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</si>
  <si>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</si>
  <si>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</si>
  <si>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</si>
  <si>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</si>
  <si>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</si>
  <si>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</si>
  <si>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</si>
  <si>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</si>
  <si>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</si>
  <si>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</si>
  <si>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</si>
  <si>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</si>
  <si>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</si>
  <si>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</si>
  <si>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</si>
  <si>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</si>
  <si>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</si>
  <si>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</si>
  <si>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</si>
  <si>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</si>
  <si>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</si>
  <si>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</si>
  <si>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</si>
  <si>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</si>
  <si>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</si>
  <si>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</si>
  <si>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</si>
  <si>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</si>
  <si>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</si>
  <si>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</si>
  <si>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</si>
  <si>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</si>
  <si>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</si>
  <si>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</si>
  <si>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</si>
  <si>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</si>
  <si>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</si>
  <si>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</si>
  <si>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</si>
  <si>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</si>
  <si>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</si>
  <si>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</si>
  <si>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</si>
  <si>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</si>
  <si>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</si>
  <si>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</si>
  <si>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</si>
  <si>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</si>
  <si>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</si>
  <si>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</si>
  <si>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</si>
  <si>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</si>
  <si>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</si>
  <si>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</si>
  <si>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</si>
  <si>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</si>
  <si>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</si>
  <si>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</si>
  <si>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</si>
  <si>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</si>
  <si>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</si>
  <si>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</si>
  <si>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</si>
  <si>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</si>
  <si>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</si>
  <si>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</si>
  <si>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</si>
  <si>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</si>
  <si>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</si>
  <si>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</si>
  <si>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</si>
  <si>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</si>
  <si>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</si>
  <si>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</si>
  <si>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</si>
  <si>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</si>
  <si>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</si>
  <si>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</si>
  <si>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</si>
  <si>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</si>
  <si>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</si>
  <si>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</si>
  <si>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</si>
  <si>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</si>
  <si>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</si>
  <si>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</si>
  <si>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</si>
  <si>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</si>
  <si>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</si>
  <si>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</si>
  <si>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</si>
  <si>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</si>
  <si>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</si>
  <si>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</si>
  <si>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</si>
  <si>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</si>
  <si>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</si>
  <si>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</si>
  <si>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</si>
  <si>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</si>
  <si>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</si>
  <si>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</si>
  <si>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</si>
  <si>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</si>
  <si>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</si>
  <si>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</si>
  <si>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</si>
  <si>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</si>
  <si>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</si>
  <si>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</si>
  <si>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</si>
  <si>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</si>
  <si>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</si>
  <si>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</si>
  <si>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</si>
  <si>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</si>
  <si>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</si>
  <si>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</si>
  <si>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</si>
  <si>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</si>
  <si>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</si>
  <si>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</si>
  <si>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</si>
  <si>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</si>
  <si>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</si>
  <si>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</si>
  <si>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</si>
  <si>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</si>
  <si>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</si>
  <si>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</si>
  <si>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</si>
  <si>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</si>
  <si>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</si>
  <si>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</si>
  <si>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</si>
  <si>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</si>
  <si>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</si>
  <si>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</si>
  <si>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</si>
  <si>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</si>
  <si>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</si>
  <si>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</si>
  <si>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</si>
  <si>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</si>
  <si>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</si>
  <si>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</si>
  <si>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</si>
  <si>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</si>
  <si>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</si>
  <si>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</si>
  <si>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</si>
  <si>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</si>
  <si>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</si>
  <si>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</si>
  <si>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</si>
  <si>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</si>
  <si>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</si>
  <si>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</si>
  <si>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</si>
  <si>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</si>
  <si>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</si>
  <si>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</si>
  <si>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</si>
  <si>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</si>
  <si>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</si>
  <si>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</si>
  <si>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</si>
  <si>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</si>
  <si>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</si>
  <si>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</si>
  <si>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</si>
  <si>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</si>
  <si>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</si>
  <si>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</si>
  <si>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</si>
  <si>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</si>
  <si>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</si>
  <si>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</si>
  <si>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</si>
  <si>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</si>
  <si>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</si>
  <si>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</si>
  <si>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</si>
  <si>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</si>
  <si>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</si>
  <si>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</si>
  <si>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</si>
  <si>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</si>
  <si>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</si>
  <si>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</si>
  <si>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</si>
  <si>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</si>
  <si>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</si>
  <si>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</si>
  <si>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</si>
  <si>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</si>
  <si>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</si>
  <si>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</si>
  <si>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</si>
  <si>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</si>
  <si>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</si>
  <si>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</si>
  <si>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</si>
  <si>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</si>
  <si>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</si>
  <si>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</si>
  <si>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</si>
  <si>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</si>
  <si>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</si>
  <si>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</si>
  <si>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</si>
  <si>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</si>
  <si>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</si>
  <si>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</si>
  <si>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</si>
  <si>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</si>
  <si>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</si>
  <si>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</si>
  <si>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</si>
  <si>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</si>
  <si>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</si>
  <si>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</si>
  <si>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</si>
  <si>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</si>
  <si>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</si>
  <si>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</si>
  <si>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</si>
  <si>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</si>
  <si>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</si>
  <si>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</si>
  <si>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</si>
  <si>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</si>
  <si>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</si>
  <si>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</si>
  <si>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</si>
  <si>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</si>
  <si>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</si>
  <si>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</si>
  <si>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</si>
  <si>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</si>
  <si>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</si>
  <si>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</si>
  <si>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</si>
  <si>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</si>
  <si>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</si>
  <si>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</si>
  <si>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</si>
  <si>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</si>
  <si>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</si>
  <si>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</si>
  <si>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</si>
  <si>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</si>
  <si>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</si>
  <si>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</si>
  <si>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</si>
  <si>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</si>
  <si>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</si>
  <si>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</si>
  <si>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</si>
  <si>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</si>
  <si>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</si>
  <si>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</si>
  <si>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</si>
  <si>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</si>
  <si>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</si>
  <si>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</si>
  <si>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</si>
  <si>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</si>
  <si>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</si>
  <si>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</si>
  <si>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</si>
  <si>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</si>
  <si>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</si>
  <si>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</si>
  <si>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</si>
  <si>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</si>
  <si>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</si>
  <si>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</si>
  <si>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</si>
  <si>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</si>
  <si>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</si>
  <si>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</si>
  <si>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</si>
  <si>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</si>
  <si>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</si>
  <si>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</si>
  <si>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</si>
  <si>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</si>
  <si>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</si>
  <si>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</si>
  <si>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</si>
  <si>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</si>
  <si>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</si>
  <si>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</si>
  <si>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</si>
  <si>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</si>
  <si>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</si>
  <si>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</si>
  <si>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</si>
  <si>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</si>
  <si>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</si>
  <si>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</si>
  <si>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</si>
  <si>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</si>
  <si>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</si>
  <si>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</si>
  <si>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</si>
  <si>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</si>
  <si>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</si>
  <si>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</si>
  <si>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</si>
  <si>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</si>
  <si>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</si>
  <si>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</si>
  <si>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</si>
  <si>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</si>
  <si>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</si>
  <si>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</si>
  <si>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</si>
  <si>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</si>
  <si>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</si>
  <si>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</si>
  <si>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</si>
  <si>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</si>
  <si>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</si>
  <si>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</si>
  <si>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</si>
  <si>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</si>
  <si>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</si>
  <si>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</si>
  <si>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</si>
  <si>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</si>
  <si>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</si>
  <si>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</si>
  <si>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</si>
  <si>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</si>
  <si>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</si>
  <si>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</si>
  <si>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</si>
  <si>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</si>
  <si>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</si>
  <si>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</si>
  <si>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</si>
  <si>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</si>
  <si>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</si>
  <si>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</si>
  <si>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</si>
  <si>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</si>
  <si>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</si>
  <si>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</si>
  <si>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</si>
  <si>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</si>
  <si>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</si>
  <si>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</si>
  <si>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</si>
  <si>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</si>
  <si>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</si>
  <si>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</si>
  <si>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</si>
  <si>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</si>
  <si>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</si>
  <si>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</si>
  <si>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</si>
  <si>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</si>
  <si>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</si>
  <si>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</si>
  <si>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</si>
  <si>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</si>
  <si>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</si>
  <si>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</si>
  <si>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</si>
  <si>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</si>
  <si>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</si>
  <si>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</si>
  <si>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</si>
  <si>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</si>
  <si>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</si>
  <si>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</si>
  <si>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</si>
  <si>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</si>
  <si>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</si>
  <si>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</si>
  <si>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</si>
  <si>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</si>
  <si>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</si>
  <si>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</si>
  <si>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</si>
  <si>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</si>
  <si>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</si>
  <si>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</si>
  <si>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</si>
  <si>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</si>
  <si>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</si>
  <si>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</si>
  <si>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</si>
  <si>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</si>
  <si>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</si>
  <si>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</si>
  <si>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</si>
  <si>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</si>
  <si>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</si>
  <si>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</si>
  <si>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</si>
  <si>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</si>
  <si>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</si>
  <si>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</si>
  <si>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</si>
  <si>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</si>
  <si>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</si>
  <si>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</si>
  <si>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</si>
  <si>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</si>
  <si>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</si>
  <si>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</si>
  <si>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</si>
  <si>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</si>
  <si>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</si>
  <si>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</si>
  <si>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</si>
  <si>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</si>
  <si>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</si>
  <si>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</si>
  <si>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</si>
  <si>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</si>
  <si>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</si>
  <si>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</si>
  <si>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</si>
  <si>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</si>
  <si>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</si>
  <si>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</si>
  <si>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</si>
  <si>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</si>
  <si>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</si>
  <si>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</si>
  <si>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</si>
  <si>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</si>
  <si>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</si>
  <si>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</si>
  <si>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</si>
  <si>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</si>
  <si>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</si>
  <si>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</si>
  <si>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</si>
  <si>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</si>
  <si>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</si>
  <si>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</si>
  <si>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</si>
  <si>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</si>
  <si>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</si>
  <si>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</si>
  <si>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</si>
  <si>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</si>
  <si>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</si>
  <si>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</si>
  <si>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</si>
  <si>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</si>
  <si>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</si>
  <si>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</si>
  <si>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</si>
  <si>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</si>
  <si>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</si>
  <si>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</si>
  <si>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</si>
  <si>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</si>
  <si>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</si>
  <si>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</si>
  <si>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</si>
  <si>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</si>
  <si>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</si>
  <si>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</si>
  <si>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</si>
  <si>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</si>
  <si>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</si>
  <si>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</si>
  <si>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</si>
  <si>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</si>
  <si>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</si>
  <si>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</si>
  <si>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</si>
  <si>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</si>
  <si>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</si>
  <si>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</si>
  <si>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</si>
  <si>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</si>
  <si>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</si>
  <si>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</si>
  <si>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</si>
  <si>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</si>
  <si>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</si>
  <si>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</si>
  <si>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</si>
  <si>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</si>
  <si>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</si>
  <si>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</si>
  <si>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</si>
  <si>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</si>
  <si>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</si>
  <si>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</si>
  <si>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</si>
  <si>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</si>
  <si>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</si>
  <si>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</si>
  <si>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</si>
  <si>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</si>
  <si>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</si>
  <si>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</si>
  <si>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</si>
  <si>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</si>
  <si>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</si>
  <si>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</si>
  <si>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</si>
  <si>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</si>
  <si>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</si>
  <si>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</si>
  <si>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</si>
  <si>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</si>
  <si>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</si>
  <si>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</si>
  <si>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</si>
  <si>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</si>
  <si>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</si>
  <si>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</si>
  <si>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</si>
  <si>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</si>
  <si>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</si>
  <si>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</si>
  <si>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</si>
  <si>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</si>
  <si>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</si>
  <si>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</si>
  <si>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</si>
  <si>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</si>
  <si>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</si>
  <si>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</si>
  <si>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</si>
  <si>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</si>
  <si>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</si>
  <si>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</si>
  <si>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</si>
  <si>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</si>
  <si>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</si>
  <si>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</si>
  <si>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</si>
  <si>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</si>
  <si>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</si>
  <si>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</si>
  <si>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</si>
  <si>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</si>
  <si>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</si>
  <si>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</si>
  <si>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</si>
  <si>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</si>
  <si>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</si>
  <si>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</si>
  <si>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</si>
  <si>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</si>
  <si>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</si>
  <si>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</si>
  <si>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</si>
  <si>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</si>
  <si>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</si>
  <si>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</si>
  <si>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</si>
  <si>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</si>
  <si>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</si>
  <si>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</si>
  <si>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</si>
  <si>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</si>
  <si>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</si>
  <si>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</si>
  <si>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</si>
  <si>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</si>
  <si>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</si>
  <si>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</si>
  <si>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</si>
  <si>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</si>
  <si>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</si>
  <si>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</si>
  <si>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</si>
  <si>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</si>
  <si>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</si>
  <si>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</si>
  <si>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</si>
  <si>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</si>
  <si>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</si>
  <si>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</si>
  <si>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</si>
  <si>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</si>
  <si>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</si>
  <si>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</si>
  <si>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</si>
  <si>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</si>
  <si>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</si>
  <si>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</si>
  <si>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</si>
  <si>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</si>
  <si>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</si>
  <si>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</si>
  <si>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</si>
  <si>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</si>
  <si>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</si>
  <si>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</si>
  <si>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</si>
  <si>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</si>
  <si>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</si>
  <si>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</si>
  <si>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</si>
  <si>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</si>
  <si>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</si>
  <si>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</si>
  <si>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</si>
  <si>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</si>
  <si>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</si>
  <si>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</si>
  <si>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</si>
  <si>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</si>
  <si>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</si>
  <si>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</si>
  <si>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</si>
  <si>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</si>
  <si>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</si>
  <si>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</si>
  <si>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</si>
  <si>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</si>
  <si>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</si>
  <si>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</si>
  <si>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</si>
  <si>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</si>
  <si>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</si>
  <si>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</si>
  <si>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</si>
  <si>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</si>
  <si>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</si>
  <si>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</si>
  <si>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</si>
  <si>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</si>
  <si>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</si>
  <si>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</si>
  <si>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</si>
  <si>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</si>
  <si>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</si>
  <si>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</si>
  <si>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</si>
  <si>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</si>
  <si>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</si>
  <si>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</si>
  <si>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</si>
  <si>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</si>
  <si>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</si>
  <si>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</si>
  <si>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</si>
  <si>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</si>
  <si>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</si>
  <si>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</si>
  <si>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</si>
  <si>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</si>
  <si>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</si>
  <si>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</si>
  <si>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</si>
  <si>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</si>
  <si>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</si>
  <si>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</si>
  <si>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</si>
  <si>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</si>
  <si>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</si>
  <si>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</si>
  <si>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</si>
  <si>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</si>
  <si>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</si>
  <si>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</si>
  <si>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</si>
  <si>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</si>
  <si>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</si>
  <si>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</si>
  <si>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</si>
  <si>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</si>
  <si>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</si>
  <si>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</si>
  <si>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</si>
  <si>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</si>
  <si>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</si>
  <si>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</si>
  <si>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</si>
  <si>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</si>
  <si>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</si>
  <si>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</si>
  <si>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</si>
  <si>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</si>
  <si>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</si>
  <si>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</si>
  <si>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</si>
  <si>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</si>
  <si>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</si>
  <si>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</si>
  <si>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</si>
  <si>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</si>
  <si>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</si>
  <si>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</si>
  <si>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</si>
  <si>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</si>
  <si>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</si>
  <si>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</si>
  <si>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</si>
  <si>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</si>
  <si>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</si>
  <si>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</si>
  <si>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</si>
  <si>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</si>
  <si>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</si>
  <si>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</si>
  <si>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</si>
  <si>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</si>
  <si>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</si>
  <si>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</si>
  <si>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</si>
  <si>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</si>
  <si>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</si>
  <si>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</si>
  <si>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</si>
  <si>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</si>
  <si>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</si>
  <si>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</si>
  <si>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</si>
  <si>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</si>
  <si>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</si>
  <si>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</si>
  <si>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</si>
  <si>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</si>
  <si>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</si>
  <si>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</si>
  <si>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</si>
  <si>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</si>
  <si>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</si>
  <si>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</si>
  <si>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</si>
  <si>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</si>
  <si>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</si>
  <si>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</si>
  <si>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</si>
  <si>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</si>
  <si>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</si>
  <si>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</si>
  <si>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</si>
  <si>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</si>
  <si>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</si>
  <si>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</si>
  <si>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</si>
  <si>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</si>
  <si>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</si>
  <si>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</si>
  <si>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</si>
  <si>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</si>
  <si>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</si>
  <si>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</si>
  <si>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</si>
  <si>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</si>
  <si>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</si>
  <si>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</si>
  <si>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</si>
  <si>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</si>
  <si>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</si>
  <si>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</si>
  <si>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</si>
  <si>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</si>
  <si>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</si>
  <si>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</si>
  <si>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</si>
  <si>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</si>
  <si>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</si>
  <si>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</si>
  <si>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</si>
  <si>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</si>
  <si>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</si>
  <si>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</si>
  <si>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</si>
  <si>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</si>
  <si>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</si>
  <si>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</si>
  <si>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</si>
  <si>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</si>
  <si>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</si>
  <si>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</si>
  <si>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</si>
  <si>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</si>
  <si>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</si>
  <si>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</si>
  <si>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</si>
  <si>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</si>
  <si>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</si>
  <si>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</si>
  <si>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</si>
  <si>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</si>
  <si>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</si>
  <si>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</si>
  <si>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</si>
  <si>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</si>
  <si>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</si>
  <si>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</si>
  <si>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</si>
  <si>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</si>
  <si>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</si>
  <si>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</si>
  <si>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</si>
  <si>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</si>
  <si>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</si>
  <si>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</si>
  <si>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</si>
  <si>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</si>
  <si>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</si>
  <si>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</si>
  <si>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</si>
  <si>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</si>
  <si>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</si>
  <si>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</si>
  <si>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</si>
  <si>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</si>
  <si>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</si>
  <si>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</si>
  <si>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</si>
  <si>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</si>
  <si>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</si>
  <si>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</si>
  <si>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</si>
  <si>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</si>
  <si>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</si>
  <si>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</si>
  <si>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</si>
  <si>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</si>
  <si>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</si>
  <si>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</si>
  <si>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</si>
  <si>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</si>
  <si>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</si>
  <si>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</si>
  <si>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</si>
  <si>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</si>
  <si>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</si>
  <si>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</si>
  <si>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</si>
  <si>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</si>
  <si>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</si>
  <si>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</si>
  <si>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</si>
  <si>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</si>
  <si>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</si>
  <si>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</si>
  <si>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</si>
  <si>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</si>
  <si>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</si>
  <si>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</si>
  <si>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</si>
  <si>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</si>
  <si>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</si>
  <si>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</si>
  <si>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</si>
  <si>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</si>
  <si>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</si>
  <si>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</si>
  <si>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</si>
  <si>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</si>
  <si>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</si>
  <si>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</si>
  <si>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</si>
  <si>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</si>
  <si>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</si>
  <si>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</si>
  <si>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</si>
  <si>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</si>
  <si>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</si>
  <si>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</si>
  <si>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</si>
  <si>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</si>
  <si>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</si>
  <si>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</si>
  <si>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</si>
  <si>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</si>
  <si>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</si>
  <si>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</si>
  <si>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</si>
  <si>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</si>
  <si>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</si>
  <si>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</si>
  <si>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</si>
  <si>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</si>
  <si>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</si>
  <si>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</si>
  <si>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</si>
  <si>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</si>
  <si>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</si>
  <si>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</si>
  <si>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</si>
  <si>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</si>
  <si>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</si>
  <si>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</si>
  <si>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</si>
  <si>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</si>
  <si>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</si>
  <si>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</si>
  <si>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</si>
  <si>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</si>
  <si>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</si>
  <si>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</si>
  <si>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</si>
  <si>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</si>
  <si>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</si>
  <si>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</si>
  <si>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</si>
  <si>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</si>
  <si>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</si>
  <si>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</si>
  <si>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</si>
  <si>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</si>
  <si>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</si>
  <si>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</si>
  <si>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</si>
  <si>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</si>
  <si>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</si>
  <si>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</si>
  <si>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</si>
  <si>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</si>
  <si>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</si>
  <si>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</si>
  <si>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</si>
  <si>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</si>
  <si>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</si>
  <si>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</si>
  <si>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</si>
  <si>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</si>
  <si>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</si>
  <si>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</si>
  <si>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</si>
  <si>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</si>
  <si>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</si>
  <si>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</si>
  <si>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</si>
  <si>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</si>
  <si>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</si>
  <si>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</si>
  <si>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</si>
  <si>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</si>
  <si>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</si>
  <si>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</si>
  <si>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</si>
  <si>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</si>
  <si>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</si>
  <si>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</si>
  <si>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</si>
  <si>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</si>
  <si>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</si>
  <si>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</si>
  <si>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</si>
  <si>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</si>
  <si>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</si>
  <si>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</si>
  <si>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</si>
  <si>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</si>
  <si>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</si>
  <si>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</si>
  <si>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</si>
  <si>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</si>
  <si>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</si>
  <si>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</si>
  <si>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</si>
  <si>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</si>
  <si>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</si>
  <si>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</si>
  <si>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</si>
  <si>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</si>
  <si>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</si>
  <si>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</si>
  <si>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</si>
  <si>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</si>
  <si>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</si>
  <si>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</si>
  <si>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</si>
  <si>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</si>
  <si>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</si>
  <si>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</si>
  <si>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</si>
  <si>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</si>
  <si>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</si>
  <si>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</si>
  <si>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</si>
  <si>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</si>
  <si>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</si>
  <si>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</si>
  <si>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</si>
  <si>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</si>
  <si>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</si>
  <si>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</si>
  <si>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</si>
  <si>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</si>
  <si>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</si>
  <si>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</si>
  <si>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</si>
  <si>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</si>
  <si>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</si>
  <si>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</si>
  <si>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</si>
  <si>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</si>
  <si>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</si>
  <si>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</si>
  <si>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</si>
  <si>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</si>
  <si>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</si>
  <si>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</si>
  <si>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</si>
  <si>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</si>
  <si>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</si>
  <si>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</si>
  <si>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</si>
  <si>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</si>
  <si>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</si>
  <si>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</si>
  <si>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</si>
  <si>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</si>
  <si>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</si>
  <si>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</si>
  <si>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</si>
  <si>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</si>
  <si>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</si>
  <si>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</si>
  <si>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</si>
  <si>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</si>
  <si>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</si>
  <si>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</si>
  <si>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</si>
  <si>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</si>
  <si>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</si>
  <si>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</si>
  <si>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</si>
  <si>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</si>
  <si>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</si>
  <si>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</si>
  <si>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</si>
  <si>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</si>
  <si>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</si>
  <si>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</si>
  <si>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</si>
  <si>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</si>
  <si>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</si>
  <si>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</si>
  <si>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</si>
  <si>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</si>
  <si>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</si>
  <si>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</si>
  <si>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</si>
  <si>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</si>
  <si>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</si>
  <si>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</si>
  <si>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</si>
  <si>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</si>
  <si>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</si>
  <si>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</si>
  <si>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</si>
  <si>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</si>
  <si>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</si>
  <si>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</si>
  <si>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</si>
  <si>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</si>
  <si>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</si>
  <si>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</si>
  <si>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</si>
  <si>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</si>
  <si>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</si>
  <si>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</si>
  <si>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</si>
  <si>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</si>
  <si>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</si>
  <si>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</si>
  <si>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</si>
  <si>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</si>
  <si>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</si>
  <si>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</si>
  <si>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</si>
  <si>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</si>
  <si>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</si>
  <si>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</si>
  <si>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</si>
  <si>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</si>
  <si>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</si>
  <si>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</si>
  <si>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</si>
  <si>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</si>
  <si>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</si>
  <si>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</si>
  <si>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</si>
  <si>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</si>
  <si>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</si>
  <si>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</si>
  <si>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</si>
  <si>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</si>
  <si>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</si>
  <si>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</si>
  <si>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</si>
  <si>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</si>
  <si>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</si>
  <si>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</si>
  <si>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</si>
  <si>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</si>
  <si>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</si>
  <si>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</si>
  <si>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</si>
  <si>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</si>
  <si>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</si>
  <si>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</si>
  <si>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</si>
  <si>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</si>
  <si>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</si>
  <si>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</si>
  <si>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</si>
  <si>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</si>
  <si>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</si>
  <si>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</si>
  <si>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</si>
  <si>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</si>
  <si>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</si>
  <si>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</si>
  <si>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</si>
  <si>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</si>
  <si>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</si>
  <si>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</si>
  <si>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</si>
  <si>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</si>
  <si>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</si>
  <si>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</si>
  <si>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</si>
  <si>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</si>
  <si>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</si>
  <si>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</si>
  <si>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</si>
  <si>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</si>
  <si>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</si>
  <si>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</si>
  <si>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</si>
  <si>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</si>
  <si>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</si>
  <si>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</si>
  <si>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</si>
  <si>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</si>
  <si>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</si>
  <si>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</si>
  <si>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</si>
  <si>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</si>
  <si>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</si>
  <si>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</si>
  <si>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</si>
  <si>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</si>
  <si>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</si>
  <si>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</si>
  <si>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</si>
  <si>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</si>
  <si>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</si>
  <si>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</si>
  <si>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</si>
  <si>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</si>
  <si>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</si>
  <si>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</si>
  <si>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</si>
  <si>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</si>
  <si>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</si>
  <si>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</si>
  <si>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</si>
  <si>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</si>
  <si>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</si>
  <si>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</si>
  <si>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</si>
  <si>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</si>
  <si>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</si>
  <si>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</si>
  <si>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</si>
  <si>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</si>
  <si>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</si>
  <si>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</si>
  <si>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</si>
  <si>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</si>
  <si>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</si>
  <si>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</si>
  <si>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</si>
  <si>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</si>
  <si>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</si>
  <si>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</si>
  <si>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</si>
  <si>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</si>
  <si>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</si>
  <si>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</si>
  <si>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</si>
  <si>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</si>
  <si>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</si>
  <si>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</si>
  <si>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</si>
  <si>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</si>
  <si>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</si>
  <si>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</si>
  <si>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</si>
  <si>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</si>
  <si>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</si>
  <si>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</si>
  <si>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</si>
  <si>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</si>
  <si>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</si>
  <si>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</si>
  <si>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</si>
  <si>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</si>
  <si>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</si>
  <si>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</si>
  <si>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</si>
  <si>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</si>
  <si>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</si>
  <si>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</si>
  <si>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</si>
  <si>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</si>
  <si>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</si>
  <si>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</si>
  <si>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</si>
  <si>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</si>
  <si>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</si>
  <si>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</si>
  <si>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</si>
  <si>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</si>
  <si>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</si>
  <si>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</si>
  <si>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</si>
  <si>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</si>
  <si>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</si>
  <si>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</si>
  <si>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</si>
  <si>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</si>
  <si>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</si>
  <si>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</si>
  <si>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</si>
  <si>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</si>
  <si>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</si>
  <si>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</si>
  <si>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</si>
  <si>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</si>
  <si>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</si>
  <si>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</si>
  <si>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</si>
  <si>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</si>
  <si>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</si>
  <si>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</si>
  <si>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</si>
  <si>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</si>
  <si>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</si>
  <si>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</si>
  <si>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</si>
  <si>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</si>
  <si>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</si>
  <si>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</si>
  <si>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</si>
  <si>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</si>
  <si>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</si>
  <si>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</si>
  <si>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</si>
  <si>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</si>
  <si>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</si>
  <si>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</si>
  <si>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</si>
  <si>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</si>
  <si>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</si>
  <si>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</si>
  <si>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</si>
  <si>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</si>
  <si>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</si>
  <si>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</si>
  <si>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</si>
  <si>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</si>
  <si>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</si>
  <si>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</si>
  <si>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</si>
  <si>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</si>
  <si>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</si>
  <si>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</si>
  <si>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</si>
  <si>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</si>
  <si>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</si>
  <si>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</si>
  <si>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</si>
  <si>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</si>
  <si>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</si>
  <si>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</si>
  <si>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</si>
  <si>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</si>
  <si>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</si>
  <si>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</si>
  <si>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</si>
  <si>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</si>
  <si>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</si>
  <si>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</si>
  <si>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</si>
  <si>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</si>
  <si>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</si>
  <si>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</si>
  <si>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</si>
  <si>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</si>
  <si>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</si>
  <si>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</si>
  <si>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</si>
  <si>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</si>
  <si>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</si>
  <si>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</si>
  <si>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</si>
  <si>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</si>
  <si>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</si>
  <si>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</si>
  <si>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</si>
  <si>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</si>
  <si>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</si>
  <si>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</si>
  <si>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</si>
  <si>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</si>
  <si>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</si>
  <si>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</si>
  <si>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</si>
  <si>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</si>
  <si>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</si>
  <si>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</si>
  <si>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</si>
  <si>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</si>
  <si>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</si>
  <si>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</si>
  <si>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</si>
  <si>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</si>
  <si>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</si>
  <si>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</si>
  <si>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</si>
  <si>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</si>
  <si>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</si>
  <si>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</si>
  <si>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</si>
  <si>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</si>
  <si>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</si>
  <si>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</si>
  <si>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</si>
  <si>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</si>
  <si>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</si>
  <si>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</si>
  <si>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</si>
  <si>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</si>
  <si>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</si>
  <si>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</si>
  <si>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</si>
  <si>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</si>
  <si>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</si>
  <si>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</si>
  <si>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</si>
  <si>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</si>
  <si>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</si>
  <si>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</si>
  <si>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</si>
  <si>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</si>
  <si>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</si>
  <si>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</si>
  <si>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</si>
  <si>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</si>
  <si>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</si>
  <si>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</si>
  <si>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</si>
  <si>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</si>
  <si>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</si>
  <si>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</si>
  <si>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</si>
  <si>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</si>
  <si>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</si>
  <si>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</si>
  <si>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</si>
  <si>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</si>
  <si>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</si>
  <si>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</si>
  <si>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</si>
  <si>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</si>
  <si>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</si>
  <si>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</si>
  <si>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</si>
  <si>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</si>
  <si>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</si>
  <si>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</si>
  <si>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</si>
  <si>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</si>
  <si>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</si>
  <si>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</si>
  <si>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</si>
  <si>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</si>
  <si>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</si>
  <si>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</si>
  <si>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</si>
  <si>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</si>
  <si>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</si>
  <si>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</si>
  <si>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</si>
  <si>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</si>
  <si>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</si>
  <si>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</si>
  <si>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</si>
  <si>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</si>
  <si>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</si>
  <si>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</si>
  <si>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</si>
  <si>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</si>
  <si>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</si>
  <si>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</si>
  <si>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</si>
  <si>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</si>
  <si>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</si>
  <si>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</si>
  <si>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</si>
  <si>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</si>
  <si>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</si>
  <si>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</si>
  <si>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</si>
  <si>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</si>
  <si>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</si>
  <si>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</si>
  <si>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</si>
  <si>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</si>
  <si>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</si>
  <si>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</si>
  <si>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</si>
  <si>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</si>
  <si>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</si>
  <si>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</si>
  <si>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</si>
  <si>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</si>
  <si>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</si>
  <si>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</si>
  <si>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</si>
  <si>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</si>
  <si>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</si>
  <si>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</si>
  <si>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</si>
  <si>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</si>
  <si>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</si>
  <si>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</si>
  <si>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</si>
  <si>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</si>
  <si>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</si>
  <si>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</si>
  <si>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</si>
  <si>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</si>
  <si>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</si>
  <si>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</si>
  <si>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</si>
  <si>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</si>
  <si>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</si>
  <si>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</si>
  <si>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</si>
  <si>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</si>
  <si>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</si>
  <si>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</si>
  <si>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</si>
  <si>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</si>
  <si>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</si>
  <si>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</si>
  <si>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</si>
  <si>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</si>
  <si>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</si>
  <si>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</si>
  <si>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</si>
  <si>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</si>
  <si>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</si>
  <si>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</si>
  <si>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</si>
  <si>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</si>
  <si>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</si>
  <si>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</si>
  <si>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</si>
  <si>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</si>
  <si>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</si>
  <si>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</si>
  <si>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</si>
  <si>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</si>
  <si>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</si>
  <si>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</si>
  <si>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</si>
  <si>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</si>
  <si>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</si>
  <si>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</si>
  <si>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</si>
  <si>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</si>
  <si>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</si>
  <si>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</si>
  <si>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</si>
  <si>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</si>
  <si>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</si>
  <si>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</si>
  <si>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</si>
  <si>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</si>
  <si>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</si>
  <si>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</si>
  <si>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</si>
  <si>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</si>
  <si>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</si>
  <si>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</si>
  <si>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</si>
  <si>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</si>
  <si>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</si>
  <si>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</si>
  <si>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</si>
  <si>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</si>
  <si>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</si>
  <si>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</si>
  <si>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</si>
  <si>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</si>
  <si>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</si>
  <si>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</si>
  <si>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</si>
  <si>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</si>
  <si>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</si>
  <si>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</si>
  <si>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</si>
  <si>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</si>
  <si>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</si>
  <si>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</si>
  <si>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</si>
  <si>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</si>
  <si>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</si>
  <si>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</si>
  <si>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</si>
  <si>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</si>
  <si>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</si>
  <si>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</si>
  <si>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</si>
  <si>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</si>
  <si>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</si>
  <si>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</si>
  <si>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</si>
  <si>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</si>
  <si>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</si>
  <si>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</si>
  <si>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</si>
  <si>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</si>
  <si>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</si>
  <si>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</si>
  <si>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</si>
  <si>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</si>
  <si>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</si>
  <si>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</si>
  <si>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</si>
  <si>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</si>
  <si>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</si>
  <si>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</si>
  <si>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</si>
  <si>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</si>
  <si>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</si>
  <si>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</si>
  <si>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</si>
  <si>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</si>
  <si>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</si>
  <si>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</si>
  <si>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</si>
  <si>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</si>
  <si>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</si>
  <si>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</si>
  <si>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</si>
  <si>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</si>
  <si>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</si>
  <si>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</si>
  <si>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</si>
  <si>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</si>
  <si>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</si>
  <si>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</si>
  <si>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</si>
  <si>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</si>
  <si>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</si>
  <si>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</si>
  <si>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</si>
  <si>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</si>
  <si>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</si>
  <si>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</si>
  <si>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</si>
  <si>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</si>
  <si>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</si>
  <si>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</si>
  <si>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</si>
  <si>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</si>
  <si>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</si>
  <si>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</si>
  <si>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</si>
  <si>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</si>
  <si>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</si>
  <si>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</si>
  <si>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</si>
  <si>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</si>
  <si>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</si>
  <si>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</si>
  <si>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</si>
  <si>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</si>
  <si>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</si>
  <si>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</si>
  <si>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</si>
  <si>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</si>
  <si>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</si>
  <si>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</si>
  <si>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</si>
  <si>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</si>
  <si>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</si>
  <si>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</si>
  <si>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</si>
  <si>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</si>
  <si>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</si>
  <si>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</si>
  <si>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</si>
  <si>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</si>
  <si>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</si>
  <si>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</si>
  <si>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</si>
  <si>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</si>
  <si>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</si>
  <si>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</si>
  <si>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</si>
  <si>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</si>
  <si>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</si>
  <si>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</si>
  <si>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</si>
  <si>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</si>
  <si>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</si>
  <si>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</si>
  <si>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</si>
  <si>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</si>
  <si>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</si>
  <si>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</si>
  <si>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</si>
  <si>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</si>
  <si>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</si>
  <si>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</si>
  <si>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</si>
  <si>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</si>
  <si>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</si>
  <si>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</si>
  <si>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</si>
  <si>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</si>
  <si>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</si>
  <si>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</si>
  <si>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</si>
  <si>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</si>
  <si>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</si>
  <si>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</si>
  <si>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</si>
  <si>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</si>
  <si>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</si>
  <si>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</si>
  <si>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</si>
  <si>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</si>
  <si>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</si>
  <si>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</si>
  <si>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</si>
  <si>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</si>
  <si>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</si>
  <si>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</si>
  <si>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</si>
  <si>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</si>
  <si>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</si>
  <si>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</si>
  <si>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</si>
  <si>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</si>
  <si>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</si>
  <si>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</si>
  <si>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</si>
  <si>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</si>
  <si>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</si>
  <si>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</si>
  <si>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</si>
  <si>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</si>
  <si>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</si>
  <si>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</si>
  <si>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</si>
  <si>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</si>
  <si>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</si>
  <si>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</si>
  <si>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</si>
  <si>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</si>
  <si>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</si>
  <si>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</si>
  <si>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</si>
  <si>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</si>
  <si>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</si>
  <si>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</si>
  <si>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</si>
  <si>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</si>
  <si>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</si>
  <si>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</si>
  <si>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</si>
  <si>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</si>
  <si>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</si>
  <si>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</si>
  <si>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</si>
  <si>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</si>
  <si>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</si>
  <si>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</si>
  <si>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</si>
  <si>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</si>
  <si>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</si>
  <si>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</si>
  <si>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</si>
  <si>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</si>
  <si>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</si>
  <si>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</si>
  <si>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</si>
  <si>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</si>
  <si>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</si>
  <si>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</si>
  <si>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</si>
  <si>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</si>
  <si>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</si>
  <si>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</si>
  <si>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</si>
  <si>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</si>
  <si>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</si>
  <si>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</si>
  <si>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</si>
  <si>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</si>
  <si>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</si>
  <si>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</si>
  <si>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</si>
  <si>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</si>
  <si>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</si>
  <si>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</si>
  <si>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</si>
  <si>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</si>
  <si>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</si>
  <si>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</si>
  <si>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</si>
  <si>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</si>
  <si>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</si>
  <si>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</si>
  <si>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</si>
  <si>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</si>
  <si>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</si>
  <si>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</si>
  <si>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</si>
  <si>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</si>
  <si>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</si>
  <si>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</si>
  <si>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</si>
  <si>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</si>
  <si>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</si>
  <si>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</si>
  <si>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</si>
  <si>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</si>
  <si>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</si>
  <si>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</si>
  <si>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</si>
  <si>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</si>
  <si>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</si>
  <si>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</si>
  <si>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</si>
  <si>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</si>
  <si>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</si>
  <si>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</si>
  <si>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</si>
  <si>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</si>
  <si>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</si>
  <si>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</si>
  <si>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</si>
  <si>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</si>
  <si>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</si>
  <si>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</si>
  <si>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</si>
  <si>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</si>
  <si>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</si>
  <si>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</si>
  <si>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</si>
  <si>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</si>
  <si>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</si>
  <si>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</si>
  <si>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</si>
  <si>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</si>
  <si>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</si>
  <si>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</si>
  <si>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</si>
  <si>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</si>
  <si>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</si>
  <si>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</si>
  <si>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</si>
  <si>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</si>
  <si>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</si>
  <si>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</si>
  <si>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</si>
  <si>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</si>
  <si>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</si>
  <si>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</si>
  <si>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</si>
  <si>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</si>
  <si>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</si>
  <si>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</si>
  <si>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</si>
  <si>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</si>
  <si>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</si>
  <si>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</si>
  <si>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</si>
  <si>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</si>
  <si>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</si>
  <si>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</si>
  <si>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</si>
  <si>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</si>
  <si>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</si>
  <si>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</si>
  <si>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</si>
  <si>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</si>
  <si>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</si>
  <si>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</si>
  <si>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</si>
  <si>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</si>
  <si>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</si>
  <si>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</si>
  <si>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</si>
  <si>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</si>
  <si>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</si>
  <si>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</si>
  <si>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</si>
  <si>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</si>
  <si>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</si>
  <si>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</si>
  <si>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</si>
  <si>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</si>
  <si>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</si>
  <si>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</si>
  <si>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</si>
  <si>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</si>
  <si>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</si>
  <si>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</si>
  <si>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</si>
  <si>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</si>
  <si>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</si>
  <si>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</si>
  <si>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</si>
  <si>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</si>
  <si>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</si>
  <si>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</si>
  <si>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</si>
  <si>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</si>
  <si>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</si>
  <si>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</si>
  <si>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</si>
  <si>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</si>
  <si>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</si>
  <si>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</si>
  <si>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</si>
  <si>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</si>
  <si>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</si>
  <si>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</si>
  <si>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</si>
  <si>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</si>
  <si>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</si>
  <si>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</si>
  <si>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</si>
  <si>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</si>
  <si>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</si>
  <si>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</si>
  <si>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</si>
  <si>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</si>
  <si>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</si>
  <si>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</si>
  <si>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</si>
  <si>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</si>
  <si>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</si>
  <si>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</si>
  <si>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</si>
  <si>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</si>
  <si>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</si>
  <si>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</si>
  <si>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</si>
  <si>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</si>
  <si>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</si>
  <si>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</si>
  <si>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</si>
  <si>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</si>
  <si>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</si>
  <si>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</si>
  <si>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</si>
  <si>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</si>
  <si>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</si>
  <si>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</si>
  <si>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</si>
  <si>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</si>
  <si>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</si>
  <si>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</si>
  <si>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</si>
  <si>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</si>
  <si>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</si>
  <si>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</si>
  <si>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</si>
  <si>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</si>
  <si>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</si>
  <si>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</si>
  <si>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</si>
  <si>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</si>
  <si>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</si>
  <si>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</si>
  <si>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</si>
  <si>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</si>
  <si>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</si>
  <si>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</si>
  <si>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</si>
  <si>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</si>
  <si>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</si>
  <si>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</si>
  <si>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</si>
  <si>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</si>
  <si>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</si>
  <si>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</si>
  <si>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</si>
  <si>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</si>
  <si>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</si>
  <si>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</si>
  <si>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</si>
  <si>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</si>
  <si>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</si>
  <si>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</si>
  <si>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</si>
  <si>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</si>
  <si>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</si>
  <si>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</si>
  <si>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</si>
  <si>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</si>
  <si>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</si>
  <si>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</si>
  <si>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</si>
  <si>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</si>
  <si>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</si>
  <si>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</si>
  <si>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</si>
  <si>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</si>
  <si>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</si>
  <si>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</si>
  <si>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</si>
  <si>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</si>
  <si>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</si>
  <si>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</si>
  <si>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</si>
  <si>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</si>
  <si>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</si>
  <si>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</si>
  <si>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</si>
  <si>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</si>
  <si>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</si>
  <si>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</si>
  <si>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</si>
  <si>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</si>
  <si>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</si>
  <si>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</si>
  <si>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</si>
  <si>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</si>
  <si>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</si>
  <si>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</si>
  <si>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</si>
  <si>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</si>
  <si>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</si>
  <si>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</si>
  <si>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</si>
  <si>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</si>
  <si>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</si>
  <si>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</si>
  <si>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</si>
  <si>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</si>
  <si>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</si>
  <si>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</si>
  <si>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</si>
  <si>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</si>
  <si>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</si>
  <si>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</si>
  <si>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</si>
  <si>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</si>
  <si>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</si>
  <si>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</si>
  <si>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</si>
  <si>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</si>
  <si>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</si>
  <si>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</si>
  <si>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</si>
  <si>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</si>
  <si>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</si>
  <si>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</si>
  <si>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</si>
  <si>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</si>
  <si>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</si>
  <si>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</si>
  <si>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</si>
  <si>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</si>
  <si>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</si>
  <si>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</si>
  <si>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</si>
  <si>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</si>
  <si>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</si>
  <si>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</si>
  <si>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</si>
  <si>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</si>
  <si>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</si>
  <si>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</si>
  <si>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</si>
  <si>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</si>
  <si>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</si>
  <si>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</si>
  <si>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</si>
  <si>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</si>
  <si>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</si>
  <si>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</si>
  <si>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</si>
  <si>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</si>
  <si>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</si>
  <si>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</si>
  <si>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</si>
  <si>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</si>
  <si>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</si>
  <si>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</si>
  <si>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</si>
  <si>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</si>
  <si>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</si>
  <si>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</si>
  <si>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</si>
  <si>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</si>
  <si>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</si>
  <si>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</si>
  <si>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</si>
  <si>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</si>
  <si>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</si>
  <si>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</si>
  <si>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</si>
  <si>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</si>
  <si>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</si>
  <si>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</si>
  <si>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</si>
  <si>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</si>
  <si>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</si>
  <si>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</si>
  <si>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</si>
  <si>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</si>
  <si>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</si>
  <si>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</si>
  <si>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</si>
  <si>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</si>
  <si>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</si>
  <si>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</si>
  <si>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</si>
  <si>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</si>
  <si>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</si>
  <si>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</si>
  <si>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</si>
  <si>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</si>
  <si>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</si>
  <si>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</si>
  <si>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</si>
  <si>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</si>
  <si>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</si>
  <si>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</si>
  <si>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</si>
  <si>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</si>
  <si>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</si>
  <si>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</si>
  <si>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</si>
  <si>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</si>
  <si>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</si>
  <si>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</si>
  <si>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</si>
  <si>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</si>
  <si>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</si>
  <si>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</si>
  <si>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</si>
  <si>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</si>
  <si>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</si>
  <si>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</si>
  <si>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</si>
  <si>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</si>
  <si>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</si>
  <si>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</si>
  <si>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</si>
  <si>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</si>
  <si>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</si>
  <si>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</si>
  <si>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</si>
  <si>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</si>
  <si>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</si>
  <si>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</si>
  <si>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</si>
  <si>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</si>
  <si>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</si>
  <si>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</si>
  <si>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</si>
  <si>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</si>
  <si>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</si>
  <si>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</si>
  <si>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</si>
  <si>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</si>
  <si>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</si>
  <si>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</si>
  <si>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</si>
  <si>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</si>
  <si>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</si>
  <si>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</si>
  <si>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</si>
  <si>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</si>
  <si>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</si>
  <si>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</si>
  <si>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</si>
  <si>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</si>
  <si>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</si>
  <si>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</si>
  <si>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</si>
  <si>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</si>
  <si>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</si>
  <si>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</si>
  <si>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</si>
  <si>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</si>
  <si>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</si>
  <si>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</si>
  <si>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</si>
  <si>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</si>
  <si>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</si>
  <si>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</si>
  <si>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</si>
  <si>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</si>
  <si>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</si>
  <si>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</si>
  <si>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</si>
  <si>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</si>
  <si>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</si>
  <si>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</si>
  <si>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</si>
  <si>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</si>
  <si>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</si>
  <si>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</si>
  <si>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</si>
  <si>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</si>
  <si>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</si>
  <si>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</si>
  <si>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</si>
  <si>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</si>
  <si>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</si>
  <si>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</si>
  <si>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</si>
  <si>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</si>
  <si>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</si>
  <si>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</si>
  <si>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</si>
  <si>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</si>
  <si>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</si>
  <si>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</si>
  <si>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</si>
  <si>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</si>
  <si>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</si>
  <si>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</si>
  <si>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</si>
  <si>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</si>
  <si>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</si>
  <si>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</si>
  <si>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</si>
  <si>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</si>
  <si>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</si>
  <si>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</si>
  <si>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</si>
  <si>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</si>
  <si>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</si>
  <si>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</si>
  <si>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</si>
  <si>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</si>
  <si>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</si>
  <si>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</si>
  <si>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</si>
  <si>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</si>
  <si>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</si>
  <si>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</si>
  <si>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</si>
  <si>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</si>
  <si>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</si>
  <si>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</si>
  <si>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</si>
  <si>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</si>
  <si>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</si>
  <si>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</si>
  <si>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</si>
  <si>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</si>
  <si>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</si>
  <si>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</si>
  <si>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</si>
  <si>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</si>
  <si>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</si>
  <si>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</si>
  <si>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</si>
  <si>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</si>
  <si>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</si>
  <si>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</si>
  <si>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</si>
  <si>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</si>
  <si>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</si>
  <si>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</si>
  <si>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</si>
  <si>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</si>
  <si>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</si>
  <si>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</si>
  <si>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</si>
  <si>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</si>
  <si>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</si>
  <si>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</si>
  <si>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</si>
  <si>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</si>
  <si>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</si>
  <si>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</si>
  <si>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</si>
  <si>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</si>
  <si>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</si>
  <si>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</si>
  <si>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</si>
  <si>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</si>
  <si>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</si>
  <si>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</si>
  <si>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</si>
  <si>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</si>
  <si>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</si>
  <si>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</si>
  <si>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</si>
  <si>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</si>
  <si>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</si>
  <si>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</si>
  <si>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</si>
  <si>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</si>
  <si>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</si>
  <si>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</si>
  <si>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</si>
  <si>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</si>
  <si>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</si>
  <si>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</si>
  <si>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</si>
  <si>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</si>
  <si>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</si>
  <si>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</si>
  <si>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</si>
  <si>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</si>
  <si>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</si>
  <si>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</si>
  <si>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</si>
  <si>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</si>
  <si>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</si>
  <si>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</si>
  <si>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</si>
  <si>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</si>
  <si>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</si>
  <si>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</si>
  <si>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</si>
  <si>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</si>
  <si>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</si>
  <si>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</si>
  <si>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</si>
  <si>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</si>
  <si>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</si>
  <si>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</si>
  <si>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</si>
  <si>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</si>
  <si>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</si>
  <si>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</si>
  <si>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</si>
  <si>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</si>
  <si>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</si>
  <si>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</si>
  <si>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</si>
  <si>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</si>
  <si>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</si>
  <si>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</si>
  <si>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</si>
  <si>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</si>
  <si>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</si>
  <si>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</si>
  <si>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</si>
  <si>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</si>
  <si>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</si>
  <si>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</si>
  <si>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</si>
  <si>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</si>
  <si>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</si>
  <si>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</si>
  <si>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</si>
  <si>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</si>
  <si>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</si>
  <si>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</si>
  <si>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</si>
  <si>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</si>
  <si>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</si>
  <si>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</si>
  <si>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</si>
  <si>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</si>
  <si>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</si>
  <si>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</si>
  <si>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</si>
  <si>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</si>
  <si>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</si>
  <si>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</si>
  <si>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</si>
  <si>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</si>
  <si>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</si>
  <si>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</si>
  <si>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</si>
  <si>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</si>
  <si>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</si>
  <si>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</si>
  <si>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</si>
  <si>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</si>
  <si>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</si>
  <si>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</si>
  <si>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</si>
  <si>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</si>
  <si>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</si>
  <si>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</si>
  <si>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</si>
  <si>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</si>
  <si>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</si>
  <si>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</si>
  <si>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</si>
  <si>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</si>
  <si>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</si>
  <si>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</si>
  <si>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</si>
  <si>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</si>
  <si>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</si>
  <si>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</si>
  <si>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</si>
  <si>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</si>
  <si>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</si>
  <si>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</si>
  <si>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</si>
  <si>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</si>
  <si>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</si>
  <si>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</si>
  <si>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</si>
  <si>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</si>
  <si>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</si>
  <si>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</si>
  <si>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</si>
  <si>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</si>
  <si>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</si>
  <si>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</si>
  <si>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</si>
  <si>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</si>
  <si>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</si>
  <si>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</si>
  <si>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</si>
  <si>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</si>
  <si>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</si>
  <si>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</si>
  <si>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</si>
  <si>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</si>
  <si>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</si>
  <si>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</si>
  <si>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</si>
  <si>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</si>
  <si>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</si>
  <si>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</si>
  <si>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</si>
  <si>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</si>
  <si>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</si>
  <si>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</si>
  <si>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</si>
  <si>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</si>
  <si>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</si>
  <si>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</si>
  <si>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</si>
  <si>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</si>
  <si>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</si>
  <si>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</si>
  <si>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</si>
  <si>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</si>
  <si>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</si>
  <si>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</si>
  <si>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</si>
  <si>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</si>
  <si>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</si>
  <si>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</si>
  <si>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</si>
  <si>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</si>
  <si>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</si>
  <si>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</si>
  <si>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</si>
  <si>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</si>
  <si>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</si>
  <si>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</si>
  <si>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</si>
  <si>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</si>
  <si>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</si>
  <si>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</si>
  <si>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</si>
  <si>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</si>
  <si>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</si>
  <si>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</si>
  <si>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</si>
  <si>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</si>
  <si>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</si>
  <si>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</si>
  <si>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</si>
  <si>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</si>
  <si>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</si>
  <si>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</si>
  <si>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</si>
  <si>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</si>
  <si>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</si>
  <si>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</si>
  <si>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</si>
  <si>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</si>
  <si>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</si>
  <si>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</si>
  <si>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</si>
  <si>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</si>
  <si>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</si>
  <si>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</si>
  <si>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</si>
  <si>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</si>
  <si>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</si>
  <si>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</si>
  <si>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</si>
  <si>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</si>
  <si>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</si>
  <si>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</si>
  <si>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</si>
  <si>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</si>
  <si>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</si>
  <si>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</si>
  <si>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</si>
  <si>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</si>
  <si>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</si>
  <si>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</si>
  <si>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</si>
  <si>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</si>
  <si>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</si>
  <si>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</si>
  <si>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</si>
  <si>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</si>
  <si>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</si>
  <si>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</si>
  <si>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</si>
  <si>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</si>
  <si>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</si>
  <si>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</si>
  <si>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</si>
  <si>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</si>
  <si>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</si>
  <si>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</si>
  <si>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</si>
  <si>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</si>
  <si>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</si>
  <si>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</si>
  <si>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</si>
  <si>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</si>
  <si>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</si>
  <si>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</si>
  <si>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</si>
  <si>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</si>
  <si>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</si>
  <si>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</si>
  <si>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</si>
  <si>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</si>
  <si>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</si>
  <si>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</si>
  <si>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</si>
  <si>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</si>
  <si>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</si>
  <si>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</si>
  <si>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</si>
  <si>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</si>
  <si>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</si>
  <si>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</si>
  <si>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</si>
  <si>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</si>
  <si>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</si>
  <si>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</si>
  <si>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</si>
  <si>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</si>
  <si>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</si>
  <si>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</si>
  <si>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</si>
  <si>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</si>
  <si>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</si>
  <si>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</si>
  <si>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</si>
  <si>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</si>
  <si>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</si>
  <si>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</si>
  <si>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</si>
  <si>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</si>
  <si>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</si>
  <si>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</si>
  <si>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</si>
  <si>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</si>
  <si>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</si>
  <si>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</si>
  <si>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</si>
  <si>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</si>
  <si>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</si>
  <si>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</si>
  <si>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</si>
  <si>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</si>
  <si>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</si>
  <si>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</si>
  <si>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</si>
  <si>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</si>
  <si>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</si>
  <si>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</si>
  <si>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</si>
  <si>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</si>
  <si>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</si>
  <si>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</si>
  <si>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</si>
  <si>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</si>
  <si>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</si>
  <si>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</si>
  <si>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</si>
  <si>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</si>
  <si>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</si>
  <si>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</si>
  <si>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</si>
  <si>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</si>
  <si>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</si>
  <si>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</si>
  <si>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</si>
  <si>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</si>
  <si>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</si>
  <si>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</si>
  <si>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</si>
  <si>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</si>
  <si>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</si>
  <si>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</si>
  <si>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</si>
  <si>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</si>
  <si>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</si>
  <si>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</si>
  <si>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</si>
  <si>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</si>
  <si>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</si>
  <si>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</si>
  <si>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</si>
  <si>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</si>
  <si>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</si>
  <si>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</si>
  <si>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</si>
  <si>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</si>
  <si>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</si>
  <si>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</si>
  <si>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</si>
  <si>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</si>
  <si>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</si>
  <si>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</si>
  <si>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</si>
  <si>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</si>
  <si>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</si>
  <si>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</si>
  <si>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</si>
  <si>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</si>
  <si>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</si>
  <si>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</si>
  <si>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</si>
  <si>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</si>
  <si>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</si>
  <si>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</si>
  <si>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</si>
  <si>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</si>
  <si>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</si>
  <si>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</si>
  <si>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</si>
  <si>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</si>
  <si>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</si>
  <si>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</si>
  <si>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</si>
  <si>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</si>
  <si>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</si>
  <si>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</si>
  <si>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</si>
  <si>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</si>
  <si>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</si>
  <si>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</si>
  <si>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</si>
  <si>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</si>
  <si>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</si>
  <si>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</si>
  <si>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</si>
  <si>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</si>
  <si>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</si>
  <si>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</si>
  <si>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</si>
  <si>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</si>
  <si>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</si>
  <si>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</si>
  <si>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</si>
  <si>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</si>
  <si>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</si>
  <si>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</si>
  <si>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</si>
  <si>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</si>
  <si>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</si>
  <si>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</si>
  <si>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</si>
  <si>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</si>
  <si>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</si>
  <si>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</si>
  <si>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</si>
  <si>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</si>
  <si>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</si>
  <si>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</si>
  <si>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</si>
  <si>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</si>
  <si>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</si>
  <si>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</si>
  <si>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</si>
  <si>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</si>
  <si>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</si>
  <si>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</si>
  <si>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</si>
  <si>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</si>
  <si>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</si>
  <si>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</si>
  <si>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</si>
  <si>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</si>
  <si>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</si>
  <si>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</si>
  <si>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</si>
  <si>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</si>
  <si>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</si>
  <si>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</si>
  <si>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</si>
  <si>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</si>
  <si>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</si>
  <si>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</si>
  <si>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</si>
  <si>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</si>
  <si>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</si>
  <si>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</si>
  <si>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</si>
  <si>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</si>
  <si>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</si>
  <si>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</si>
  <si>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</si>
  <si>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</si>
  <si>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</si>
  <si>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</si>
  <si>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</si>
  <si>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</si>
  <si>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</si>
  <si>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</si>
  <si>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</si>
  <si>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</si>
  <si>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</si>
  <si>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</si>
  <si>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</si>
  <si>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</si>
  <si>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</si>
  <si>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</si>
  <si>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</si>
  <si>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</si>
  <si>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</si>
  <si>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</si>
  <si>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</si>
  <si>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</si>
  <si>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</si>
  <si>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</si>
  <si>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</si>
  <si>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</si>
  <si>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</si>
  <si>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</si>
  <si>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</si>
  <si>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</si>
  <si>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</si>
  <si>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</si>
  <si>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</si>
  <si>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</si>
  <si>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</si>
  <si>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</si>
  <si>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</si>
  <si>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</si>
  <si>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</si>
  <si>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</si>
  <si>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</si>
  <si>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</si>
  <si>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</si>
  <si>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</si>
  <si>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</si>
  <si>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</si>
  <si>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</si>
  <si>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</si>
  <si>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</si>
  <si>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</si>
  <si>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</si>
  <si>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</si>
  <si>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</si>
  <si>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</si>
  <si>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</si>
  <si>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</si>
  <si>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</si>
  <si>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</si>
  <si>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</si>
  <si>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</si>
  <si>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</si>
  <si>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</si>
  <si>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</si>
  <si>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</si>
  <si>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</si>
  <si>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</si>
  <si>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</si>
  <si>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</si>
  <si>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</si>
  <si>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</si>
  <si>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</si>
  <si>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</si>
  <si>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</si>
  <si>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</si>
  <si>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</si>
  <si>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</si>
  <si>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</si>
  <si>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</si>
  <si>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</si>
  <si>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</si>
  <si>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</si>
  <si>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</si>
  <si>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</si>
  <si>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</si>
  <si>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</si>
  <si>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</si>
  <si>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</si>
  <si>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</si>
  <si>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</si>
  <si>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</si>
  <si>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</si>
  <si>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</si>
  <si>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</si>
  <si>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</si>
  <si>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</si>
  <si>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</si>
  <si>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</si>
  <si>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</si>
  <si>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</si>
  <si>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</si>
  <si>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</si>
  <si>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</si>
  <si>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</si>
  <si>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</si>
  <si>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</si>
  <si>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</si>
  <si>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</si>
  <si>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</si>
  <si>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</si>
  <si>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</si>
  <si>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</si>
  <si>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</si>
  <si>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</si>
  <si>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</si>
  <si>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</si>
  <si>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</si>
  <si>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</si>
  <si>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</si>
  <si>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</si>
  <si>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</si>
  <si>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</si>
  <si>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</si>
  <si>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</si>
  <si>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</si>
  <si>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</si>
  <si>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</si>
  <si>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</si>
  <si>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</si>
  <si>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</si>
  <si>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</si>
  <si>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</si>
  <si>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</si>
  <si>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</si>
  <si>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</si>
  <si>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</si>
  <si>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</si>
  <si>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</si>
  <si>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</si>
  <si>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</si>
  <si>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</si>
  <si>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</si>
  <si>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</si>
  <si>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</si>
  <si>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</si>
  <si>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</si>
  <si>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</si>
  <si>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</si>
  <si>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</si>
  <si>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</si>
  <si>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</si>
  <si>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</si>
  <si>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</si>
  <si>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</si>
  <si>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</si>
  <si>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</si>
  <si>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</si>
  <si>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</si>
  <si>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</si>
  <si>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</si>
  <si>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</si>
  <si>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</si>
  <si>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</si>
  <si>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</si>
  <si>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</si>
  <si>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</si>
  <si>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</si>
  <si>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</si>
  <si>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</si>
  <si>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</si>
  <si>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</si>
  <si>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</si>
  <si>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</si>
  <si>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</si>
  <si>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</si>
  <si>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</si>
  <si>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</si>
  <si>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</si>
  <si>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</si>
  <si>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</si>
  <si>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</si>
  <si>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</si>
  <si>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</si>
  <si>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</si>
  <si>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</si>
  <si>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</si>
  <si>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</si>
  <si>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</si>
  <si>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</si>
  <si>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</si>
  <si>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</si>
  <si>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</si>
  <si>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</si>
  <si>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</si>
  <si>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</si>
  <si>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</si>
  <si>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</si>
  <si>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</si>
  <si>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</si>
  <si>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</si>
  <si>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</si>
  <si>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</si>
  <si>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</si>
  <si>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</si>
  <si>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</si>
  <si>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</si>
  <si>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</si>
  <si>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</si>
  <si>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</si>
  <si>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</si>
  <si>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</si>
  <si>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</si>
  <si>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</si>
  <si>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</si>
  <si>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</si>
  <si>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</si>
  <si>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</si>
  <si>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</si>
  <si>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</si>
  <si>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</si>
  <si>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</si>
  <si>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</si>
  <si>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</si>
  <si>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</si>
  <si>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</si>
  <si>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</si>
  <si>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</si>
  <si>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</si>
  <si>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</si>
  <si>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</si>
  <si>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</si>
  <si>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</si>
  <si>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</si>
  <si>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</si>
  <si>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</si>
  <si>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</si>
  <si>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</si>
  <si>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</si>
  <si>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</si>
  <si>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</si>
  <si>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</si>
  <si>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</si>
  <si>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</si>
  <si>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</si>
  <si>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</si>
  <si>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</si>
  <si>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</si>
  <si>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</si>
  <si>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</si>
  <si>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</si>
  <si>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</si>
  <si>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</si>
  <si>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</si>
  <si>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</si>
  <si>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</si>
  <si>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</si>
  <si>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</si>
  <si>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</si>
  <si>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</si>
  <si>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</si>
  <si>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</si>
  <si>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</si>
  <si>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</si>
  <si>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</si>
  <si>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</si>
  <si>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</si>
  <si>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</si>
  <si>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</si>
  <si>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</si>
  <si>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</si>
  <si>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</si>
  <si>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</si>
  <si>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</si>
  <si>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</si>
  <si>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</si>
  <si>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</si>
  <si>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</si>
  <si>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</si>
  <si>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</si>
  <si>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</si>
  <si>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</si>
  <si>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</si>
  <si>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</si>
  <si>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</si>
  <si>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</si>
  <si>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</si>
  <si>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</si>
  <si>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</si>
  <si>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</si>
  <si>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</si>
  <si>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</si>
  <si>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</si>
  <si>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</si>
  <si>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</si>
  <si>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</si>
  <si>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</si>
  <si>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</si>
  <si>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</si>
  <si>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</si>
  <si>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</si>
  <si>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</si>
  <si>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</si>
  <si>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</si>
  <si>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</si>
  <si>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</si>
  <si>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</si>
  <si>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</si>
  <si>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</si>
  <si>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</si>
  <si>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</si>
  <si>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</si>
  <si>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</si>
  <si>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</si>
  <si>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</si>
  <si>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</si>
  <si>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</si>
  <si>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</si>
  <si>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</si>
  <si>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</si>
  <si>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</si>
  <si>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</si>
  <si>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</si>
  <si>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</si>
  <si>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</si>
  <si>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</si>
  <si>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</si>
  <si>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</si>
  <si>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</si>
  <si>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</si>
  <si>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</si>
  <si>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</si>
  <si>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</si>
  <si>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</si>
  <si>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</si>
  <si>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</si>
  <si>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</si>
  <si>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</si>
  <si>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</si>
  <si>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</si>
  <si>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</si>
  <si>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</si>
  <si>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</si>
  <si>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</si>
  <si>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</si>
  <si>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</si>
  <si>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</si>
  <si>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</si>
  <si>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</si>
  <si>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</si>
  <si>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</si>
  <si>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</si>
  <si>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</si>
  <si>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</si>
  <si>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</si>
  <si>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</si>
  <si>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</si>
  <si>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</si>
  <si>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</si>
  <si>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</si>
  <si>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</si>
  <si>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</si>
  <si>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</si>
  <si>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</si>
  <si>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</si>
  <si>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</si>
  <si>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</si>
  <si>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</si>
  <si>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</si>
  <si>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</si>
  <si>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</si>
  <si>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</si>
  <si>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</si>
  <si>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</si>
  <si>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</si>
  <si>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</si>
  <si>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</si>
  <si>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</si>
  <si>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</si>
  <si>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</si>
  <si>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</si>
  <si>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</si>
  <si>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</si>
  <si>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</si>
  <si>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</si>
  <si>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</si>
  <si>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</si>
  <si>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</si>
  <si>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</si>
  <si>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</si>
  <si>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</si>
  <si>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</si>
  <si>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</si>
  <si>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</si>
  <si>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</si>
  <si>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</si>
  <si>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</si>
  <si>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</si>
  <si>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</si>
  <si>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</si>
  <si>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</si>
  <si>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</si>
  <si>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</si>
  <si>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</si>
  <si>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</si>
  <si>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</si>
  <si>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</si>
  <si>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</si>
  <si>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</si>
  <si>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</si>
  <si>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</si>
  <si>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</si>
  <si>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</si>
  <si>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</si>
  <si>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</si>
  <si>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</si>
  <si>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</si>
  <si>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</si>
  <si>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</si>
  <si>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</si>
  <si>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</si>
  <si>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</si>
  <si>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</si>
  <si>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</si>
  <si>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</si>
  <si>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</si>
  <si>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</si>
  <si>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</si>
  <si>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</si>
  <si>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</si>
  <si>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</si>
  <si>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</si>
  <si>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</si>
  <si>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</si>
  <si>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</si>
  <si>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</si>
  <si>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</si>
  <si>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</si>
  <si>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</si>
  <si>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</si>
  <si>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</si>
  <si>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</si>
  <si>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</si>
  <si>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</si>
  <si>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</si>
  <si>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</si>
  <si>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</si>
  <si>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</si>
  <si>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</si>
  <si>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</si>
  <si>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</si>
  <si>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</si>
  <si>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</si>
  <si>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</si>
  <si>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</si>
  <si>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</si>
  <si>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</si>
  <si>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</si>
  <si>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</si>
  <si>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</si>
  <si>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</si>
  <si>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</si>
  <si>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</si>
  <si>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</si>
  <si>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</si>
  <si>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</si>
  <si>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</si>
  <si>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</si>
  <si>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</si>
  <si>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</si>
  <si>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</si>
  <si>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</si>
  <si>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</si>
  <si>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</si>
  <si>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</si>
  <si>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</si>
  <si>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</si>
  <si>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</si>
  <si>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</si>
  <si>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</si>
  <si>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</si>
  <si>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</si>
  <si>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</si>
  <si>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</si>
  <si>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</si>
  <si>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</si>
  <si>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</si>
  <si>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</si>
  <si>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</si>
  <si>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</si>
  <si>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</si>
  <si>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</si>
  <si>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</si>
  <si>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</si>
  <si>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</si>
  <si>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</si>
  <si>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</si>
  <si>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</si>
  <si>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</si>
  <si>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</si>
  <si>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</si>
  <si>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</si>
  <si>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</si>
  <si>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</si>
  <si>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</si>
  <si>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</si>
  <si>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</si>
  <si>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</si>
  <si>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</si>
  <si>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</si>
  <si>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</si>
  <si>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</si>
  <si>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</si>
  <si>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</si>
  <si>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</si>
  <si>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</si>
  <si>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</si>
  <si>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</si>
  <si>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</si>
  <si>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</si>
  <si>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</si>
  <si>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</si>
  <si>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</si>
  <si>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</si>
  <si>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</si>
  <si>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</si>
  <si>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</si>
  <si>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</si>
  <si>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</si>
  <si>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</si>
  <si>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</si>
  <si>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</si>
  <si>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</si>
  <si>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</si>
  <si>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</si>
  <si>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</si>
  <si>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</si>
  <si>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</si>
  <si>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</si>
  <si>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</si>
  <si>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</si>
  <si>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</si>
  <si>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</si>
  <si>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</si>
  <si>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</si>
  <si>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</si>
  <si>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</si>
  <si>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</si>
  <si>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</si>
  <si>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</si>
  <si>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</si>
  <si>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</si>
  <si>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</si>
  <si>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</si>
  <si>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</si>
  <si>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</si>
  <si>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</si>
  <si>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</si>
  <si>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</si>
  <si>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</si>
  <si>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</si>
  <si>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</si>
  <si>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</si>
  <si>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</si>
  <si>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</si>
  <si>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</si>
  <si>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</si>
  <si>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</si>
  <si>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</si>
  <si>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</si>
  <si>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</si>
  <si>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</si>
  <si>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</si>
  <si>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</si>
  <si>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</si>
  <si>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</si>
  <si>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</si>
  <si>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</si>
  <si>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</si>
  <si>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</si>
  <si>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</si>
  <si>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</si>
  <si>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</si>
  <si>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</si>
  <si>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</si>
  <si>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</si>
  <si>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</si>
  <si>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</si>
  <si>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</si>
  <si>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</si>
  <si>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</si>
  <si>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</si>
  <si>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</si>
  <si>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</si>
  <si>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</si>
  <si>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</si>
  <si>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</si>
  <si>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</si>
  <si>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</si>
  <si>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</si>
  <si>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</si>
  <si>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</si>
  <si>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</si>
  <si>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</si>
  <si>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</si>
  <si>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</si>
  <si>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</si>
  <si>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</si>
  <si>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</si>
  <si>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</si>
  <si>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</si>
  <si>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</si>
  <si>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</si>
  <si>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</si>
  <si>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</si>
  <si>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</si>
  <si>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</si>
  <si>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</si>
  <si>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</si>
  <si>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</si>
  <si>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</si>
  <si>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</si>
  <si>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</si>
  <si>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</si>
  <si>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</si>
  <si>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</si>
  <si>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</si>
  <si>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</si>
  <si>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</si>
  <si>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</si>
  <si>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</si>
  <si>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</si>
  <si>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</si>
  <si>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</si>
  <si>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</si>
  <si>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</si>
  <si>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</si>
  <si>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</si>
  <si>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</si>
  <si>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</si>
  <si>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</si>
  <si>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</si>
  <si>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</si>
  <si>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</si>
  <si>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</si>
  <si>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</si>
  <si>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</si>
  <si>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</si>
  <si>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</si>
  <si>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</si>
  <si>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</si>
  <si>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</si>
  <si>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</si>
  <si>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</si>
  <si>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</si>
  <si>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</si>
  <si>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</si>
  <si>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</si>
  <si>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</si>
  <si>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</si>
  <si>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</si>
  <si>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</si>
  <si>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</si>
  <si>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</si>
  <si>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</si>
  <si>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</si>
  <si>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</si>
  <si>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</si>
  <si>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</si>
  <si>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</si>
  <si>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</si>
  <si>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</si>
  <si>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</si>
  <si>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</si>
  <si>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</si>
  <si>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</si>
  <si>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</si>
  <si>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</si>
  <si>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</si>
  <si>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</si>
  <si>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</si>
  <si>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</si>
  <si>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</si>
  <si>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</si>
  <si>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</si>
  <si>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</si>
  <si>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</si>
  <si>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</si>
  <si>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</si>
  <si>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</si>
  <si>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</si>
  <si>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</si>
  <si>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</si>
  <si>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</si>
  <si>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</si>
  <si>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</si>
  <si>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</si>
  <si>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</si>
  <si>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</si>
  <si>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</si>
  <si>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</si>
  <si>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</si>
  <si>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</si>
  <si>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</si>
  <si>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</si>
  <si>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</si>
  <si>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</si>
  <si>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</si>
  <si>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</si>
  <si>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</si>
  <si>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</si>
  <si>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</si>
  <si>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</si>
  <si>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</si>
  <si>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</si>
  <si>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</si>
  <si>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</si>
  <si>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</si>
  <si>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</si>
  <si>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</si>
  <si>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</si>
  <si>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</si>
  <si>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</si>
  <si>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</si>
  <si>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</si>
  <si>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</si>
  <si>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</si>
  <si>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</si>
  <si>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</si>
  <si>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</si>
  <si>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</si>
  <si>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</si>
  <si>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</si>
  <si>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</si>
  <si>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</si>
  <si>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</si>
  <si>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</si>
  <si>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</si>
  <si>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</si>
  <si>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</si>
  <si>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</si>
  <si>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</si>
  <si>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</si>
  <si>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</si>
  <si>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</si>
  <si>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</si>
  <si>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</si>
  <si>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</si>
  <si>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</si>
  <si>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</si>
  <si>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</si>
  <si>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</si>
  <si>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</si>
  <si>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</si>
  <si>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</si>
  <si>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</si>
  <si>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</si>
  <si>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</si>
  <si>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</si>
  <si>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</si>
  <si>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</si>
  <si>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</si>
  <si>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</si>
  <si>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</si>
  <si>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</si>
  <si>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</si>
  <si>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</si>
  <si>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</si>
  <si>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</si>
  <si>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</si>
  <si>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</si>
  <si>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</si>
  <si>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</si>
  <si>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</si>
  <si>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</si>
  <si>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</si>
  <si>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</si>
  <si>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</si>
  <si>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</si>
  <si>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</si>
  <si>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</si>
  <si>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</si>
  <si>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</si>
  <si>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</si>
  <si>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</si>
  <si>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</si>
  <si>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</si>
  <si>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</si>
  <si>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</si>
  <si>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</si>
  <si>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</si>
  <si>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</si>
  <si>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</si>
  <si>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</si>
  <si>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</si>
  <si>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</si>
  <si>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</si>
  <si>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</si>
  <si>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</si>
  <si>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</si>
  <si>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</si>
  <si>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</si>
  <si>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</si>
  <si>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</si>
  <si>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</si>
  <si>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</si>
  <si>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</si>
  <si>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</si>
  <si>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</si>
  <si>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</si>
  <si>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</si>
  <si>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</si>
  <si>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</si>
  <si>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</si>
  <si>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</si>
  <si>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</si>
  <si>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</si>
  <si>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</si>
  <si>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</si>
  <si>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</si>
  <si>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</si>
  <si>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</si>
  <si>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</si>
  <si>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</si>
  <si>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</si>
  <si>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</si>
  <si>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</si>
  <si>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</si>
  <si>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</si>
  <si>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</si>
  <si>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</si>
  <si>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</si>
  <si>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</si>
  <si>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</si>
  <si>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</si>
  <si>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</si>
  <si>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</si>
  <si>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</si>
  <si>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</si>
  <si>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</si>
  <si>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</si>
  <si>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</si>
  <si>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</si>
  <si>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</si>
  <si>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</si>
  <si>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</si>
  <si>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</si>
  <si>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</si>
  <si>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</si>
  <si>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</si>
  <si>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</si>
  <si>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</si>
  <si>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</si>
  <si>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</si>
  <si>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</si>
  <si>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</si>
  <si>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</si>
  <si>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</si>
  <si>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</si>
  <si>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</si>
  <si>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</si>
  <si>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</si>
  <si>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</si>
  <si>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</si>
  <si>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</si>
  <si>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</si>
  <si>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</si>
  <si>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</si>
  <si>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</si>
  <si>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</si>
  <si>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</si>
  <si>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</si>
  <si>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</si>
  <si>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</si>
  <si>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</si>
  <si>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</si>
  <si>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</si>
  <si>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</si>
  <si>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</si>
  <si>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</si>
  <si>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</si>
  <si>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</si>
  <si>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</si>
  <si>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</si>
  <si>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</si>
  <si>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</si>
  <si>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</si>
  <si>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</si>
  <si>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</si>
  <si>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</si>
  <si>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</si>
  <si>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</si>
  <si>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</si>
  <si>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</si>
  <si>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</si>
  <si>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</si>
  <si>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</si>
  <si>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</si>
  <si>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</si>
  <si>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</si>
  <si>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</si>
  <si>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</si>
  <si>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</si>
  <si>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</si>
  <si>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</si>
  <si>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</si>
  <si>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</si>
  <si>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</si>
  <si>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</si>
  <si>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</si>
  <si>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</si>
  <si>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</si>
  <si>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</si>
  <si>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</si>
  <si>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</si>
  <si>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</si>
  <si>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</si>
  <si>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</si>
  <si>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</si>
  <si>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</si>
  <si>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</si>
  <si>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</si>
  <si>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</si>
  <si>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</si>
  <si>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</si>
  <si>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</si>
  <si>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</si>
  <si>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</si>
  <si>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</si>
  <si>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</si>
  <si>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</si>
  <si>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</si>
  <si>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</si>
  <si>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</si>
  <si>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</si>
  <si>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</si>
  <si>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</si>
  <si>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</si>
  <si>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</si>
  <si>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</si>
  <si>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</si>
  <si>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</si>
  <si>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</si>
  <si>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</si>
  <si>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</si>
  <si>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</si>
  <si>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</si>
  <si>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</si>
  <si>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</si>
  <si>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</si>
  <si>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</si>
  <si>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</si>
  <si>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</si>
  <si>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</si>
  <si>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</si>
  <si>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</si>
  <si>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</si>
  <si>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</si>
  <si>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</si>
  <si>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</si>
  <si>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</si>
  <si>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</si>
  <si>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</si>
  <si>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</si>
  <si>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</si>
  <si>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</si>
  <si>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</si>
  <si>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</si>
  <si>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</si>
  <si>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</si>
  <si>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</si>
  <si>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</si>
  <si>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</si>
  <si>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</si>
  <si>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</si>
  <si>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</si>
  <si>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</si>
  <si>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</si>
  <si>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</si>
  <si>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</si>
  <si>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</si>
  <si>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</si>
  <si>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</si>
  <si>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</si>
  <si>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</si>
  <si>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</si>
  <si>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</si>
  <si>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</si>
  <si>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</si>
  <si>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</si>
  <si>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</si>
  <si>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</si>
  <si>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</si>
  <si>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</si>
  <si>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</si>
  <si>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</si>
  <si>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</si>
  <si>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</si>
  <si>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</si>
  <si>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</si>
  <si>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</si>
  <si>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</si>
  <si>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</si>
  <si>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</si>
  <si>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</si>
  <si>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</si>
  <si>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</si>
  <si>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</si>
  <si>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</si>
  <si>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</si>
  <si>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</si>
  <si>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</si>
  <si>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</si>
  <si>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</si>
  <si>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</si>
  <si>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</si>
  <si>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</si>
  <si>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</si>
  <si>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</si>
  <si>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</si>
  <si>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</si>
  <si>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</si>
  <si>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</si>
  <si>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</si>
  <si>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</si>
  <si>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</si>
  <si>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</si>
  <si>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</si>
  <si>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</si>
  <si>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</si>
  <si>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</si>
  <si>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</si>
  <si>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</si>
  <si>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</si>
  <si>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</si>
  <si>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</si>
  <si>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</si>
  <si>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</si>
  <si>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</si>
  <si>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</si>
  <si>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</si>
  <si>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</si>
  <si>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</si>
  <si>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</si>
  <si>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</si>
  <si>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</si>
  <si>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</si>
  <si>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</si>
  <si>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</si>
  <si>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</si>
  <si>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</si>
  <si>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</si>
  <si>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</si>
  <si>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</si>
  <si>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</si>
  <si>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</si>
  <si>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</si>
  <si>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</si>
  <si>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</si>
  <si>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</si>
  <si>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</si>
  <si>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</si>
  <si>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</si>
  <si>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</si>
  <si>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</si>
  <si>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</si>
  <si>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</si>
  <si>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</si>
  <si>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</si>
  <si>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</si>
  <si>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</si>
  <si>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</si>
  <si>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</si>
  <si>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</si>
  <si>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</si>
  <si>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</si>
  <si>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</si>
  <si>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</si>
  <si>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</si>
  <si>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</si>
  <si>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</si>
  <si>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</si>
  <si>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</si>
  <si>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</si>
  <si>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</si>
  <si>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</si>
  <si>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</si>
  <si>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</si>
  <si>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</si>
  <si>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</si>
  <si>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</si>
  <si>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</si>
  <si>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</si>
  <si>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</si>
  <si>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</si>
  <si>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</si>
  <si>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</si>
  <si>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</si>
  <si>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</si>
  <si>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</si>
  <si>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</si>
  <si>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</si>
  <si>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</si>
  <si>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</si>
  <si>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</si>
  <si>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</si>
  <si>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</si>
  <si>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</si>
  <si>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</si>
  <si>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</si>
  <si>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</si>
  <si>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</si>
  <si>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</si>
  <si>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</si>
  <si>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</si>
  <si>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</si>
  <si>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</si>
  <si>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</si>
  <si>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</si>
  <si>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</si>
  <si>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</si>
  <si>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</si>
  <si>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</si>
  <si>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</si>
  <si>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</si>
  <si>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</si>
  <si>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</si>
  <si>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</si>
  <si>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</si>
  <si>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</si>
  <si>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</si>
  <si>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</si>
  <si>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</si>
  <si>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</si>
  <si>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</si>
  <si>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</si>
  <si>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</si>
  <si>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</si>
  <si>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</si>
  <si>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</si>
  <si>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</si>
  <si>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</si>
  <si>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</si>
  <si>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</si>
  <si>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</si>
  <si>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</si>
  <si>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</si>
  <si>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</si>
  <si>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</si>
  <si>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</si>
  <si>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</si>
  <si>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</si>
  <si>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</si>
  <si>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</si>
  <si>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</si>
  <si>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</si>
  <si>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</si>
  <si>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</si>
  <si>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</si>
  <si>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</si>
  <si>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</si>
  <si>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</si>
  <si>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</si>
  <si>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</si>
  <si>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</si>
  <si>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</si>
  <si>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</si>
  <si>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</si>
  <si>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</si>
  <si>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</si>
  <si>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</si>
  <si>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</si>
  <si>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</si>
  <si>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</si>
  <si>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</si>
  <si>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</si>
  <si>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</si>
  <si>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</si>
  <si>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</si>
  <si>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</si>
  <si>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</si>
  <si>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</si>
  <si>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</si>
  <si>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</si>
  <si>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</si>
  <si>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</si>
  <si>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</si>
  <si>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</si>
  <si>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</si>
  <si>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</si>
  <si>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</si>
  <si>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</si>
  <si>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</si>
  <si>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</si>
  <si>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</si>
  <si>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</si>
  <si>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</si>
  <si>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</si>
  <si>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</si>
  <si>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</si>
  <si>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</si>
  <si>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</si>
  <si>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</si>
  <si>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</si>
  <si>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</si>
  <si>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</si>
  <si>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</si>
  <si>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</si>
  <si>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</si>
  <si>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</si>
  <si>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</si>
  <si>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</si>
  <si>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</si>
  <si>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</si>
  <si>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</si>
  <si>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</si>
  <si>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</si>
  <si>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</si>
  <si>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</si>
  <si>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</si>
  <si>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</si>
  <si>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</si>
  <si>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</si>
  <si>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</si>
  <si>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</si>
  <si>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</si>
  <si>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</si>
  <si>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</si>
  <si>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</si>
  <si>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</si>
  <si>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</si>
  <si>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</si>
  <si>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</si>
  <si>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</si>
  <si>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</si>
  <si>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</si>
  <si>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</si>
  <si>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</si>
  <si>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</si>
  <si>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</si>
  <si>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</si>
  <si>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</si>
  <si>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</si>
  <si>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</si>
  <si>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</si>
  <si>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</si>
  <si>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</si>
  <si>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</si>
  <si>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</si>
  <si>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</si>
  <si>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</si>
  <si>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</si>
  <si>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</si>
  <si>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</si>
  <si>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</si>
  <si>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</si>
  <si>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</si>
  <si>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</si>
  <si>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</si>
  <si>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</si>
  <si>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</si>
  <si>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</si>
  <si>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</si>
  <si>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</si>
  <si>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</si>
  <si>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</si>
  <si>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</si>
  <si>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</si>
  <si>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</si>
  <si>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</si>
  <si>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</si>
  <si>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</si>
  <si>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</si>
  <si>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</si>
  <si>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</si>
  <si>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</si>
  <si>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</si>
  <si>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</si>
  <si>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</si>
  <si>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</si>
  <si>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</si>
  <si>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</si>
  <si>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</si>
  <si>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</si>
  <si>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</si>
  <si>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</si>
  <si>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</si>
  <si>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</si>
  <si>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</si>
  <si>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</si>
  <si>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</si>
  <si>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</si>
  <si>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</si>
  <si>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</si>
  <si>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</si>
  <si>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</si>
  <si>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</si>
  <si>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</si>
  <si>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</si>
  <si>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</si>
  <si>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</si>
  <si>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</si>
  <si>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</si>
  <si>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</si>
  <si>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</si>
  <si>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</si>
  <si>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</si>
  <si>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</si>
  <si>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</si>
  <si>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</si>
  <si>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</si>
  <si>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</si>
  <si>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</si>
  <si>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</si>
  <si>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</si>
  <si>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</si>
  <si>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</si>
  <si>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</si>
  <si>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</si>
  <si>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</si>
  <si>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</si>
  <si>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</si>
  <si>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</si>
  <si>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</si>
  <si>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</si>
  <si>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</si>
  <si>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</si>
  <si>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</si>
  <si>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</si>
  <si>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</si>
  <si>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</si>
  <si>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</si>
  <si>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</si>
  <si>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</si>
  <si>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</si>
  <si>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</si>
  <si>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</si>
  <si>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</si>
  <si>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</si>
  <si>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</si>
  <si>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</si>
  <si>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</si>
  <si>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</si>
  <si>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</si>
  <si>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</si>
  <si>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</si>
  <si>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</si>
  <si>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</si>
  <si>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</si>
  <si>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</si>
  <si>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</si>
  <si>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</si>
  <si>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</si>
  <si>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</si>
  <si>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</si>
  <si>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</si>
  <si>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</si>
  <si>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</si>
  <si>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</si>
  <si>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</si>
  <si>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</si>
  <si>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</si>
  <si>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</si>
  <si>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</si>
  <si>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</si>
  <si>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</si>
  <si>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</si>
  <si>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</si>
  <si>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</si>
  <si>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</si>
  <si>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</si>
  <si>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</si>
  <si>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</si>
  <si>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</si>
  <si>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</si>
  <si>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</si>
  <si>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</si>
  <si>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</si>
  <si>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</si>
  <si>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</si>
  <si>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</si>
  <si>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</si>
  <si>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</si>
  <si>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</si>
  <si>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</si>
  <si>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</si>
  <si>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</si>
  <si>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</si>
  <si>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</si>
  <si>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</si>
  <si>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</si>
  <si>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</si>
  <si>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</si>
  <si>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</si>
  <si>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</si>
  <si>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</si>
  <si>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</si>
  <si>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</si>
  <si>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</si>
  <si>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</si>
  <si>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</si>
  <si>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</si>
  <si>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</si>
  <si>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</si>
  <si>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</si>
  <si>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</si>
  <si>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</si>
  <si>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</si>
  <si>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</si>
  <si>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</si>
  <si>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</si>
  <si>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</si>
  <si>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</si>
  <si>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</si>
  <si>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</si>
  <si>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</si>
  <si>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</si>
  <si>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</si>
  <si>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</si>
  <si>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</si>
  <si>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</si>
  <si>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</si>
  <si>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</si>
  <si>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</si>
  <si>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</si>
  <si>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</si>
  <si>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</si>
  <si>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</si>
  <si>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</si>
  <si>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</si>
  <si>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</si>
  <si>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</si>
  <si>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</si>
  <si>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</si>
  <si>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</si>
  <si>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</si>
  <si>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</si>
  <si>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</si>
  <si>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</si>
  <si>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</si>
  <si>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</si>
  <si>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</si>
  <si>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</si>
  <si>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</si>
  <si>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</si>
  <si>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</si>
  <si>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</si>
  <si>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</si>
  <si>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</si>
  <si>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</si>
  <si>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</si>
  <si>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</si>
  <si>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</si>
  <si>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</si>
  <si>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</si>
  <si>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</si>
  <si>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</si>
  <si>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</si>
  <si>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</si>
  <si>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</si>
  <si>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</si>
  <si>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</si>
  <si>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</si>
  <si>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</si>
  <si>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</si>
  <si>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</si>
  <si>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</si>
  <si>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</si>
  <si>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</si>
  <si>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</si>
  <si>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</si>
  <si>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</si>
  <si>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</si>
  <si>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</si>
  <si>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</si>
  <si>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</si>
  <si>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</si>
  <si>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</si>
  <si>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</si>
  <si>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</si>
  <si>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</si>
  <si>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</si>
  <si>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</si>
  <si>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</si>
  <si>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</si>
  <si>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</si>
  <si>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</si>
  <si>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</si>
  <si>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</si>
  <si>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</si>
  <si>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</si>
  <si>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</si>
  <si>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</si>
  <si>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</si>
  <si>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</si>
  <si>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</si>
  <si>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</si>
  <si>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</si>
  <si>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</si>
  <si>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</si>
  <si>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</si>
  <si>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</si>
  <si>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</si>
  <si>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</si>
  <si>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</si>
  <si>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</si>
  <si>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</si>
  <si>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</si>
  <si>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</si>
  <si>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</si>
  <si>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</si>
  <si>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</si>
  <si>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</si>
  <si>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</si>
  <si>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</si>
  <si>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</si>
  <si>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</si>
  <si>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</si>
  <si>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</si>
  <si>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</si>
  <si>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</si>
  <si>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</si>
  <si>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</si>
  <si>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</si>
  <si>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</si>
  <si>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</si>
  <si>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</si>
  <si>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</si>
  <si>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</si>
  <si>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</si>
  <si>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</si>
  <si>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</si>
  <si>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</si>
  <si>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</si>
  <si>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</si>
  <si>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</si>
  <si>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</si>
  <si>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</si>
  <si>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</si>
  <si>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</si>
  <si>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</si>
  <si>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</si>
  <si>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</si>
  <si>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</si>
  <si>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</si>
  <si>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</si>
  <si>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</si>
  <si>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</si>
  <si>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</si>
  <si>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</si>
  <si>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</si>
  <si>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</si>
  <si>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</si>
  <si>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</si>
  <si>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</si>
  <si>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</si>
  <si>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</si>
  <si>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</si>
  <si>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</si>
  <si>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</si>
  <si>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</si>
  <si>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</si>
  <si>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</si>
  <si>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</si>
  <si>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</si>
  <si>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</si>
  <si>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</si>
  <si>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</si>
  <si>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</si>
  <si>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</si>
  <si>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</si>
  <si>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</si>
  <si>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</si>
  <si>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</si>
  <si>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</si>
  <si>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</si>
  <si>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</si>
  <si>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</si>
  <si>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</si>
  <si>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</si>
  <si>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</si>
  <si>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</si>
  <si>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</si>
  <si>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</si>
  <si>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</si>
  <si>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</si>
  <si>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</si>
  <si>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</si>
  <si>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</si>
  <si>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</si>
  <si>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</si>
  <si>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</si>
  <si>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</si>
  <si>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</si>
  <si>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</si>
  <si>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</si>
  <si>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</si>
  <si>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</si>
  <si>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</si>
  <si>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</si>
  <si>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</si>
  <si>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</si>
  <si>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</si>
  <si>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</si>
  <si>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</si>
  <si>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</si>
  <si>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</si>
  <si>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</si>
  <si>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</si>
  <si>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</si>
  <si>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</si>
  <si>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</si>
  <si>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</si>
  <si>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</si>
  <si>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</si>
  <si>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</si>
  <si>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</si>
  <si>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</si>
  <si>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</si>
  <si>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</si>
  <si>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</si>
  <si>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</si>
  <si>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</si>
  <si>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</si>
  <si>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</si>
  <si>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</si>
  <si>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</si>
  <si>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</si>
  <si>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</si>
  <si>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</si>
  <si>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</si>
  <si>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</si>
  <si>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</si>
  <si>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</si>
  <si>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</si>
  <si>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</si>
  <si>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</si>
  <si>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</si>
  <si>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</si>
  <si>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</si>
  <si>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</si>
  <si>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</si>
  <si>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</si>
  <si>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</si>
  <si>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</si>
  <si>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</si>
  <si>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</si>
  <si>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</si>
  <si>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</si>
  <si>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</si>
  <si>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</si>
  <si>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</si>
  <si>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</si>
  <si>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</si>
  <si>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</si>
  <si>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</si>
  <si>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</si>
  <si>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</si>
  <si>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</si>
  <si>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</si>
  <si>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</si>
  <si>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</si>
  <si>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</si>
  <si>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</si>
  <si>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</si>
  <si>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</si>
  <si>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</si>
  <si>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</si>
  <si>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</si>
  <si>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</si>
  <si>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</si>
  <si>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</si>
  <si>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</si>
  <si>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</si>
  <si>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</si>
  <si>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</si>
  <si>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</si>
  <si>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</si>
  <si>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</si>
  <si>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</si>
  <si>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</si>
  <si>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</si>
  <si>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</si>
  <si>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</si>
  <si>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</si>
  <si>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</si>
  <si>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</si>
  <si>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</si>
  <si>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</si>
  <si>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</si>
  <si>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</si>
  <si>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</si>
  <si>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</si>
  <si>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</si>
  <si>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</si>
  <si>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</si>
  <si>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</si>
  <si>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</si>
  <si>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</si>
  <si>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</si>
  <si>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</si>
  <si>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</si>
  <si>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</si>
  <si>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</si>
  <si>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</si>
  <si>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</si>
  <si>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</si>
  <si>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</si>
  <si>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</si>
  <si>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</si>
  <si>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</si>
  <si>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</si>
  <si>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</si>
  <si>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</si>
  <si>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</si>
  <si>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</si>
  <si>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</si>
  <si>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</si>
  <si>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</si>
  <si>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</si>
  <si>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</si>
  <si>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</si>
  <si>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</si>
  <si>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</si>
  <si>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</si>
  <si>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</si>
  <si>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</si>
  <si>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</si>
  <si>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</si>
  <si>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</si>
  <si>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</si>
  <si>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</si>
  <si>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</si>
  <si>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</si>
  <si>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</si>
  <si>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</si>
  <si>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</si>
  <si>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</si>
  <si>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</si>
  <si>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</si>
  <si>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</si>
  <si>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</si>
  <si>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</si>
  <si>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</si>
  <si>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</si>
  <si>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</si>
  <si>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</si>
  <si>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</si>
  <si>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</si>
  <si>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</si>
  <si>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</si>
  <si>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</si>
  <si>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</si>
  <si>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</si>
  <si>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</si>
  <si>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</si>
  <si>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</si>
  <si>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</si>
  <si>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</si>
  <si>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</si>
  <si>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</si>
  <si>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</si>
  <si>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</si>
  <si>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</si>
  <si>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</si>
  <si>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</si>
  <si>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</si>
  <si>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</si>
  <si>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</si>
  <si>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</si>
  <si>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</si>
  <si>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</si>
  <si>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</si>
  <si>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</si>
  <si>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</si>
  <si>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</si>
  <si>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</si>
  <si>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</si>
  <si>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</si>
  <si>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</si>
  <si>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</si>
  <si>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</si>
  <si>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</si>
  <si>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</si>
  <si>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</si>
  <si>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</si>
  <si>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</si>
  <si>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</si>
  <si>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</si>
  <si>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</si>
  <si>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</si>
  <si>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</si>
  <si>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</si>
  <si>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</si>
  <si>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</si>
  <si>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</si>
  <si>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</si>
  <si>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</si>
  <si>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</si>
  <si>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</si>
  <si>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</si>
  <si>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</si>
  <si>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</si>
  <si>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</si>
  <si>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</si>
  <si>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</si>
  <si>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</si>
  <si>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</si>
  <si>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</si>
  <si>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</si>
  <si>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</si>
  <si>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</si>
  <si>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</si>
  <si>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</si>
  <si>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</si>
  <si>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</si>
  <si>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</si>
  <si>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</si>
  <si>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</si>
  <si>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</si>
  <si>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</si>
  <si>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</si>
  <si>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</si>
  <si>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</si>
  <si>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</si>
  <si>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</si>
  <si>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</si>
  <si>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</si>
  <si>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</si>
  <si>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</si>
  <si>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</si>
  <si>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</si>
  <si>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</si>
  <si>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</si>
  <si>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</si>
  <si>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</si>
  <si>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</si>
  <si>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</si>
  <si>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</si>
  <si>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</si>
  <si>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</si>
  <si>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</si>
  <si>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</si>
  <si>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</si>
  <si>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</si>
  <si>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</si>
  <si>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</si>
  <si>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</si>
  <si>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</si>
  <si>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</si>
  <si>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</si>
  <si>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</si>
  <si>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</si>
  <si>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</si>
  <si>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</si>
  <si>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</si>
  <si>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</si>
  <si>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</si>
  <si>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</si>
  <si>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</si>
  <si>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</si>
  <si>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</si>
  <si>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</si>
  <si>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</si>
  <si>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</si>
  <si>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</si>
  <si>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</si>
  <si>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</si>
  <si>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</si>
  <si>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</si>
  <si>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</si>
  <si>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</si>
  <si>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</si>
  <si>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</si>
  <si>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</si>
  <si>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</si>
  <si>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</si>
  <si>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</si>
  <si>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</si>
  <si>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</si>
  <si>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</si>
  <si>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</si>
  <si>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</si>
  <si>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</si>
  <si>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</si>
  <si>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</si>
  <si>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</si>
  <si>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</si>
  <si>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</si>
  <si>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</si>
  <si>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</si>
  <si>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</si>
  <si>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</si>
  <si>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</si>
  <si>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</si>
  <si>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</si>
  <si>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</si>
  <si>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</si>
  <si>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</si>
  <si>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</si>
  <si>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</si>
  <si>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</si>
  <si>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</si>
  <si>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</si>
  <si>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</si>
  <si>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</si>
  <si>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</si>
  <si>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</si>
  <si>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</si>
  <si>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</si>
  <si>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</si>
  <si>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</si>
  <si>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</si>
  <si>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</si>
  <si>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</si>
  <si>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</si>
  <si>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</si>
  <si>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</si>
  <si>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</si>
  <si>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</si>
  <si>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</si>
  <si>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</si>
  <si>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</si>
  <si>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</si>
  <si>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</si>
  <si>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</si>
  <si>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</si>
  <si>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</si>
  <si>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</si>
  <si>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</si>
  <si>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</si>
  <si>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</si>
  <si>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</si>
  <si>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</si>
  <si>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</si>
  <si>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</si>
  <si>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</si>
  <si>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</si>
  <si>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</si>
  <si>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</si>
  <si>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</si>
  <si>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</si>
  <si>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</si>
  <si>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</si>
  <si>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</si>
  <si>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</si>
  <si>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</si>
  <si>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</si>
  <si>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</si>
  <si>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</si>
  <si>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</si>
  <si>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</si>
  <si>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</si>
  <si>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</si>
  <si>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</si>
  <si>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</si>
  <si>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</si>
  <si>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</si>
  <si>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</si>
  <si>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</si>
  <si>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</si>
  <si>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</si>
  <si>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</si>
  <si>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</si>
  <si>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</si>
  <si>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</si>
  <si>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</si>
  <si>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</si>
  <si>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</si>
  <si>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</si>
  <si>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</si>
  <si>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</si>
  <si>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</si>
  <si>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</si>
  <si>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</si>
  <si>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</si>
  <si>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</si>
  <si>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</si>
  <si>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</si>
  <si>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</si>
  <si>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</si>
  <si>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</si>
  <si>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</si>
  <si>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</si>
  <si>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</si>
  <si>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</si>
  <si>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</si>
  <si>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</si>
  <si>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</si>
  <si>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</si>
  <si>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</si>
  <si>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</si>
  <si>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</si>
  <si>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</si>
  <si>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</si>
  <si>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</si>
  <si>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</si>
  <si>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</si>
  <si>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</si>
  <si>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</si>
  <si>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</si>
  <si>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</si>
  <si>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</si>
  <si>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</si>
  <si>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</si>
  <si>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</si>
  <si>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</si>
  <si>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</si>
  <si>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</si>
  <si>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</si>
  <si>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</si>
  <si>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</si>
  <si>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</si>
  <si>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</si>
  <si>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</si>
  <si>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</si>
  <si>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</si>
  <si>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</si>
  <si>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</si>
  <si>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</si>
  <si>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</si>
  <si>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</si>
  <si>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</si>
  <si>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</si>
  <si>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</si>
  <si>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</si>
  <si>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</si>
  <si>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</si>
  <si>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</si>
  <si>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</si>
  <si>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</si>
  <si>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</si>
  <si>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</si>
  <si>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</si>
  <si>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</si>
  <si>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</si>
  <si>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</si>
  <si>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</si>
  <si>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</si>
  <si>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</si>
  <si>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</si>
  <si>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</si>
  <si>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</si>
  <si>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</si>
  <si>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</si>
  <si>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</si>
  <si>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</si>
  <si>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</si>
  <si>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</si>
  <si>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</si>
  <si>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</si>
  <si>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</si>
  <si>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</si>
  <si>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</si>
  <si>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</si>
  <si>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</si>
  <si>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</si>
  <si>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</si>
  <si>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</si>
  <si>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</si>
  <si>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</si>
  <si>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</si>
  <si>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</si>
  <si>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</si>
  <si>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</si>
  <si>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</si>
  <si>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</si>
  <si>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</si>
  <si>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</si>
  <si>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</si>
  <si>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</si>
  <si>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</si>
  <si>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</si>
  <si>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</si>
  <si>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</si>
  <si>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</si>
  <si>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</si>
  <si>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</si>
  <si>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</si>
  <si>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</si>
  <si>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</si>
  <si>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</si>
  <si>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</si>
  <si>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</si>
  <si>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</si>
  <si>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</si>
  <si>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</si>
  <si>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</si>
  <si>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</si>
  <si>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</si>
  <si>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</si>
  <si>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</si>
  <si>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</si>
  <si>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</si>
  <si>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</si>
  <si>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</si>
  <si>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</si>
  <si>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</si>
  <si>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</si>
  <si>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</si>
  <si>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</si>
  <si>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</si>
  <si>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</si>
  <si>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</si>
  <si>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</si>
  <si>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</si>
  <si>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</si>
  <si>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</si>
  <si>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</si>
  <si>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</si>
  <si>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</si>
  <si>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</si>
  <si>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</si>
  <si>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</si>
  <si>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</si>
  <si>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</si>
  <si>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</si>
  <si>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</si>
  <si>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</si>
  <si>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</si>
  <si>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</si>
  <si>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</si>
  <si>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</si>
  <si>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</si>
  <si>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</si>
  <si>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</si>
  <si>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</si>
  <si>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</si>
  <si>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</si>
  <si>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</si>
  <si>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</si>
  <si>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</si>
  <si>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</si>
  <si>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</si>
  <si>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</si>
  <si>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</si>
  <si>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</si>
  <si>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</si>
  <si>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</si>
  <si>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</si>
  <si>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</si>
  <si>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</si>
  <si>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</si>
  <si>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</si>
  <si>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</si>
  <si>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</si>
  <si>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</si>
  <si>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</si>
  <si>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</si>
  <si>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</si>
  <si>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</si>
  <si>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</si>
  <si>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</si>
  <si>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</si>
  <si>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</si>
  <si>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</si>
  <si>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</si>
  <si>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</si>
  <si>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</si>
  <si>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</si>
  <si>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</si>
  <si>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</si>
  <si>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</si>
  <si>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</si>
  <si>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</si>
  <si>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</si>
  <si>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</si>
  <si>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</si>
  <si>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</si>
  <si>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</si>
  <si>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</si>
  <si>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</si>
  <si>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</si>
  <si>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</si>
  <si>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</si>
  <si>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</si>
  <si>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</si>
  <si>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</si>
  <si>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</si>
  <si>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</si>
  <si>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</si>
  <si>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</si>
  <si>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</si>
  <si>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</si>
  <si>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</si>
  <si>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</si>
  <si>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</si>
  <si>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</si>
  <si>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</si>
  <si>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</si>
  <si>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</si>
  <si>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</si>
  <si>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</si>
  <si>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</si>
  <si>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</si>
  <si>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</si>
  <si>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</si>
  <si>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</si>
  <si>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</si>
  <si>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</si>
  <si>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</si>
  <si>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</si>
  <si>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</si>
  <si>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</si>
  <si>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</si>
  <si>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</si>
  <si>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</si>
  <si>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</si>
  <si>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</si>
  <si>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</si>
  <si>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</si>
  <si>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</si>
  <si>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</si>
  <si>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</si>
  <si>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</si>
  <si>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</si>
  <si>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</si>
  <si>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</si>
  <si>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</si>
  <si>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</si>
  <si>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</si>
  <si>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</si>
  <si>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</si>
  <si>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</si>
  <si>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</si>
  <si>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</si>
  <si>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</si>
  <si>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</si>
  <si>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</si>
  <si>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</si>
  <si>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</si>
  <si>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</si>
  <si>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</si>
  <si>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</si>
  <si>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</si>
  <si>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</si>
  <si>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</si>
  <si>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</si>
  <si>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</si>
  <si>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</si>
  <si>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</si>
  <si>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</si>
  <si>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</si>
  <si>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</si>
  <si>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</si>
  <si>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</si>
  <si>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</si>
  <si>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</si>
  <si>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</si>
  <si>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</si>
  <si>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</si>
  <si>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</si>
  <si>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</si>
  <si>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</si>
  <si>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</si>
  <si>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</si>
  <si>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</si>
  <si>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</si>
  <si>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</si>
  <si>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</si>
  <si>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</si>
  <si>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</si>
  <si>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</si>
  <si>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</si>
  <si>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</si>
  <si>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</si>
  <si>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</si>
  <si>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</si>
  <si>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</si>
  <si>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</si>
  <si>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</si>
  <si>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</si>
  <si>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</si>
  <si>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</si>
  <si>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</si>
  <si>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</si>
  <si>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</si>
  <si>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</si>
  <si>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</si>
  <si>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</si>
  <si>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</si>
  <si>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</si>
  <si>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</si>
  <si>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</si>
  <si>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</si>
  <si>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</si>
  <si>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</si>
  <si>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</si>
  <si>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</si>
  <si>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</si>
  <si>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</si>
  <si>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</si>
  <si>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</si>
  <si>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</si>
  <si>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</si>
  <si>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</si>
  <si>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</si>
  <si>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</si>
  <si>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</si>
  <si>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</si>
  <si>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</si>
  <si>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</si>
  <si>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</si>
  <si>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</si>
  <si>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</si>
  <si>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</si>
  <si>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</si>
  <si>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</si>
  <si>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</si>
  <si>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</si>
  <si>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</si>
  <si>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</si>
  <si>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</si>
  <si>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</si>
  <si>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</si>
  <si>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</si>
  <si>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</si>
  <si>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</si>
  <si>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</si>
  <si>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</si>
  <si>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</si>
  <si>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</si>
  <si>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</si>
  <si>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</si>
  <si>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</si>
  <si>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</si>
  <si>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</si>
  <si>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</si>
  <si>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</si>
  <si>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</si>
  <si>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</si>
  <si>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</si>
  <si>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</si>
  <si>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</si>
  <si>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</si>
  <si>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</si>
  <si>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</si>
  <si>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</si>
  <si>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</si>
  <si>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</si>
  <si>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</si>
  <si>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</si>
  <si>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</si>
  <si>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</si>
  <si>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</si>
  <si>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</si>
  <si>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</si>
  <si>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</si>
  <si>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</si>
  <si>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</si>
  <si>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</si>
  <si>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</si>
  <si>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</si>
  <si>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</si>
  <si>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</si>
  <si>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</si>
  <si>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</si>
  <si>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</si>
  <si>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</si>
  <si>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</si>
  <si>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</si>
  <si>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</si>
  <si>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</si>
  <si>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</si>
  <si>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</si>
  <si>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</si>
  <si>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</si>
  <si>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</si>
  <si>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</si>
  <si>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</si>
  <si>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</si>
  <si>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</si>
  <si>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</si>
  <si>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</si>
  <si>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</si>
  <si>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</si>
  <si>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</si>
  <si>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</si>
  <si>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</si>
  <si>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</si>
  <si>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</si>
  <si>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</si>
  <si>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</si>
  <si>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</si>
  <si>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</si>
  <si>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</si>
  <si>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</si>
  <si>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</si>
  <si>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</si>
  <si>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</si>
  <si>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</si>
  <si>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</si>
  <si>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</si>
  <si>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</si>
  <si>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</si>
  <si>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</si>
  <si>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</si>
  <si>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</si>
  <si>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</si>
  <si>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</si>
  <si>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</si>
  <si>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</si>
  <si>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</si>
  <si>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</si>
  <si>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</si>
  <si>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</si>
  <si>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</si>
  <si>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</si>
  <si>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</si>
  <si>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</si>
  <si>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</si>
  <si>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</si>
  <si>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</si>
  <si>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</si>
  <si>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</si>
  <si>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</si>
  <si>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</si>
  <si>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</si>
  <si>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</si>
  <si>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</si>
  <si>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</si>
  <si>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</si>
  <si>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</si>
  <si>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</si>
  <si>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</si>
  <si>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</si>
  <si>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</si>
  <si>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</si>
  <si>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</si>
  <si>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</si>
  <si>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</si>
  <si>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</si>
  <si>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</si>
  <si>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</si>
  <si>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</si>
  <si>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</si>
  <si>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</si>
  <si>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</si>
  <si>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</si>
  <si>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</si>
  <si>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</si>
  <si>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</si>
  <si>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</si>
  <si>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</si>
  <si>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</si>
  <si>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</si>
  <si>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</si>
  <si>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</si>
  <si>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</si>
  <si>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</si>
  <si>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</si>
  <si>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</si>
  <si>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</si>
  <si>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</si>
  <si>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</si>
  <si>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</si>
  <si>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</si>
  <si>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</si>
  <si>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</si>
  <si>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</si>
  <si>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</si>
  <si>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</si>
  <si>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</si>
  <si>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</si>
  <si>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</si>
  <si>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</si>
  <si>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</si>
  <si>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</si>
  <si>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</si>
  <si>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</si>
  <si>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</si>
  <si>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</si>
  <si>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</si>
  <si>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</si>
  <si>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</si>
  <si>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</si>
  <si>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</si>
  <si>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</si>
  <si>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</si>
  <si>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</si>
  <si>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</si>
  <si>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</si>
  <si>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</si>
  <si>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</si>
  <si>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</si>
  <si>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</si>
  <si>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</si>
  <si>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</si>
  <si>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</si>
  <si>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</si>
  <si>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</si>
  <si>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</si>
  <si>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</si>
  <si>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</si>
  <si>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</si>
  <si>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</si>
  <si>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</si>
  <si>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</si>
  <si>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</si>
  <si>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</si>
  <si>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</si>
  <si>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</si>
  <si>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</si>
  <si>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</si>
  <si>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</si>
  <si>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</si>
  <si>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</si>
  <si>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</si>
  <si>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</si>
  <si>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</si>
  <si>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</si>
  <si>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</si>
  <si>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</si>
  <si>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</si>
  <si>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</si>
  <si>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</si>
  <si>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</si>
  <si>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</si>
  <si>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</si>
  <si>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</si>
  <si>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</si>
  <si>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</si>
  <si>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</si>
  <si>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</si>
  <si>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</si>
  <si>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</si>
  <si>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</si>
  <si>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</si>
  <si>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</si>
  <si>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</si>
  <si>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</si>
  <si>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</si>
  <si>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</si>
  <si>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</si>
  <si>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</si>
  <si>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</si>
  <si>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</si>
  <si>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</si>
  <si>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</si>
  <si>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</si>
  <si>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</si>
  <si>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</si>
  <si>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</si>
  <si>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</si>
  <si>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</si>
  <si>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</si>
  <si>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</si>
  <si>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</si>
  <si>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</si>
  <si>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</si>
  <si>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</si>
  <si>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</si>
  <si>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</si>
  <si>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</si>
  <si>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</si>
  <si>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</si>
  <si>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</si>
  <si>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</si>
  <si>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</si>
  <si>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</si>
  <si>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</si>
  <si>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</si>
  <si>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</si>
  <si>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</si>
  <si>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</si>
  <si>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</si>
  <si>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</si>
  <si>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</si>
  <si>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</si>
  <si>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</si>
  <si>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</si>
  <si>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</si>
  <si>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</si>
  <si>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</si>
  <si>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</si>
  <si>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</si>
  <si>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</si>
  <si>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</si>
  <si>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</si>
  <si>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</si>
  <si>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</si>
  <si>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</si>
  <si>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</si>
  <si>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</si>
  <si>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</si>
  <si>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</si>
  <si>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</si>
  <si>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</si>
  <si>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</si>
  <si>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</si>
  <si>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</si>
  <si>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</si>
  <si>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</si>
  <si>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</si>
  <si>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</si>
  <si>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</si>
  <si>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</si>
  <si>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</si>
  <si>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</si>
  <si>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</si>
  <si>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</si>
  <si>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</si>
  <si>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</si>
  <si>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</si>
  <si>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</si>
  <si>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</si>
  <si>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</si>
  <si>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</si>
  <si>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</si>
  <si>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</si>
  <si>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</si>
  <si>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</si>
  <si>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</si>
  <si>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</si>
  <si>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</si>
  <si>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</si>
  <si>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</si>
  <si>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</si>
  <si>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</si>
  <si>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</si>
  <si>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</si>
  <si>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</si>
  <si>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</si>
  <si>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</si>
  <si>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</si>
  <si>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</si>
  <si>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</si>
  <si>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</si>
  <si>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</si>
  <si>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</si>
  <si>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</si>
  <si>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</si>
  <si>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</si>
  <si>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</si>
  <si>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</si>
  <si>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</si>
  <si>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</si>
  <si>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</si>
  <si>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</si>
  <si>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</si>
  <si>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</si>
  <si>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</si>
  <si>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</si>
  <si>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</si>
  <si>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</si>
  <si>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</si>
  <si>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</si>
  <si>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</si>
  <si>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</si>
  <si>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</si>
  <si>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</si>
  <si>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</si>
  <si>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</si>
  <si>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</si>
  <si>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</si>
  <si>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</si>
  <si>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</si>
  <si>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</si>
  <si>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</si>
  <si>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</si>
  <si>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</si>
  <si>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</si>
  <si>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</si>
  <si>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</si>
  <si>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</si>
  <si>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</si>
  <si>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</si>
  <si>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</si>
  <si>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</si>
  <si>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</si>
  <si>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</si>
  <si>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</si>
  <si>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</si>
  <si>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</si>
  <si>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</si>
  <si>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</si>
  <si>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</si>
  <si>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</si>
  <si>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</si>
  <si>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</si>
  <si>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</si>
  <si>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</si>
  <si>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</si>
  <si>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</si>
  <si>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</si>
  <si>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</si>
  <si>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</si>
  <si>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</si>
  <si>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</si>
  <si>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</si>
  <si>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</si>
  <si>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</si>
  <si>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</si>
  <si>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</si>
  <si>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</si>
  <si>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</si>
  <si>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</si>
  <si>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</si>
  <si>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</si>
  <si>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</si>
  <si>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</si>
  <si>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</si>
  <si>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</si>
  <si>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</si>
  <si>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</si>
  <si>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</si>
  <si>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</si>
  <si>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</si>
  <si>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</si>
  <si>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</si>
  <si>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</si>
  <si>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</si>
  <si>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</si>
  <si>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</si>
  <si>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</si>
  <si>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</si>
  <si>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</si>
  <si>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</si>
  <si>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</si>
  <si>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</si>
  <si>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</si>
  <si>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</si>
  <si>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</si>
  <si>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</si>
  <si>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</si>
  <si>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</si>
  <si>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</si>
  <si>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</si>
  <si>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</si>
  <si>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</si>
  <si>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</si>
  <si>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</si>
  <si>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</si>
  <si>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</si>
  <si>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</si>
  <si>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</si>
  <si>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</si>
  <si>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</si>
  <si>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</si>
  <si>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</si>
  <si>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</si>
  <si>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</si>
  <si>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</si>
  <si>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</si>
  <si>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</si>
  <si>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</si>
  <si>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</si>
  <si>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</si>
  <si>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</si>
  <si>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</si>
  <si>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</si>
  <si>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</si>
  <si>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</si>
  <si>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</si>
  <si>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</si>
  <si>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</si>
  <si>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</si>
  <si>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</si>
  <si>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</si>
  <si>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</si>
  <si>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</si>
  <si>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</si>
  <si>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</si>
  <si>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</si>
  <si>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</si>
  <si>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</si>
  <si>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</si>
  <si>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</si>
  <si>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</si>
  <si>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</si>
  <si>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</si>
  <si>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</si>
  <si>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</si>
  <si>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</si>
  <si>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</si>
  <si>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</si>
  <si>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</si>
  <si>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Coversion</t>
  </si>
  <si>
    <t>Date End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</si>
  <si>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</si>
  <si>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</si>
  <si>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</si>
  <si>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</si>
  <si>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</si>
  <si>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</si>
  <si>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</si>
  <si>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</si>
  <si>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</si>
  <si>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</si>
  <si>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</si>
  <si>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</si>
  <si>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</si>
  <si>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</si>
  <si>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</si>
  <si>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</si>
  <si>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</si>
  <si>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</si>
  <si>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</si>
  <si>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</si>
  <si>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</si>
  <si>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</si>
  <si>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</si>
  <si>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</si>
  <si>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</si>
  <si>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</si>
  <si>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24999</t>
  </si>
  <si>
    <t>25000 to 29999</t>
  </si>
  <si>
    <t>30000 to 34999</t>
  </si>
  <si>
    <t>35000 to 39999</t>
  </si>
  <si>
    <t>40000 to 44999</t>
  </si>
  <si>
    <t>45000 to 49999</t>
  </si>
  <si>
    <t>Grater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</si>
</sst>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-yy;@"/>
    <numFmt numFmtId="165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1).xlsx]pivot1!PivotTable1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2-40C8-A8A9-64077F9D44A9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E2-40C8-A8A9-64077F9D44A9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2-40C8-A8A9-64077F9D44A9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E2-40C8-A8A9-64077F9D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0859376"/>
        <c:axId val="740857080"/>
      </c:barChart>
      <c:catAx>
        <c:axId val="74085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57080"/>
        <c:crosses val="autoZero"/>
        <c:auto val="1"/>
        <c:lblAlgn val="ctr"/>
        <c:lblOffset val="100"/>
        <c:noMultiLvlLbl val="0"/>
      </c:catAx>
      <c:valAx>
        <c:axId val="74085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5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1).xlsx]pivot2!PivotTable1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3-455D-A08E-3DFD60A5E18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3-455D-A08E-3DFD60A5E18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3-455D-A08E-3DFD60A5E18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3-455D-A08E-3DFD60A5E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511192"/>
        <c:axId val="570513488"/>
      </c:barChart>
      <c:catAx>
        <c:axId val="57051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13488"/>
        <c:crosses val="autoZero"/>
        <c:auto val="1"/>
        <c:lblAlgn val="ctr"/>
        <c:lblOffset val="100"/>
        <c:noMultiLvlLbl val="0"/>
      </c:catAx>
      <c:valAx>
        <c:axId val="5705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1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1).xlsx]Sheet4!PivotTable3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5-4102-80F8-9DE1D7978E2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5-4102-80F8-9DE1D7978E2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B5-4102-80F8-9DE1D7978E2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B5-4102-80F8-9DE1D7978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814344"/>
        <c:axId val="504814672"/>
      </c:lineChart>
      <c:catAx>
        <c:axId val="50481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14672"/>
        <c:crosses val="autoZero"/>
        <c:auto val="1"/>
        <c:lblAlgn val="ctr"/>
        <c:lblOffset val="100"/>
        <c:noMultiLvlLbl val="0"/>
      </c:catAx>
      <c:valAx>
        <c:axId val="5048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1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vs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25000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1-4209-977D-5C986A505809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25000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1-4209-977D-5C986A505809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25000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1-4209-977D-5C986A505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743296"/>
        <c:axId val="484741000"/>
      </c:lineChart>
      <c:catAx>
        <c:axId val="48474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41000"/>
        <c:crosses val="autoZero"/>
        <c:auto val="1"/>
        <c:lblAlgn val="ctr"/>
        <c:lblOffset val="100"/>
        <c:noMultiLvlLbl val="0"/>
      </c:catAx>
      <c:valAx>
        <c:axId val="48474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8</xdr:row>
      <xdr:rowOff>106680</xdr:rowOff>
    </xdr:from>
    <xdr:to>
      <xdr:col>14</xdr:col>
      <xdr:colOff>548640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DE01A-61FF-4023-A3C5-8126BF007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15</xdr:row>
      <xdr:rowOff>175260</xdr:rowOff>
    </xdr:from>
    <xdr:to>
      <xdr:col>15</xdr:col>
      <xdr:colOff>304800</xdr:colOff>
      <xdr:row>30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006BA-FBA1-4273-BF5E-512BD20CC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83820</xdr:colOff>
      <xdr:row>9</xdr:row>
      <xdr:rowOff>106680</xdr:rowOff>
    </xdr:from>
    <xdr:to>
      <xdr:col>15</xdr:col>
      <xdr:colOff>388620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A4FD6-9B7C-4B63-B000-FF4B0E953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1226820</xdr:colOff>
      <xdr:row>15</xdr:row>
      <xdr:rowOff>22860</xdr:rowOff>
    </xdr:from>
    <xdr:to>
      <xdr:col>12</xdr:col>
      <xdr:colOff>68580</xdr:colOff>
      <xdr:row>32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D6938-3B91-4B18-B378-AAAEC6A10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ney katz" refreshedDate="43371.780615625001" createdVersion="6" refreshedVersion="6" minRefreshableVersion="3" recordCount="4114" xr:uid="{5EC21B3B-B327-4CDD-8D32-47A6A17C772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ney katz" refreshedDate="43372.40815625" createdVersion="6" refreshedVersion="6" minRefreshableVersion="3" recordCount="4114" xr:uid="{1A90173F-EB87-4023-BA7F-F082A9FBFC4A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ney katz" refreshedDate="43373.659596296297" createdVersion="6" refreshedVersion="6" minRefreshableVersion="3" recordCount="4114" xr:uid="{5DE24CE7-D5B6-4D33-A26B-BE9ED4459446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version" numFmtId="164">
      <sharedItems containsSemiMixedTypes="0" containsNonDate="0" containsDate="1" containsString="0" minDate="2057-08-10T19:26:00" maxDate="2065-05-03T19:12:00" count="4092">
        <d v="2063-07-23T03:00:00"/>
        <d v="2065-03-02T14:24:43"/>
        <d v="2064-02-15T16:51:23"/>
        <d v="2062-08-07T12:21:47"/>
        <d v="2063-12-19T20:01:19"/>
        <d v="2064-07-29T05:35:00"/>
        <d v="2062-06-14T01:44:10"/>
        <d v="2064-07-05T01:07:47"/>
        <d v="2064-04-15T21:00:00"/>
        <d v="2064-04-17T02:29:04"/>
        <d v="2062-06-25T01:37:59"/>
        <d v="2064-08-22T03:00:00"/>
        <d v="2062-07-16T03:00:00"/>
        <d v="2064-06-23T20:27:00"/>
        <d v="2062-07-13T13:59:00"/>
        <d v="2063-09-27T20:14:00"/>
        <d v="2062-06-16T05:30:00"/>
        <d v="2062-11-04T18:33:42"/>
        <d v="2062-09-17T13:00:56"/>
        <d v="2063-07-20T19:35:34"/>
        <d v="2063-09-13T18:11:52"/>
        <d v="2062-09-26T15:03:09"/>
        <d v="2063-01-01T07:59:00"/>
        <d v="2063-04-30T15:20:00"/>
        <d v="2063-09-15T19:39:00"/>
        <d v="2064-01-09T00:36:01"/>
        <d v="2062-08-17T12:22:24"/>
        <d v="2062-11-16T04:57:13"/>
        <d v="2063-12-16T23:08:04"/>
        <d v="2062-07-22T16:09:28"/>
        <d v="2062-08-21T07:01:55"/>
        <d v="2064-01-25T19:00:34"/>
        <d v="2064-05-13T03:59:00"/>
        <d v="2063-11-08T16:51:41"/>
        <d v="2062-08-05T07:43:21"/>
        <d v="2063-04-28T00:00:00"/>
        <d v="2063-04-04T06:22:05"/>
        <d v="2063-02-27T16:37:59"/>
        <d v="2061-05-11T01:22:24"/>
        <d v="2062-05-25T22:59:00"/>
        <d v="2062-06-19T04:00:00"/>
        <d v="2062-10-05T13:39:14"/>
        <d v="2062-12-28T15:20:26"/>
        <d v="2062-07-13T00:00:00"/>
        <d v="2062-10-07T02:22:17"/>
        <d v="2064-04-27T14:58:27"/>
        <d v="2063-12-15T23:09:34"/>
        <d v="2062-12-19T20:40:07"/>
        <d v="2063-03-01T12:00:00"/>
        <d v="2063-10-24T04:14:05"/>
        <d v="2063-01-30T17:00:00"/>
        <d v="2063-08-10T22:17:17"/>
        <d v="2062-07-17T16:50:46"/>
        <d v="2062-04-04T22:00:00"/>
        <d v="2063-12-25T17:07:01"/>
        <d v="2064-05-27T23:15:16"/>
        <d v="2063-06-08T16:00:00"/>
        <d v="2063-04-25T19:59:22"/>
        <d v="2062-11-19T18:52:52"/>
        <d v="2063-09-14T21:00:00"/>
        <d v="2062-03-23T00:00:00"/>
        <d v="2061-06-06T19:32:37"/>
        <d v="2061-03-03T19:11:18"/>
        <d v="2061-12-28T04:59:00"/>
        <d v="2061-07-08T00:26:21"/>
        <d v="2062-08-11T05:59:00"/>
        <d v="2064-07-18T20:23:40"/>
        <d v="2060-07-15T14:00:04"/>
        <d v="2062-02-23T13:39:51"/>
        <d v="2059-10-02T06:59:00"/>
        <d v="2059-09-04T21:30:45"/>
        <d v="2060-05-28T06:30:57"/>
        <d v="2060-11-15T00:00:00"/>
        <d v="2059-05-03T03:59:00"/>
        <d v="2064-01-21T11:41:35"/>
        <d v="2061-04-23T05:01:12"/>
        <d v="2059-12-27T17:35:58"/>
        <d v="2060-05-21T02:59:00"/>
        <d v="2064-09-01T17:32:01"/>
        <d v="2062-04-25T18:38:13"/>
        <d v="2061-12-10T02:00:56"/>
        <d v="2060-07-14T03:02:00"/>
        <d v="2059-10-09T19:41:01"/>
        <d v="2063-02-22T11:30:00"/>
        <d v="2059-05-15T18:11:26"/>
        <d v="2059-09-23T03:00:37"/>
        <d v="2063-12-27T14:20:45"/>
        <d v="2058-06-03T01:41:00"/>
        <d v="2062-06-22T15:48:51"/>
        <d v="2061-06-02T18:03:12"/>
        <d v="2059-07-12T07:08:19"/>
        <d v="2059-05-17T09:39:24"/>
        <d v="2065-02-01T08:00:00"/>
        <d v="2060-07-03T21:00:00"/>
        <d v="2062-04-07T17:13:42"/>
        <d v="2060-02-26T00:07:21"/>
        <d v="2058-08-01T03:00:00"/>
        <d v="2059-07-12T03:14:42"/>
        <d v="2060-12-07T23:30:00"/>
        <d v="2062-01-22T21:39:59"/>
        <d v="2060-11-04T19:04:46"/>
        <d v="2061-01-24T18:38:30"/>
        <d v="2058-12-23T03:08:53"/>
        <d v="2062-03-07T19:20:30"/>
        <d v="2059-04-03T01:00:00"/>
        <d v="2064-05-14T00:00:00"/>
        <d v="2060-04-02T18:38:21"/>
        <d v="2059-04-24T23:34:47"/>
        <d v="2061-05-31T14:42:50"/>
        <d v="2059-02-26T00:37:10"/>
        <d v="2061-11-14T05:59:00"/>
        <d v="2063-05-31T07:59:47"/>
        <d v="2062-04-13T02:00:00"/>
        <d v="2059-08-06T15:00:00"/>
        <d v="2060-01-13T06:34:48"/>
        <d v="2060-02-04T17:44:04"/>
        <d v="2059-04-08T10:55:55"/>
        <d v="2058-06-09T19:00:00"/>
        <d v="2059-07-29T01:17:16"/>
        <d v="2059-08-13T23:00:00"/>
        <d v="2064-10-03T01:11:47"/>
        <d v="2063-04-18T10:16:00"/>
        <d v="2064-10-10T10:21:47"/>
        <d v="2062-10-28T22:00:00"/>
        <d v="2063-05-15T22:17:22"/>
        <d v="2065-02-03T23:51:20"/>
        <d v="2063-06-11T02:00:00"/>
        <d v="2063-04-03T13:59:01"/>
        <d v="2064-10-20T05:28:13"/>
        <d v="2062-10-30T22:29:43"/>
        <d v="2062-06-16T20:16:00"/>
        <d v="2064-07-06T00:00:00"/>
        <d v="2062-11-07T20:30:07"/>
        <d v="2064-05-31T17:31:00"/>
        <d v="2063-09-04T17:00:00"/>
        <d v="2062-07-01T19:00:00"/>
        <d v="2063-05-16T10:16:00"/>
        <d v="2063-10-12T13:46:33"/>
        <d v="2063-08-01T04:59:00"/>
        <d v="2063-07-12T22:06:12"/>
        <d v="2063-03-20T03:45:32"/>
        <d v="2063-05-31T03:40:23"/>
        <d v="2062-11-16T22:26:18"/>
        <d v="2064-09-03T05:55:00"/>
        <d v="2063-04-13T17:17:52"/>
        <d v="2063-08-11T13:00:52"/>
        <d v="2065-01-18T00:23:18"/>
        <d v="2063-01-08T18:18:00"/>
        <d v="2064-02-27T06:45:36"/>
        <d v="2062-12-25T08:00:00"/>
        <d v="2063-05-26T03:53:02"/>
        <d v="2063-06-18T13:13:11"/>
        <d v="2062-09-23T01:51:40"/>
        <d v="2062-12-02T15:04:04"/>
        <d v="2063-06-03T13:08:15"/>
        <d v="2063-07-23T13:25:35"/>
        <d v="2062-08-03T02:59:56"/>
        <d v="2064-02-26T21:52:52"/>
        <d v="2062-10-22T01:50:28"/>
        <d v="2064-07-03T10:25:45"/>
        <d v="2063-08-15T21:54:51"/>
        <d v="2062-07-02T16:29:55"/>
        <d v="2062-08-16T23:42:00"/>
        <d v="2063-10-01T00:00:00"/>
        <d v="2062-09-19T18:18:21"/>
        <d v="2064-01-12T15:48:44"/>
        <d v="2065-01-16T01:49:22"/>
        <d v="2063-08-04T22:15:35"/>
        <d v="2063-03-19T19:02:50"/>
        <d v="2062-10-18T12:07:39"/>
        <d v="2063-08-30T05:28:00"/>
        <d v="2064-08-12T04:20:14"/>
        <d v="2063-03-19T08:28:43"/>
        <d v="2063-02-28T13:45:08"/>
        <d v="2063-05-08T18:12:56"/>
        <d v="2062-08-29T18:40:11"/>
        <d v="2063-08-05T19:46:39"/>
        <d v="2063-03-24T00:08:46"/>
        <d v="2063-11-26T23:55:45"/>
        <d v="2064-03-04T01:55:55"/>
        <d v="2063-04-13T19:00:00"/>
        <d v="2063-06-22T17:48:15"/>
        <d v="2065-01-07T00:17:12"/>
        <d v="2062-11-26T20:26:50"/>
        <d v="2062-09-01T03:59:00"/>
        <d v="2064-08-18T21:52:19"/>
        <d v="2065-03-03T20:00:00"/>
        <d v="2063-07-21T06:59:00"/>
        <d v="2062-09-05T04:23:35"/>
        <d v="2064-09-03T16:34:37"/>
        <d v="2064-06-16T15:37:26"/>
        <d v="2063-10-02T10:35:38"/>
        <d v="2062-10-17T19:00:32"/>
        <d v="2062-11-28T23:26:06"/>
        <d v="2064-03-06T23:55:31"/>
        <d v="2063-07-10T16:05:32"/>
        <d v="2063-10-10T21:00:00"/>
        <d v="2065-02-17T21:00:00"/>
        <d v="2062-10-05T09:12:02"/>
        <d v="2064-09-01T02:58:22"/>
        <d v="2062-09-15T02:00:03"/>
        <d v="2063-02-08T19:38:49"/>
        <d v="2063-10-08T20:59:00"/>
        <d v="2063-01-29T20:21:04"/>
        <d v="2064-08-04T14:00:03"/>
        <d v="2063-10-06T15:10:22"/>
        <d v="2064-08-06T00:06:23"/>
        <d v="2063-01-04T04:43:58"/>
        <d v="2062-12-16T08:52:47"/>
        <d v="2063-07-10T22:08:55"/>
        <d v="2063-10-01T05:00:00"/>
        <d v="2063-09-19T03:50:17"/>
        <d v="2064-04-16T20:08:40"/>
        <d v="2063-08-16T14:06:41"/>
        <d v="2063-03-06T15:22:29"/>
        <d v="2064-02-17T23:59:00"/>
        <d v="2063-04-22T22:00:37"/>
        <d v="2062-12-28T15:22:29"/>
        <d v="2063-05-15T15:04:49"/>
        <d v="2064-04-01T06:59:00"/>
        <d v="2063-08-20T20:06:00"/>
        <d v="2063-03-28T19:06:04"/>
        <d v="2063-03-27T02:39:00"/>
        <d v="2064-05-22T01:05:00"/>
        <d v="2063-07-10T05:38:46"/>
        <d v="2064-04-08T22:04:14"/>
        <d v="2063-05-31T09:29:00"/>
        <d v="2063-07-09T21:27:21"/>
        <d v="2063-06-01T16:28:25"/>
        <d v="2064-02-13T22:24:57"/>
        <d v="2063-06-04T18:39:11"/>
        <d v="2064-01-02T23:00:51"/>
        <d v="2063-02-27T19:49:06"/>
        <d v="2064-09-29T21:52:52"/>
        <d v="2063-06-21T00:50:59"/>
        <d v="2063-07-09T21:48:17"/>
        <d v="2064-01-05T00:00:00"/>
        <d v="2064-03-08T13:51:09"/>
        <d v="2064-12-30T09:00:00"/>
        <d v="2063-11-08T12:00:00"/>
        <d v="2061-05-05T17:00:11"/>
        <d v="2062-12-21T16:45:04"/>
        <d v="2059-12-20T11:49:50"/>
        <d v="2062-02-22T01:08:24"/>
        <d v="2058-03-16T07:06:00"/>
        <d v="2060-08-16T01:16:25"/>
        <d v="2058-12-18T09:43:25"/>
        <d v="2058-10-16T03:39:00"/>
        <d v="2060-01-07T18:35:09"/>
        <d v="2058-08-22T17:40:00"/>
        <d v="2061-06-06T13:34:51"/>
        <d v="2060-05-16T19:00:00"/>
        <d v="2058-06-01T03:59:00"/>
        <d v="2060-02-15T15:37:15"/>
        <d v="2063-10-17T02:00:00"/>
        <d v="2059-03-16T11:38:02"/>
        <d v="2061-03-16T18:27:47"/>
        <d v="2064-05-19T15:02:42"/>
        <d v="2059-06-18T01:14:26"/>
        <d v="2063-04-08T17:42:49"/>
        <d v="2058-07-17T09:59:00"/>
        <d v="2060-06-07T14:55:00"/>
        <d v="2059-02-26T05:57:08"/>
        <d v="2060-09-27T22:54:54"/>
        <d v="2060-05-11T14:53:15"/>
        <d v="2058-05-10T20:16:00"/>
        <d v="2058-04-23T03:51:00"/>
        <d v="2062-06-25T10:51:39"/>
        <d v="2059-11-07T04:39:38"/>
        <d v="2065-02-22T04:43:42"/>
        <d v="2059-05-25T04:00:00"/>
        <d v="2062-01-02T08:00:00"/>
        <d v="2058-04-28T18:49:00"/>
        <d v="2059-07-03T11:57:46"/>
        <d v="2060-04-05T06:59:00"/>
        <d v="2060-11-10T01:46:06"/>
        <d v="2060-04-28T00:57:54"/>
        <d v="2063-05-23T21:23:39"/>
        <d v="2060-10-12T00:58:59"/>
        <d v="2065-02-27T02:01:00"/>
        <d v="2062-05-30T14:10:35"/>
        <d v="2057-08-10T19:26:00"/>
        <d v="2058-02-22T22:00:00"/>
        <d v="2059-06-01T04:59:00"/>
        <d v="2060-01-21T17:43:00"/>
        <d v="2061-09-19T18:08:48"/>
        <d v="2061-03-25T18:35:24"/>
        <d v="2060-11-02T04:00:00"/>
        <d v="2060-06-26T04:03:13"/>
        <d v="2061-11-02T10:57:14"/>
        <d v="2059-02-02T07:59:00"/>
        <d v="2061-05-01T00:01:00"/>
        <d v="2059-10-29T03:59:00"/>
        <d v="2062-04-20T16:01:54"/>
        <d v="2058-07-19T16:00:00"/>
        <d v="2061-11-01T00:00:00"/>
        <d v="2060-09-07T11:24:43"/>
        <d v="2063-05-01T03:59:00"/>
        <d v="2062-05-09T21:00:00"/>
        <d v="2058-11-17T06:24:20"/>
        <d v="2059-04-24T23:02:18"/>
        <d v="2061-03-19T16:42:15"/>
        <d v="2060-02-24T20:33:58"/>
        <d v="2060-06-02T01:42:26"/>
        <d v="2060-09-01T02:00:00"/>
        <d v="2060-03-10T15:07:29"/>
        <d v="2061-03-20T19:05:33"/>
        <d v="2061-02-07T22:40:01"/>
        <d v="2059-03-10T16:40:10"/>
        <d v="2060-09-03T18:02:14"/>
        <d v="2059-10-20T02:00:00"/>
        <d v="2060-01-01T07:59:00"/>
        <d v="2061-04-14T21:03:52"/>
        <d v="2058-08-11T15:59:00"/>
        <d v="2061-03-01T19:59:48"/>
        <d v="2060-08-22T18:32:14"/>
        <d v="2062-12-11T04:59:00"/>
        <d v="2061-12-11T16:14:43"/>
        <d v="2061-03-26T23:55:51"/>
        <d v="2058-02-02T07:59:00"/>
        <d v="2063-12-22T23:00:00"/>
        <d v="2064-11-08T11:43:06"/>
        <d v="2064-05-13T13:40:48"/>
        <d v="2064-12-21T07:59:00"/>
        <d v="2063-08-01T15:01:48"/>
        <d v="2064-12-20T04:30:33"/>
        <d v="2065-03-14T22:57:00"/>
        <d v="2063-03-22T08:00:00"/>
        <d v="2063-11-01T04:00:00"/>
        <d v="2063-11-07T04:00:00"/>
        <d v="2061-05-17T03:59:00"/>
        <d v="2064-06-17T13:57:14"/>
        <d v="2063-10-28T08:00:00"/>
        <d v="2064-04-07T14:16:31"/>
        <d v="2063-05-15T19:00:00"/>
        <d v="2063-05-08T22:00:00"/>
        <d v="2063-11-13T15:18:38"/>
        <d v="2063-03-14T02:05:08"/>
        <d v="2064-09-03T01:00:00"/>
        <d v="2063-04-29T18:14:28"/>
        <d v="2065-03-08T21:00:00"/>
        <d v="2062-10-01T03:59:00"/>
        <d v="2064-04-29T18:44:25"/>
        <d v="2062-11-14T03:00:00"/>
        <d v="2063-06-01T02:20:00"/>
        <d v="2063-05-20T22:39:50"/>
        <d v="2063-10-14T12:00:21"/>
        <d v="2063-11-14T12:53:29"/>
        <d v="2063-08-21T14:05:16"/>
        <d v="2065-02-24T11:58:28"/>
        <d v="2064-09-11T03:59:00"/>
        <d v="2064-04-07T22:09:14"/>
        <d v="2062-10-08T04:01:08"/>
        <d v="2063-11-19T20:00:19"/>
        <d v="2064-04-08T18:52:01"/>
        <d v="2062-12-01T08:03:14"/>
        <d v="2064-03-16T18:16:33"/>
        <d v="2063-04-24T05:19:57"/>
        <d v="2064-06-15T15:00:00"/>
        <d v="2062-11-14T05:12:00"/>
        <d v="2063-07-23T03:11:00"/>
        <d v="2062-11-23T01:01:46"/>
        <d v="2062-08-08T00:00:00"/>
        <d v="2058-05-02T19:22:00"/>
        <d v="2062-06-21T03:59:00"/>
        <d v="2062-02-28T14:33:19"/>
        <d v="2060-05-20T19:01:58"/>
        <d v="2061-05-01T04:59:00"/>
        <d v="2063-03-15T13:32:02"/>
        <d v="2060-01-15T13:14:29"/>
        <d v="2065-01-06T19:05:00"/>
        <d v="2061-02-01T18:25:39"/>
        <d v="2064-04-05T16:00:00"/>
        <d v="2060-07-18T21:53:18"/>
        <d v="2059-09-16T21:20:31"/>
        <d v="2062-03-01T17:18:00"/>
        <d v="2064-08-25T10:51:56"/>
        <d v="2063-11-14T07:01:00"/>
        <d v="2064-01-25T23:52:00"/>
        <d v="2060-05-03T16:31:12"/>
        <d v="2064-01-23T17:16:32"/>
        <d v="2060-07-30T05:00:00"/>
        <d v="2060-09-06T17:01:40"/>
        <d v="2062-05-19T02:49:19"/>
        <d v="2063-01-06T18:45:47"/>
        <d v="2062-11-21T15:01:41"/>
        <d v="2063-08-10T22:49:51"/>
        <d v="2063-08-15T06:00:00"/>
        <d v="2064-07-28T01:49:40"/>
        <d v="2062-03-07T22:59:00"/>
        <d v="2063-05-08T00:52:52"/>
        <d v="2059-12-18T00:59:00"/>
        <d v="2059-09-08T03:00:00"/>
        <d v="2061-10-10T17:00:52"/>
        <d v="2064-04-17T18:38:02"/>
        <d v="2060-04-27T21:32:00"/>
        <d v="2060-07-07T13:33:26"/>
        <d v="2058-09-01T03:44:00"/>
        <d v="2063-04-29T19:02:06"/>
        <d v="2064-12-14T12:00:00"/>
        <d v="2062-05-17T03:30:00"/>
        <d v="2059-08-07T20:12:50"/>
        <d v="2063-11-05T13:56:57"/>
        <d v="2059-08-10T07:08:00"/>
        <d v="2062-02-05T23:04:00"/>
        <d v="2062-03-06T02:02:19"/>
        <d v="2059-05-09T05:59:00"/>
        <d v="2059-11-19T21:54:10"/>
        <d v="2061-11-05T18:39:50"/>
        <d v="2064-07-22T20:42:24"/>
        <d v="2063-06-18T23:33:17"/>
        <d v="2061-12-22T05:00:00"/>
        <d v="2060-07-25T17:49:38"/>
        <d v="2060-07-19T21:03:31"/>
        <d v="2061-10-12T01:31:05"/>
        <d v="2062-10-17T12:00:00"/>
        <d v="2062-02-08T09:30:31"/>
        <d v="2061-04-08T04:33:00"/>
        <d v="2063-07-23T06:46:37"/>
        <d v="2061-06-29T20:13:07"/>
        <d v="2062-03-14T04:40:31"/>
        <d v="2063-08-21T11:47:36"/>
        <d v="2062-09-11T06:14:57"/>
        <d v="2061-06-05T22:13:50"/>
        <d v="2060-03-26T08:01:39"/>
        <d v="2063-11-27T21:40:04"/>
        <d v="2064-03-01T17:05:14"/>
        <d v="2063-10-22T18:59:00"/>
        <d v="2062-06-16T22:00:00"/>
        <d v="2057-11-27T04:59:00"/>
        <d v="2061-09-11T02:34:27"/>
        <d v="2064-07-05T20:54:43"/>
        <d v="2063-10-21T17:26:21"/>
        <d v="2063-10-11T15:07:02"/>
        <d v="2061-12-01T21:01:42"/>
        <d v="2061-09-13T17:56:20"/>
        <d v="2061-07-31T08:41:53"/>
        <d v="2064-10-08T07:38:46"/>
        <d v="2063-11-18T07:15:58"/>
        <d v="2062-10-17T18:16:58"/>
        <d v="2064-03-24T22:39:13"/>
        <d v="2061-11-02T19:03:16"/>
        <d v="2063-02-19T21:19:43"/>
        <d v="2062-02-10T00:21:41"/>
        <d v="2060-02-15T21:46:01"/>
        <d v="2063-05-21T08:02:55"/>
        <d v="2063-03-04T02:00:20"/>
        <d v="2061-03-23T12:19:23"/>
        <d v="2062-05-14T18:11:35"/>
        <d v="2061-10-17T13:38:05"/>
        <d v="2062-02-14T22:43:20"/>
        <d v="2062-01-25T17:09:51"/>
        <d v="2063-05-13T16:53:35"/>
        <d v="2063-02-19T19:47:59"/>
        <d v="2062-11-26T13:14:00"/>
        <d v="2060-04-17T00:31:00"/>
        <d v="2061-10-22T03:59:00"/>
        <d v="2062-08-16T18:25:12"/>
        <d v="2061-05-14T16:47:40"/>
        <d v="2059-11-13T16:22:07"/>
        <d v="2062-06-01T04:00:00"/>
        <d v="2061-06-02T20:19:27"/>
        <d v="2059-08-10T03:02:21"/>
        <d v="2059-09-24T17:02:33"/>
        <d v="2064-05-18T20:22:15"/>
        <d v="2062-06-27T02:52:54"/>
        <d v="2060-09-07T22:37:44"/>
        <d v="2060-09-28T16:18:54"/>
        <d v="2060-07-11T03:51:05"/>
        <d v="2062-09-05T23:45:24"/>
        <d v="2062-01-16T04:00:00"/>
        <d v="2062-04-19T16:19:39"/>
        <d v="2062-08-23T22:08:38"/>
        <d v="2062-09-17T16:45:19"/>
        <d v="2065-02-17T07:53:49"/>
        <d v="2063-05-06T02:04:03"/>
        <d v="2062-06-03T03:59:00"/>
        <d v="2060-05-18T20:02:14"/>
        <d v="2063-04-01T20:51:49"/>
        <d v="2062-11-21T10:47:15"/>
        <d v="2061-08-09T12:00:15"/>
        <d v="2060-10-10T16:08:09"/>
        <d v="2064-04-14T14:34:00"/>
        <d v="2061-01-29T04:44:32"/>
        <d v="2063-11-05T23:32:52"/>
        <d v="2061-05-17T12:08:19"/>
        <d v="2062-06-01T22:37:19"/>
        <d v="2064-12-25T15:16:34"/>
        <d v="2065-01-09T01:18:20"/>
        <d v="2060-01-05T11:33:00"/>
        <d v="2060-08-22T23:14:45"/>
        <d v="2064-01-27T23:34:59"/>
        <d v="2064-10-13T00:50:30"/>
        <d v="2063-05-20T17:25:38"/>
        <d v="2062-07-03T03:00:00"/>
        <d v="2063-07-16T19:51:45"/>
        <d v="2062-02-10T22:21:14"/>
        <d v="2062-12-25T05:00:00"/>
        <d v="2059-12-23T18:17:29"/>
        <d v="2057-10-12T20:59:00"/>
        <d v="2058-05-08T22:16:00"/>
        <d v="2059-07-09T05:37:31"/>
        <d v="2060-03-18T12:17:05"/>
        <d v="2063-01-17T12:38:23"/>
        <d v="2060-04-10T22:36:27"/>
        <d v="2063-12-25T02:21:26"/>
        <d v="2061-08-10T13:15:20"/>
        <d v="2060-10-19T23:00:57"/>
        <d v="2060-05-25T14:14:00"/>
        <d v="2063-06-28T15:09:30"/>
        <d v="2064-03-01T04:13:59"/>
        <d v="2061-04-06T06:16:22"/>
        <d v="2064-11-20T18:48:47"/>
        <d v="2064-08-15T07:00:00"/>
        <d v="2062-08-09T14:44:07"/>
        <d v="2063-12-29T11:46:41"/>
        <d v="2063-05-27T18:41:20"/>
        <d v="2065-02-02T14:46:01"/>
        <d v="2063-09-06T14:46:00"/>
        <d v="2060-12-05T09:23:41"/>
        <d v="2063-12-10T16:51:01"/>
        <d v="2064-11-01T04:59:00"/>
        <d v="2064-03-20T23:58:45"/>
        <d v="2063-09-21T03:11:16"/>
        <d v="2064-06-01T17:12:49"/>
        <d v="2062-09-13T09:37:21"/>
        <d v="2063-08-07T17:00:00"/>
        <d v="2065-02-17T16:05:00"/>
        <d v="2063-06-21T21:20:00"/>
        <d v="2065-01-11T05:00:00"/>
        <d v="2063-06-24T02:00:00"/>
        <d v="2064-12-17T06:59:00"/>
        <d v="2064-05-13T00:10:08"/>
        <d v="2064-05-16T10:26:05"/>
        <d v="2063-11-01T23:00:00"/>
        <d v="2065-01-06T13:05:05"/>
        <d v="2063-08-03T18:00:00"/>
        <d v="2063-11-04T19:26:31"/>
        <d v="2064-05-13T19:04:23"/>
        <d v="2064-07-05T01:11:47"/>
        <d v="2063-02-04T19:36:46"/>
        <d v="2063-10-29T01:07:14"/>
        <d v="2064-05-03T16:41:56"/>
        <d v="2062-11-01T02:12:42"/>
        <d v="2064-07-04T15:46:00"/>
        <d v="2063-11-15T15:13:09"/>
        <d v="2063-10-17T16:01:55"/>
        <d v="2064-02-10T16:42:44"/>
        <d v="2063-10-29T21:40:48"/>
        <d v="2063-07-08T15:17:02"/>
        <d v="2065-01-31T05:00:00"/>
        <d v="2063-08-01T17:53:00"/>
        <d v="2064-01-09T14:48:16"/>
        <d v="2062-11-14T18:16:31"/>
        <d v="2062-10-19T16:26:12"/>
        <d v="2064-06-12T08:29:03"/>
        <d v="2064-01-06T20:38:37"/>
        <d v="2064-12-02T23:36:43"/>
        <d v="2063-03-24T20:11:45"/>
        <d v="2063-12-13T06:47:40"/>
        <d v="2062-12-17T18:30:45"/>
        <d v="2063-10-26T15:48:33"/>
        <d v="2064-12-18T09:20:15"/>
        <d v="2063-02-17T01:40:47"/>
        <d v="2064-03-12T22:37:55"/>
        <d v="2063-07-10T18:50:49"/>
        <d v="2064-07-14T16:25:33"/>
        <d v="2063-01-01T20:13:14"/>
        <d v="2064-01-16T11:00:00"/>
        <d v="2064-01-01T20:20:12"/>
        <d v="2064-02-18T19:09:29"/>
        <d v="2063-07-27T03:59:00"/>
        <d v="2063-11-04T18:11:28"/>
        <d v="2063-01-18T01:12:00"/>
        <d v="2064-10-19T10:38:27"/>
        <d v="2063-06-13T16:37:23"/>
        <d v="2063-03-28T10:19:12"/>
        <d v="2064-05-20T14:08:22"/>
        <d v="2063-09-07T13:53:13"/>
        <d v="2062-12-25T20:27:03"/>
        <d v="2064-09-22T21:47:47"/>
        <d v="2063-08-02T00:18:24"/>
        <d v="2063-03-15T18:00:00"/>
        <d v="2063-03-19T21:31:27"/>
        <d v="2063-03-16T16:11:56"/>
        <d v="2063-12-01T00:00:00"/>
        <d v="2063-02-15T20:30:07"/>
        <d v="2063-04-16T18:10:33"/>
        <d v="2064-11-17T19:28:06"/>
        <d v="2063-07-08T14:44:59"/>
        <d v="2064-02-08T13:01:00"/>
        <d v="2063-07-22T13:02:10"/>
        <d v="2062-12-03T05:34:20"/>
        <d v="2063-04-06T15:15:45"/>
        <d v="2064-04-16T18:43:26"/>
        <d v="2063-05-04T01:40:38"/>
        <d v="2064-11-02T21:31:32"/>
        <d v="2064-07-31T16:00:00"/>
        <d v="2062-12-05T00:03:01"/>
        <d v="2063-03-08T15:16:00"/>
        <d v="2063-05-09T19:09:22"/>
        <d v="2062-12-26T20:35:39"/>
        <d v="2063-06-18T19:03:35"/>
        <d v="2062-08-14T15:20:23"/>
        <d v="2062-08-28T00:50:56"/>
        <d v="2063-08-23T08:35:08"/>
        <d v="2063-05-24T15:00:00"/>
        <d v="2063-11-22T20:48:56"/>
        <d v="2063-06-15T22:06:20"/>
        <d v="2063-11-29T01:49:04"/>
        <d v="2063-04-22T19:56:26"/>
        <d v="2064-01-19T13:27:17"/>
        <d v="2064-09-02T00:45:46"/>
        <d v="2063-10-01T04:59:00"/>
        <d v="2064-06-24T01:29:00"/>
        <d v="2063-09-25T02:55:59"/>
        <d v="2065-02-25T09:01:47"/>
        <d v="2063-05-08T08:14:03"/>
        <d v="2063-12-09T19:26:43"/>
        <d v="2062-11-25T16:36:30"/>
        <d v="2062-08-25T17:12:18"/>
        <d v="2064-07-07T23:42:17"/>
        <d v="2064-07-01T18:35:38"/>
        <d v="2063-05-28T00:13:17"/>
        <d v="2063-05-14T23:44:01"/>
        <d v="2065-03-26T20:29:37"/>
        <d v="2063-08-15T13:22:00"/>
        <d v="2064-03-14T23:00:00"/>
        <d v="2062-07-13T16:37:37"/>
        <d v="2064-05-14T15:18:28"/>
        <d v="2063-09-06T05:10:00"/>
        <d v="2064-05-28T18:32:09"/>
        <d v="2063-11-25T16:49:25"/>
        <d v="2064-06-17T23:00:00"/>
        <d v="2063-02-26T22:17:09"/>
        <d v="2063-04-12T02:12:42"/>
        <d v="2063-06-06T10:47:00"/>
        <d v="2065-02-25T23:04:00"/>
        <d v="2065-03-25T13:14:22"/>
        <d v="2062-10-13T13:59:55"/>
        <d v="2064-11-24T23:00:00"/>
        <d v="2063-08-13T13:40:48"/>
        <d v="2063-08-19T15:37:54"/>
        <d v="2063-05-31T15:24:35"/>
        <d v="2062-10-29T01:00:00"/>
        <d v="2064-08-12T00:37:54"/>
        <d v="2062-08-11T20:27:47"/>
        <d v="2064-03-17T17:25:49"/>
        <d v="2062-10-14T16:38:28"/>
        <d v="2062-09-16T21:53:33"/>
        <d v="2062-12-19T01:53:04"/>
        <d v="2062-12-13T00:25:11"/>
        <d v="2064-12-01T17:34:10"/>
        <d v="2063-08-20T14:50:40"/>
        <d v="2063-07-08T22:58:33"/>
        <d v="2063-03-12T21:58:32"/>
        <d v="2064-04-17T18:18:39"/>
        <d v="2063-12-23T20:17:52"/>
        <d v="2063-07-26T18:00:00"/>
        <d v="2063-08-23T14:14:55"/>
        <d v="2062-11-09T18:47:59"/>
        <d v="2064-10-23T15:29:19"/>
        <d v="2063-01-16T10:30:47"/>
        <d v="2063-07-18T20:14:16"/>
        <d v="2063-04-13T15:59:35"/>
        <d v="2065-01-13T17:04:21"/>
        <d v="2062-08-17T19:58:18"/>
        <d v="2064-10-29T08:57:43"/>
        <d v="2063-05-11T19:57:02"/>
        <d v="2064-07-06T15:00:58"/>
        <d v="2064-06-19T08:10:00"/>
        <d v="2063-01-14T04:00:00"/>
        <d v="2063-01-01T04:59:00"/>
        <d v="2062-09-01T20:10:17"/>
        <d v="2062-08-12T02:47:07"/>
        <d v="2063-01-01T06:59:00"/>
        <d v="2063-02-07T18:26:21"/>
        <d v="2064-06-28T09:41:35"/>
        <d v="2064-05-21T09:02:18"/>
        <d v="2064-09-03T16:41:49"/>
        <d v="2062-09-17T12:02:11"/>
        <d v="2064-10-26T19:20:04"/>
        <d v="2065-03-14T17:22:02"/>
        <d v="2064-10-31T21:36:04"/>
        <d v="2062-07-25T03:00:00"/>
        <d v="2063-01-12T20:47:52"/>
        <d v="2063-08-03T16:09:30"/>
        <d v="2065-02-05T18:00:53"/>
        <d v="2063-10-15T02:30:53"/>
        <d v="2064-12-08T04:59:00"/>
        <d v="2064-09-09T06:00:00"/>
        <d v="2063-07-01T00:40:46"/>
        <d v="2064-12-22T09:01:03"/>
        <d v="2063-04-30T19:23:47"/>
        <d v="2065-02-01T15:55:59"/>
        <d v="2062-10-31T12:30:20"/>
        <d v="2062-07-25T22:15:02"/>
        <d v="2064-02-03T12:33:09"/>
        <d v="2062-09-18T02:00:00"/>
        <d v="2061-11-22T16:00:00"/>
        <d v="2065-01-10T16:31:21"/>
        <d v="2062-07-23T15:54:40"/>
        <d v="2064-11-24T18:26:27"/>
        <d v="2065-01-31T23:32:00"/>
        <d v="2065-02-20T04:37:48"/>
        <d v="2065-01-21T11:47:58"/>
        <d v="2064-12-14T18:39:00"/>
        <d v="2065-01-01T15:55:27"/>
        <d v="2062-09-13T13:56:40"/>
        <d v="2062-12-05T00:59:19"/>
        <d v="2062-08-20T00:44:00"/>
        <d v="2064-12-14T12:01:08"/>
        <d v="2064-02-14T16:20:32"/>
        <d v="2064-06-05T12:42:12"/>
        <d v="2065-02-28T18:54:42"/>
        <d v="2063-11-05T03:10:40"/>
        <d v="2062-12-01T00:00:00"/>
        <d v="2062-09-05T20:30:02"/>
        <d v="2065-02-18T05:59:00"/>
        <d v="2064-02-23T00:57:56"/>
        <d v="2060-01-29T15:34:51"/>
        <d v="2062-08-01T13:43:27"/>
        <d v="2060-04-08T18:19:38"/>
        <d v="2063-07-30T03:59:00"/>
        <d v="2059-06-30T15:19:23"/>
        <d v="2063-12-13T15:01:52"/>
        <d v="2061-04-12T01:01:27"/>
        <d v="2061-01-14T21:20:00"/>
        <d v="2059-08-21T20:05:57"/>
        <d v="2060-09-19T04:27:41"/>
        <d v="2059-12-07T17:53:11"/>
        <d v="2060-01-22T06:00:00"/>
        <d v="2061-09-29T10:11:01"/>
        <d v="2061-12-20T10:04:52"/>
        <d v="2063-05-09T05:00:00"/>
        <d v="2062-12-04T00:39:00"/>
        <d v="2061-11-21T04:59:00"/>
        <d v="2062-02-14T20:00:00"/>
        <d v="2062-12-01T04:59:00"/>
        <d v="2062-08-11T12:03:49"/>
        <d v="2063-06-21T03:31:22"/>
        <d v="2061-06-11T15:33:26"/>
        <d v="2062-03-21T21:01:52"/>
        <d v="2060-04-16T21:00:00"/>
        <d v="2060-12-13T22:58:23"/>
        <d v="2061-05-03T13:44:05"/>
        <d v="2060-09-23T03:59:00"/>
        <d v="2063-01-15T10:54:00"/>
        <d v="2062-08-10T20:19:26"/>
        <d v="2065-01-28T22:35:30"/>
        <d v="2061-02-24T21:04:32"/>
        <d v="2059-08-04T15:07:55"/>
        <d v="2064-10-16T11:00:00"/>
        <d v="2063-02-14T14:09:51"/>
        <d v="2061-01-05T17:58:41"/>
        <d v="2061-05-20T00:41:00"/>
        <d v="2059-04-18T17:24:19"/>
        <d v="2060-12-06T01:18:34"/>
        <d v="2058-10-08T20:04:28"/>
        <d v="2062-07-09T07:55:39"/>
        <d v="2064-11-26T19:20:13"/>
        <d v="2062-02-02T18:02:06"/>
        <d v="2064-12-04T06:00:00"/>
        <d v="2061-08-15T10:43:28"/>
        <d v="2063-09-10T04:09:21"/>
        <d v="2062-10-19T13:01:24"/>
        <d v="2063-02-16T18:48:03"/>
        <d v="2063-05-21T03:26:50"/>
        <d v="2061-12-16T04:58:10"/>
        <d v="2061-12-26T23:54:54"/>
        <d v="2061-02-24T23:59:29"/>
        <d v="2064-01-30T19:46:42"/>
        <d v="2057-11-01T03:59:00"/>
        <d v="2063-05-10T23:01:00"/>
        <d v="2062-02-23T18:43:38"/>
        <d v="2059-12-16T01:26:35"/>
        <d v="2063-10-11T05:00:00"/>
        <d v="2061-07-31T23:32:57"/>
        <d v="2062-04-30T16:51:20"/>
        <d v="2058-10-15T04:00:00"/>
        <d v="2059-05-03T16:10:25"/>
        <d v="2061-06-08T00:01:14"/>
        <d v="2060-08-25T18:11:42"/>
        <d v="2060-04-27T22:00:00"/>
        <d v="2062-03-17T02:35:19"/>
        <d v="2061-02-28T14:15:15"/>
        <d v="2060-05-11T15:47:00"/>
        <d v="2061-11-01T15:03:46"/>
        <d v="2060-07-07T03:59:00"/>
        <d v="2061-01-21T07:59:00"/>
        <d v="2061-02-01T01:08:59"/>
        <d v="2061-11-13T05:59:00"/>
        <d v="2061-11-07T21:58:03"/>
        <d v="2061-07-03T04:59:00"/>
        <d v="2059-09-05T17:06:00"/>
        <d v="2060-04-07T04:59:00"/>
        <d v="2061-09-15T21:10:00"/>
        <d v="2060-04-29T04:00:00"/>
        <d v="2062-09-30T14:09:47"/>
        <d v="2060-04-27T16:00:46"/>
        <d v="2062-09-11T10:24:14"/>
        <d v="2059-07-01T19:05:20"/>
        <d v="2060-09-17T04:05:00"/>
        <d v="2059-05-29T01:00:00"/>
        <d v="2059-07-23T03:59:00"/>
        <d v="2059-07-16T23:00:00"/>
        <d v="2059-09-07T16:35:39"/>
        <d v="2065-03-01T02:00:00"/>
        <d v="2062-12-22T04:59:00"/>
        <d v="2062-01-19T20:00:30"/>
        <d v="2060-09-01T01:21:02"/>
        <d v="2061-07-10T16:52:00"/>
        <d v="2061-03-01T13:58:00"/>
        <d v="2060-07-20T23:02:45"/>
        <d v="2059-05-31T18:04:00"/>
        <d v="2062-11-01T22:01:43"/>
        <d v="2061-04-09T06:30:00"/>
        <d v="2060-03-11T04:59:00"/>
        <d v="2060-08-07T17:01:00"/>
        <d v="2061-12-21T04:44:00"/>
        <d v="2062-06-09T05:00:00"/>
        <d v="2063-05-04T04:01:00"/>
        <d v="2060-10-05T22:44:10"/>
        <d v="2063-03-22T22:20:52"/>
        <d v="2058-04-18T06:59:00"/>
        <d v="2060-10-29T07:21:24"/>
        <d v="2060-03-25T23:55:30"/>
        <d v="2060-02-14T19:49:00"/>
        <d v="2060-06-25T16:24:00"/>
        <d v="2064-07-13T19:14:00"/>
        <d v="2061-03-22T11:37:05"/>
        <d v="2060-04-27T15:31:34"/>
        <d v="2060-01-21T08:13:00"/>
        <d v="2062-04-19T21:04:35"/>
        <d v="2061-07-01T03:59:00"/>
        <d v="2060-05-19T03:00:00"/>
        <d v="2061-10-07T01:21:58"/>
        <d v="2062-05-01T23:57:42"/>
        <d v="2060-01-17T21:33:05"/>
        <d v="2060-09-22T18:19:16"/>
        <d v="2064-09-24T05:26:27"/>
        <d v="2062-11-10T21:07:43"/>
        <d v="2061-10-14T03:59:00"/>
        <d v="2064-12-08T08:00:00"/>
        <d v="2062-11-01T04:59:00"/>
        <d v="2064-09-05T03:59:00"/>
        <d v="2062-03-10T14:00:00"/>
        <d v="2063-07-10T19:09:36"/>
        <d v="2063-04-14T19:00:33"/>
        <d v="2063-03-16T02:34:24"/>
        <d v="2064-04-25T04:59:00"/>
        <d v="2064-07-31T19:45:00"/>
        <d v="2064-10-24T21:00:00"/>
        <d v="2063-02-16T19:58:29"/>
        <d v="2064-12-28T05:05:46"/>
        <d v="2064-07-24T03:00:17"/>
        <d v="2064-10-25T19:00:00"/>
        <d v="2063-11-25T14:57:11"/>
        <d v="2063-04-15T22:59:00"/>
        <d v="2063-06-04T00:00:00"/>
        <d v="2061-11-22T12:35:13"/>
        <d v="2064-09-16T23:10:04"/>
        <d v="2061-11-11T14:19:08"/>
        <d v="2060-02-12T02:49:26"/>
        <d v="2061-10-16T09:59:00"/>
        <d v="2061-01-16T18:33:17"/>
        <d v="2063-02-28T15:10:00"/>
        <d v="2057-12-01T04:59:00"/>
        <d v="2062-01-07T00:39:58"/>
        <d v="2061-04-08T19:17:37"/>
        <d v="2061-09-01T00:32:03"/>
        <d v="2061-11-29T14:28:15"/>
        <d v="2059-03-10T19:48:47"/>
        <d v="2060-11-11T05:00:40"/>
        <d v="2061-05-04T14:00:34"/>
        <d v="2063-09-21T17:22:11"/>
        <d v="2061-02-04T11:55:27"/>
        <d v="2061-12-19T18:56:00"/>
        <d v="2058-12-23T05:35:24"/>
        <d v="2060-05-29T19:55:05"/>
        <d v="2060-10-30T07:42:18"/>
        <d v="2060-01-14T06:01:26"/>
        <d v="2059-09-06T20:39:10"/>
        <d v="2064-03-02T22:27:15"/>
        <d v="2060-05-12T02:31:00"/>
        <d v="2064-12-30T22:35:11"/>
        <d v="2064-09-15T20:53:33"/>
        <d v="2060-05-27T23:00:55"/>
        <d v="2059-09-01T06:00:00"/>
        <d v="2062-10-05T18:49:03"/>
        <d v="2061-11-21T17:46:19"/>
        <d v="2062-08-21T00:45:30"/>
        <d v="2058-08-01T04:00:00"/>
        <d v="2063-04-01T20:32:43"/>
        <d v="2064-06-05T23:33:30"/>
        <d v="2058-10-25T03:03:49"/>
        <d v="2063-08-28T04:00:00"/>
        <d v="2060-11-28T17:31:48"/>
        <d v="2060-01-15T18:11:50"/>
        <d v="2059-05-28T02:22:42"/>
        <d v="2064-03-30T19:23:22"/>
        <d v="2058-06-08T19:11:00"/>
        <d v="2062-08-30T15:30:00"/>
        <d v="2060-09-23T02:25:00"/>
        <d v="2064-01-03T01:55:37"/>
        <d v="2059-01-24T05:45:26"/>
        <d v="2062-03-13T03:33:10"/>
        <d v="2059-09-11T04:37:03"/>
        <d v="2058-07-27T04:59:00"/>
        <d v="2060-07-23T04:00:00"/>
        <d v="2065-03-03T13:05:19"/>
        <d v="2062-01-24T00:07:25"/>
        <d v="2060-12-11T03:37:27"/>
        <d v="2060-05-05T03:20:19"/>
        <d v="2060-08-25T18:19:07"/>
        <d v="2060-03-01T04:59:00"/>
        <d v="2058-10-22T05:00:00"/>
        <d v="2062-07-14T02:30:00"/>
        <d v="2062-12-01T22:59:21"/>
        <d v="2060-12-19T15:24:05"/>
        <d v="2061-11-14T17:07:02"/>
        <d v="2059-12-12T05:06:16"/>
        <d v="2062-10-01T12:43:13"/>
        <d v="2062-11-22T00:02:03"/>
        <d v="2061-02-13T22:37:49"/>
        <d v="2061-11-27T22:08:31"/>
        <d v="2058-07-08T22:40:00"/>
        <d v="2060-05-14T19:44:55"/>
        <d v="2060-11-18T00:00:00"/>
        <d v="2060-04-09T04:42:49"/>
        <d v="2058-06-25T21:32:00"/>
        <d v="2062-03-16T22:00:00"/>
        <d v="2061-03-22T22:15:45"/>
        <d v="2062-05-12T04:03:29"/>
        <d v="2062-05-04T06:00:00"/>
        <d v="2064-01-29T08:00:29"/>
        <d v="2060-01-18T20:00:00"/>
        <d v="2061-11-03T20:09:17"/>
        <d v="2060-09-02T11:30:48"/>
        <d v="2061-06-30T19:58:00"/>
        <d v="2063-08-11T00:12:06"/>
        <d v="2065-02-10T02:19:05"/>
        <d v="2064-02-18T20:14:20"/>
        <d v="2064-11-29T17:01:45"/>
        <d v="2064-04-18T14:00:00"/>
        <d v="2065-02-18T23:59:00"/>
        <d v="2064-09-09T18:00:48"/>
        <d v="2064-06-30T18:45:06"/>
        <d v="2064-03-12T19:52:44"/>
        <d v="2064-02-21T01:02:56"/>
        <d v="2064-01-17T18:01:01"/>
        <d v="2064-06-04T15:41:12"/>
        <d v="2064-11-18T15:43:32"/>
        <d v="2063-01-25T03:56:39"/>
        <d v="2063-08-20T20:00:39"/>
        <d v="2064-09-13T07:05:00"/>
        <d v="2063-04-26T20:55:59"/>
        <d v="2064-11-17T14:15:33"/>
        <d v="2063-04-10T04:59:00"/>
        <d v="2063-01-19T04:11:05"/>
        <d v="2065-03-14T14:02:35"/>
        <d v="2065-02-20T19:00:00"/>
        <d v="2064-02-11T17:05:53"/>
        <d v="2064-10-17T15:15:19"/>
        <d v="2063-09-01T15:05:19"/>
        <d v="2064-10-26T03:59:00"/>
        <d v="2064-10-06T15:15:32"/>
        <d v="2064-04-22T05:06:14"/>
        <d v="2062-08-15T20:20:34"/>
        <d v="2065-02-09T07:16:47"/>
        <d v="2065-01-23T04:59:00"/>
        <d v="2063-06-01T17:01:00"/>
        <d v="2062-09-04T06:59:00"/>
        <d v="2063-11-09T01:21:33"/>
        <d v="2064-03-25T16:59:16"/>
        <d v="2064-06-28T16:43:05"/>
        <d v="2063-08-14T01:24:57"/>
        <d v="2064-02-21T22:36:37"/>
        <d v="2064-02-25T07:25:01"/>
        <d v="2064-06-20T18:59:00"/>
        <d v="2062-11-30T22:42:02"/>
        <d v="2062-08-09T22:43:42"/>
        <d v="2064-10-02T18:04:46"/>
        <d v="2064-08-23T20:54:00"/>
        <d v="2063-03-28T01:46:48"/>
        <d v="2063-12-31T23:00:00"/>
        <d v="2064-01-10T00:00:00"/>
        <d v="2062-06-23T07:04:10"/>
        <d v="2064-10-01T08:33:45"/>
        <d v="2064-09-28T22:24:55"/>
        <d v="2062-09-03T18:49:24"/>
        <d v="2064-07-12T18:51:00"/>
        <d v="2064-05-07T21:11:59"/>
        <d v="2064-11-12T05:00:00"/>
        <d v="2062-11-30T22:59:00"/>
        <d v="2062-11-29T16:00:00"/>
        <d v="2062-07-27T15:27:00"/>
        <d v="2062-11-28T03:28:17"/>
        <d v="2063-11-19T05:03:21"/>
        <d v="2062-11-13T08:02:00"/>
        <d v="2065-03-15T00:26:00"/>
        <d v="2065-01-30T17:16:53"/>
        <d v="2063-12-17T05:59:00"/>
        <d v="2065-03-16T16:01:01"/>
        <d v="2064-02-18T17:00:27"/>
        <d v="2063-10-30T14:59:43"/>
        <d v="2062-12-12T07:11:00"/>
        <d v="2064-12-14T15:00:23"/>
        <d v="2064-12-28T19:25:15"/>
        <d v="2064-06-19T14:30:46"/>
        <d v="2064-09-05T02:59:00"/>
        <d v="2062-12-18T21:33:15"/>
        <d v="2065-01-24T10:34:12"/>
        <d v="2063-12-29T20:00:00"/>
        <d v="2063-01-01T00:03:35"/>
        <d v="2063-11-25T22:04:55"/>
        <d v="2064-04-07T01:34:16"/>
        <d v="2063-11-21T17:12:15"/>
        <d v="2064-07-14T11:48:53"/>
        <d v="2063-02-04T23:22:29"/>
        <d v="2063-06-02T00:47:00"/>
        <d v="2063-10-17T04:00:00"/>
        <d v="2063-05-17T15:31:17"/>
        <d v="2063-06-20T22:04:21"/>
        <d v="2064-01-31T13:56:03"/>
        <d v="2063-03-16T19:00:37"/>
        <d v="2064-03-31T08:46:56"/>
        <d v="2062-10-23T00:49:07"/>
        <d v="2065-03-06T20:00:00"/>
        <d v="2063-04-04T21:59:00"/>
        <d v="2064-09-12T11:35:49"/>
        <d v="2063-12-16T18:20:10"/>
        <d v="2064-06-23T16:00:25"/>
        <d v="2064-12-12T17:34:40"/>
        <d v="2064-08-05T03:59:00"/>
        <d v="2063-02-11T15:23:40"/>
        <d v="2061-01-07T08:00:00"/>
        <d v="2063-05-18T05:00:00"/>
        <d v="2064-03-19T04:33:43"/>
        <d v="2064-12-13T07:59:00"/>
        <d v="2064-08-27T17:00:09"/>
        <d v="2062-07-31T01:26:32"/>
        <d v="2062-09-12T10:00:00"/>
        <d v="2063-05-20T06:04:15"/>
        <d v="2063-03-05T20:27:00"/>
        <d v="2062-08-23T20:59:10"/>
        <d v="2063-12-26T20:26:00"/>
        <d v="2062-11-05T20:38:35"/>
        <d v="2064-09-25T01:16:29"/>
        <d v="2064-02-12T10:20:45"/>
        <d v="2063-09-14T19:07:57"/>
        <d v="2062-08-27T00:20:25"/>
        <d v="2064-06-06T20:09:00"/>
        <d v="2065-03-06T04:08:52"/>
        <d v="2062-08-10T22:00:00"/>
        <d v="2064-03-07T23:49:05"/>
        <d v="2063-04-24T16:16:17"/>
        <d v="2064-12-04T21:54:43"/>
        <d v="2063-03-26T00:00:00"/>
        <d v="2063-03-13T17:57:36"/>
        <d v="2063-04-15T21:54:53"/>
        <d v="2064-05-02T01:00:00"/>
        <d v="2064-07-12T19:22:21"/>
        <d v="2064-08-31T00:44:22"/>
        <d v="2061-07-07T05:28:23"/>
        <d v="2062-02-19T09:08:42"/>
        <d v="2061-08-04T23:06:22"/>
        <d v="2061-12-21T20:32:11"/>
        <d v="2064-04-10T07:54:24"/>
        <d v="2061-11-26T06:30:59"/>
        <d v="2060-10-01T00:17:02"/>
        <d v="2063-11-17T19:04:53"/>
        <d v="2062-02-05T19:58:17"/>
        <d v="2059-10-16T23:09:01"/>
        <d v="2062-01-04T04:09:05"/>
        <d v="2060-05-06T21:41:56"/>
        <d v="2062-09-11T09:04:10"/>
        <d v="2064-01-14T04:00:11"/>
        <d v="2059-07-22T04:42:01"/>
        <d v="2064-05-14T13:35:36"/>
        <d v="2062-05-11T03:18:53"/>
        <d v="2063-01-28T22:14:52"/>
        <d v="2060-08-10T21:44:48"/>
        <d v="2062-08-02T15:49:43"/>
        <d v="2062-08-08T21:53:24"/>
        <d v="2064-03-14T15:06:15"/>
        <d v="2062-08-24T20:48:11"/>
        <d v="2062-06-15T17:08:07"/>
        <d v="2062-04-24T19:11:07"/>
        <d v="2063-06-26T04:32:55"/>
        <d v="2063-05-29T04:27:33"/>
        <d v="2064-04-10T18:41:12"/>
        <d v="2061-01-06T00:37:18"/>
        <d v="2064-02-11T23:22:17"/>
        <d v="2059-10-09T17:07:13"/>
        <d v="2061-08-30T12:53:40"/>
        <d v="2062-10-04T03:30:00"/>
        <d v="2062-03-02T19:01:17"/>
        <d v="2062-04-13T18:18:15"/>
        <d v="2063-05-13T20:04:28"/>
        <d v="2064-02-14T02:39:31"/>
        <d v="2064-07-14T18:12:00"/>
        <d v="2061-12-09T05:59:00"/>
        <d v="2064-06-18T05:19:50"/>
        <d v="2062-06-11T09:50:21"/>
        <d v="2062-03-24T02:15:27"/>
        <d v="2060-04-04T16:46:15"/>
        <d v="2062-07-23T20:40:24"/>
        <d v="2060-04-13T14:17:15"/>
        <d v="2064-11-18T19:03:10"/>
        <d v="2060-12-07T22:23:42"/>
        <d v="2064-01-08T04:53:10"/>
        <d v="2063-01-19T08:30:00"/>
        <d v="2062-08-14T23:27:00"/>
        <d v="2061-10-09T08:18:07"/>
        <d v="2064-03-30T15:41:35"/>
        <d v="2060-06-09T20:20:08"/>
        <d v="2063-12-25T14:21:53"/>
        <d v="2062-04-05T02:59:39"/>
        <d v="2062-04-06T19:01:04"/>
        <d v="2059-10-28T20:56:40"/>
        <d v="2064-03-13T21:25:16"/>
        <d v="2061-05-30T16:53:45"/>
        <d v="2062-04-19T12:34:08"/>
        <d v="2063-04-30T16:00:51"/>
        <d v="2063-09-25T14:58:50"/>
        <d v="2064-07-14T07:51:34"/>
        <d v="2062-11-14T21:30:00"/>
        <d v="2062-08-07T15:35:17"/>
        <d v="2064-06-05T06:21:33"/>
        <d v="2062-11-26T00:55:00"/>
        <d v="2063-12-24T21:47:48"/>
        <d v="2065-01-01T02:46:11"/>
        <d v="2062-07-31T09:46:21"/>
        <d v="2062-11-29T04:33:00"/>
        <d v="2064-08-06T23:44:54"/>
        <d v="2063-12-19T16:07:09"/>
        <d v="2064-04-23T19:40:21"/>
        <d v="2065-01-21T21:45:31"/>
        <d v="2063-01-01T08:20:26"/>
        <d v="2063-08-06T11:05:21"/>
        <d v="2063-07-09T16:47:30"/>
        <d v="2063-02-17T00:08:47"/>
        <d v="2063-12-17T04:38:46"/>
        <d v="2063-04-29T04:22:00"/>
        <d v="2062-10-02T17:56:32"/>
        <d v="2062-05-02T22:52:53"/>
        <d v="2062-10-19T23:19:43"/>
        <d v="2064-12-01T05:06:21"/>
        <d v="2064-06-16T17:02:46"/>
        <d v="2064-01-08T22:54:35"/>
        <d v="2063-09-07T02:27:43"/>
        <d v="2063-05-15T17:01:52"/>
        <d v="2063-06-18T17:08:25"/>
        <d v="2063-09-06T02:36:46"/>
        <d v="2062-08-14T18:20:08"/>
        <d v="2063-02-24T01:42:42"/>
        <d v="2062-12-05T16:04:40"/>
        <d v="2062-12-09T02:12:08"/>
        <d v="2063-06-30T15:45:00"/>
        <d v="2063-03-28T02:43:06"/>
        <d v="2063-05-19T15:06:29"/>
        <d v="2062-09-25T16:24:24"/>
        <d v="2062-08-09T17:22:00"/>
        <d v="2064-06-18T17:23:02"/>
        <d v="2062-07-06T05:08:50"/>
        <d v="2063-06-26T04:00:00"/>
        <d v="2062-09-12T17:38:15"/>
        <d v="2064-09-22T01:17:45"/>
        <d v="2063-02-22T08:29:23"/>
        <d v="2063-05-30T21:26:11"/>
        <d v="2062-11-13T20:18:47"/>
        <d v="2062-08-20T16:22:32"/>
        <d v="2063-08-03T04:27:37"/>
        <d v="2064-05-08T20:12:07"/>
        <d v="2063-07-15T17:28:59"/>
        <d v="2065-03-06T13:00:00"/>
        <d v="2062-10-15T15:51:36"/>
        <d v="2062-08-16T21:44:12"/>
        <d v="2063-10-28T17:17:07"/>
        <d v="2062-06-28T19:21:54"/>
        <d v="2063-03-01T08:08:41"/>
        <d v="2065-01-12T16:42:00"/>
        <d v="2064-11-02T03:59:00"/>
        <d v="2065-02-06T14:23:31"/>
        <d v="2063-06-08T04:00:00"/>
        <d v="2063-06-01T22:42:00"/>
        <d v="2063-05-17T18:00:00"/>
        <d v="2064-12-28T16:49:00"/>
        <d v="2064-06-29T23:29:55"/>
        <d v="2062-08-31T15:58:45"/>
        <d v="2064-03-20T13:29:20"/>
        <d v="2065-02-11T12:09:38"/>
        <d v="2064-04-09T17:37:33"/>
        <d v="2063-04-08T11:42:59"/>
        <d v="2063-12-20T09:00:00"/>
        <d v="2063-12-18T19:38:59"/>
        <d v="2064-06-13T05:59:00"/>
        <d v="2063-12-31T03:00:00"/>
        <d v="2063-07-08T18:30:00"/>
        <d v="2063-04-16T11:27:36"/>
        <d v="2064-07-15T14:34:06"/>
        <d v="2063-06-27T06:55:54"/>
        <d v="2063-05-31T14:45:27"/>
        <d v="2063-12-04T05:00:00"/>
        <d v="2063-06-13T12:09:11"/>
        <d v="2065-03-11T13:29:00"/>
        <d v="2064-03-31T10:00:00"/>
        <d v="2064-03-24T16:01:04"/>
        <d v="2065-02-25T20:18:25"/>
        <d v="2063-05-31T21:00:00"/>
        <d v="2064-06-09T20:47:41"/>
        <d v="2063-11-27T01:00:00"/>
        <d v="2065-01-31T18:08:20"/>
        <d v="2063-06-09T20:10:05"/>
        <d v="2062-05-30T22:09:16"/>
        <d v="2063-10-02T23:03:00"/>
        <d v="2064-07-14T19:25:40"/>
        <d v="2063-11-01T03:00:00"/>
        <d v="2064-10-20T11:05:13"/>
        <d v="2063-08-25T15:05:12"/>
        <d v="2064-12-04T00:00:00"/>
        <d v="2064-04-01T04:00:00"/>
        <d v="2064-11-10T05:15:09"/>
        <d v="2062-06-06T13:11:42"/>
        <d v="2061-10-22T21:44:38"/>
        <d v="2062-04-21T01:00:00"/>
        <d v="2062-08-07T07:00:00"/>
        <d v="2059-09-28T17:30:08"/>
        <d v="2060-04-16T16:00:00"/>
        <d v="2059-02-24T23:20:30"/>
        <d v="2063-08-28T01:00:00"/>
        <d v="2061-10-06T20:21:10"/>
        <d v="2060-02-21T22:46:14"/>
        <d v="2063-02-02T18:55:42"/>
        <d v="2061-12-15T03:14:59"/>
        <d v="2060-07-28T16:00:00"/>
        <d v="2060-08-24T06:47:45"/>
        <d v="2059-08-06T14:38:56"/>
        <d v="2060-01-05T23:06:07"/>
        <d v="2061-07-12T21:51:00"/>
        <d v="2062-11-03T05:59:00"/>
        <d v="2059-09-11T13:18:00"/>
        <d v="2059-07-08T21:00:00"/>
        <d v="2061-04-22T21:00:00"/>
        <d v="2062-06-14T14:23:54"/>
        <d v="2059-12-06T02:02:29"/>
        <d v="2061-05-06T07:00:55"/>
        <d v="2062-06-13T06:59:00"/>
        <d v="2060-07-07T17:46:51"/>
        <d v="2062-09-06T15:25:31"/>
        <d v="2059-09-25T19:32:47"/>
        <d v="2061-10-24T23:42:49"/>
        <d v="2062-09-03T18:48:27"/>
        <d v="2059-01-01T04:59:00"/>
        <d v="2061-12-01T21:17:32"/>
        <d v="2060-02-12T22:03:51"/>
        <d v="2059-04-03T01:03:10"/>
        <d v="2061-08-31T14:40:12"/>
        <d v="2062-06-09T03:59:00"/>
        <d v="2062-02-26T20:13:40"/>
        <d v="2062-01-29T08:13:47"/>
        <d v="2062-02-16T18:18:12"/>
        <d v="2062-03-29T01:00:00"/>
        <d v="2061-10-29T15:54:43"/>
        <d v="2058-11-30T15:43:35"/>
        <d v="2062-01-11T21:02:25"/>
        <d v="2061-07-24T14:02:38"/>
        <d v="2061-09-20T20:17:27"/>
        <d v="2064-04-16T00:00:00"/>
        <d v="2060-03-25T19:34:02"/>
        <d v="2061-11-13T17:24:19"/>
        <d v="2058-06-15T04:00:00"/>
        <d v="2062-08-31T17:31:31"/>
        <d v="2060-08-30T16:33:45"/>
        <d v="2061-08-07T20:49:47"/>
        <d v="2057-09-01T04:00:00"/>
        <d v="2060-09-04T13:29:07"/>
        <d v="2062-06-25T02:00:00"/>
        <d v="2062-03-24T01:22:50"/>
        <d v="2059-03-01T18:10:54"/>
        <d v="2061-07-28T17:50:36"/>
        <d v="2061-12-09T04:59:00"/>
        <d v="2061-03-11T04:00:00"/>
        <d v="2064-12-31T16:59:00"/>
        <d v="2063-06-20T13:59:35"/>
        <d v="2063-02-17T14:00:00"/>
        <d v="2063-06-12T14:54:16"/>
        <d v="2064-08-10T04:00:00"/>
        <d v="2065-01-04T03:14:05"/>
        <d v="2063-04-23T06:59:00"/>
        <d v="2063-04-07T07:00:00"/>
        <d v="2063-10-06T22:59:00"/>
        <d v="2063-11-14T17:49:31"/>
        <d v="2063-10-19T11:00:00"/>
        <d v="2063-07-29T17:00:00"/>
        <d v="2064-03-14T00:12:53"/>
        <d v="2064-05-01T17:55:58"/>
        <d v="2064-04-28T16:20:32"/>
        <d v="2063-07-14T19:32:39"/>
        <d v="2064-06-01T18:57:00"/>
        <d v="2063-07-21T03:00:00"/>
        <d v="2064-12-01T02:23:31"/>
        <d v="2064-07-31T11:00:00"/>
        <d v="2065-03-13T03:40:05"/>
        <d v="2064-07-21T17:30:00"/>
        <d v="2062-12-04T10:58:54"/>
        <d v="2064-02-17T12:04:39"/>
        <d v="2064-10-08T14:43:32"/>
        <d v="2063-10-15T21:11:08"/>
        <d v="2064-08-19T16:00:50"/>
        <d v="2064-11-30T20:15:19"/>
        <d v="2063-04-18T16:52:02"/>
        <d v="2064-03-03T17:01:54"/>
        <d v="2064-10-21T16:04:20"/>
        <d v="2063-11-06T01:00:00"/>
        <d v="2064-02-28T23:05:09"/>
        <d v="2064-07-21T14:00:00"/>
        <d v="2063-01-11T01:02:52"/>
        <d v="2062-07-11T16:00:00"/>
        <d v="2064-12-30T23:00:00"/>
        <d v="2064-12-23T17:58:57"/>
        <d v="2063-05-21T15:45:25"/>
        <d v="2064-04-26T06:55:00"/>
        <d v="2064-10-13T15:12:32"/>
        <d v="2064-12-30T02:03:55"/>
        <d v="2063-01-15T19:00:28"/>
        <d v="2063-05-29T16:17:15"/>
        <d v="2064-10-14T15:25:34"/>
        <d v="2062-12-02T06:19:05"/>
        <d v="2064-07-02T04:00:00"/>
        <d v="2064-08-17T12:05:54"/>
        <d v="2065-01-27T01:26:48"/>
        <d v="2062-07-16T02:33:45"/>
        <d v="2064-03-11T18:34:47"/>
        <d v="2063-12-05T22:28:22"/>
        <d v="2062-12-17T20:43:48"/>
        <d v="2065-03-03T13:51:19"/>
        <d v="2063-08-02T19:17:13"/>
        <d v="2062-12-08T16:31:55"/>
        <d v="2062-08-15T14:17:33"/>
        <d v="2064-10-01T14:58:37"/>
        <d v="2063-07-17T19:35:39"/>
        <d v="2064-08-19T03:59:00"/>
        <d v="2064-06-30T18:57:19"/>
        <d v="2062-07-14T19:32:39"/>
        <d v="2061-06-27T01:49:11"/>
        <d v="2063-03-07T15:18:45"/>
        <d v="2062-12-18T12:08:53"/>
        <d v="2063-12-16T06:59:00"/>
        <d v="2063-12-26T00:18:54"/>
        <d v="2064-02-12T17:45:44"/>
        <d v="2063-09-05T03:59:00"/>
        <d v="2061-03-11T00:00:00"/>
        <d v="2064-06-11T19:22:59"/>
        <d v="2060-11-30T10:00:00"/>
        <d v="2061-07-05T00:56:00"/>
        <d v="2061-03-01T05:59:00"/>
        <d v="2059-06-25T13:42:03"/>
        <d v="2059-07-06T19:33:10"/>
        <d v="2060-08-02T21:37:00"/>
        <d v="2062-06-21T17:12:52"/>
        <d v="2061-09-07T22:25:31"/>
        <d v="2064-02-15T07:59:00"/>
        <d v="2063-01-07T16:41:46"/>
        <d v="2063-03-16T16:35:52"/>
        <d v="2062-11-27T00:54:23"/>
        <d v="2063-11-14T01:04:10"/>
        <d v="2063-06-15T04:34:54"/>
        <d v="2062-04-11T14:15:46"/>
        <d v="2061-10-16T00:04:50"/>
        <d v="2063-05-07T18:12:22"/>
        <d v="2060-07-12T17:45:32"/>
        <d v="2064-12-30T22:50:33"/>
        <d v="2064-03-25T02:53:08"/>
        <d v="2065-01-15T01:35:19"/>
        <d v="2064-12-03T17:03:26"/>
        <d v="2065-02-03T04:11:00"/>
        <d v="2064-08-01T18:13:30"/>
        <d v="2063-06-05T11:47:56"/>
        <d v="2063-06-09T02:00:00"/>
        <d v="2064-12-29T05:08:45"/>
        <d v="2061-05-06T19:12:16"/>
        <d v="2064-12-23T01:47:58"/>
        <d v="2063-07-05T17:38:42"/>
        <d v="2064-04-29T12:11:00"/>
        <d v="2063-07-29T15:31:29"/>
        <d v="2063-06-03T04:30:00"/>
        <d v="2064-10-17T16:14:00"/>
        <d v="2064-08-13T11:32:37"/>
        <d v="2063-04-27T17:12:00"/>
        <d v="2063-08-22T04:59:00"/>
        <d v="2064-03-03T03:43:06"/>
        <d v="2064-08-01T16:22:03"/>
        <d v="2065-03-01T03:00:00"/>
        <d v="2065-01-14T21:48:01"/>
        <d v="2063-02-13T23:58:02"/>
        <d v="2064-10-27T21:19:00"/>
        <d v="2064-07-05T20:58:54"/>
        <d v="2062-10-07T00:06:13"/>
        <d v="2064-06-12T05:30:00"/>
        <d v="2061-05-26T23:54:34"/>
        <d v="2063-05-01T00:16:51"/>
        <d v="2061-07-26T01:30:35"/>
        <d v="2063-02-22T12:14:45"/>
        <d v="2062-11-28T17:20:01"/>
        <d v="2063-12-12T10:00:00"/>
        <d v="2062-08-12T12:52:58"/>
        <d v="2063-11-13T21:55:56"/>
        <d v="2063-01-01T04:12:15"/>
        <d v="2064-06-03T07:38:40"/>
        <d v="2063-02-06T01:25:00"/>
        <d v="2062-12-04T01:31:39"/>
        <d v="2064-02-20T10:29:30"/>
        <d v="2065-01-03T06:04:27"/>
        <d v="2063-08-16T16:13:11"/>
        <d v="2063-11-21T23:13:39"/>
        <d v="2063-09-15T11:11:00"/>
        <d v="2064-02-25T10:57:14"/>
        <d v="2064-10-09T10:56:59"/>
        <d v="2064-06-28T16:01:26"/>
        <d v="2063-02-08T21:58:29"/>
        <d v="2064-09-21T05:45:04"/>
        <d v="2064-01-01T08:38:51"/>
        <d v="2064-11-15T18:13:22"/>
        <d v="2063-04-29T03:09:19"/>
        <d v="2063-08-24T09:22:00"/>
        <d v="2064-09-18T20:26:25"/>
        <d v="2064-04-02T08:06:57"/>
        <d v="2063-04-10T01:27:22"/>
        <d v="2062-12-19T19:31:28"/>
        <d v="2063-11-26T06:03:36"/>
        <d v="2063-07-20T18:43:48"/>
        <d v="2064-12-10T11:00:00"/>
        <d v="2063-06-08T15:00:00"/>
        <d v="2063-10-11T18:43:40"/>
        <d v="2064-02-21T08:24:17"/>
        <d v="2062-07-13T04:59:00"/>
        <d v="2064-04-27T13:55:00"/>
        <d v="2063-03-07T19:55:01"/>
        <d v="2064-05-26T17:57:43"/>
        <d v="2063-09-11T18:22:49"/>
        <d v="2064-05-25T15:29:18"/>
        <d v="2065-01-02T22:13:29"/>
        <d v="2063-09-12T20:57:42"/>
        <d v="2063-06-14T13:00:55"/>
        <d v="2064-04-21T10:44:38"/>
        <d v="2064-07-08T17:32:14"/>
        <d v="2063-05-22T05:25:00"/>
        <d v="2063-05-10T19:28:25"/>
        <d v="2064-02-20T04:06:37"/>
        <d v="2062-11-19T00:00:59"/>
        <d v="2062-07-28T16:52:43"/>
        <d v="2065-04-15T15:42:27"/>
        <d v="2064-04-24T21:59:00"/>
        <d v="2062-09-05T13:39:00"/>
        <d v="2065-01-03T16:02:45"/>
        <d v="2063-11-11T22:30:44"/>
        <d v="2062-08-11T04:00:00"/>
        <d v="2063-12-02T17:25:00"/>
        <d v="2062-11-30T23:45:00"/>
        <d v="2062-10-21T00:00:00"/>
        <d v="2061-04-10T15:54:31"/>
        <d v="2061-04-07T20:52:18"/>
        <d v="2061-02-16T15:52:38"/>
        <d v="2060-03-22T03:00:00"/>
        <d v="2064-01-12T05:00:00"/>
        <d v="2060-03-25T18:14:45"/>
        <d v="2059-06-12T00:20:49"/>
        <d v="2061-02-15T14:21:49"/>
        <d v="2060-12-28T19:51:03"/>
        <d v="2063-04-09T22:58:54"/>
        <d v="2061-10-16T13:01:43"/>
        <d v="2060-03-01T23:30:39"/>
        <d v="2061-09-13T17:28:12"/>
        <d v="2062-12-20T04:59:00"/>
        <d v="2059-09-10T01:00:22"/>
        <d v="2059-12-23T03:00:00"/>
        <d v="2061-05-14T20:55:13"/>
        <d v="2062-05-10T03:59:00"/>
        <d v="2061-07-26T17:00:00"/>
        <d v="2061-11-02T22:09:05"/>
        <d v="2060-09-07T07:51:00"/>
        <d v="2064-07-22T04:37:55"/>
        <d v="2060-07-21T14:51:00"/>
        <d v="2063-06-20T19:06:13"/>
        <d v="2063-02-27T04:02:41"/>
        <d v="2064-08-02T22:01:11"/>
        <d v="2062-01-05T13:31:00"/>
        <d v="2060-11-15T15:40:52"/>
        <d v="2061-10-02T13:27:54"/>
        <d v="2063-02-15T15:38:00"/>
        <d v="2059-06-18T21:14:06"/>
        <d v="2061-06-16T20:47:55"/>
        <d v="2063-04-03T15:38:00"/>
        <d v="2059-08-27T18:57:11"/>
        <d v="2062-09-16T11:24:19"/>
        <d v="2061-07-31T19:43:00"/>
        <d v="2062-09-03T23:36:18"/>
        <d v="2064-08-05T00:10:33"/>
        <d v="2061-05-01T21:42:37"/>
        <d v="2063-07-08T14:00:23"/>
        <d v="2064-03-25T22:00:00"/>
        <d v="2064-10-23T08:20:01"/>
        <d v="2062-06-10T08:33:00"/>
        <d v="2064-03-22T20:01:00"/>
        <d v="2062-07-24T18:51:44"/>
        <d v="2058-05-15T08:10:00"/>
        <d v="2062-06-27T14:44:41"/>
        <d v="2065-02-14T22:59:00"/>
        <d v="2062-07-19T09:14:38"/>
        <d v="2063-11-18T15:00:04"/>
        <d v="2065-02-05T16:25:39"/>
        <d v="2062-07-16T15:17:46"/>
        <d v="2063-09-27T14:20:40"/>
        <d v="2064-03-16T05:04:57"/>
        <d v="2064-10-06T14:00:00"/>
        <d v="2062-12-06T06:00:00"/>
        <d v="2062-05-31T19:40:52"/>
        <d v="2062-06-20T21:59:00"/>
        <d v="2062-12-19T04:00:00"/>
        <d v="2064-06-07T04:01:31"/>
        <d v="2062-10-17T19:55:39"/>
        <d v="2062-12-23T00:00:00"/>
        <d v="2065-02-20T12:01:30"/>
        <d v="2064-08-18T16:52:18"/>
        <d v="2064-01-19T06:37:27"/>
        <d v="2065-03-14T13:24:46"/>
        <d v="2065-02-01T00:00:00"/>
        <d v="2063-03-19T14:05:20"/>
        <d v="2063-10-23T18:24:55"/>
        <d v="2062-12-01T03:00:00"/>
        <d v="2064-02-15T15:00:00"/>
        <d v="2064-05-02T03:59:00"/>
        <d v="2063-09-04T16:11:02"/>
        <d v="2064-05-23T22:00:00"/>
        <d v="2063-08-27T19:15:10"/>
        <d v="2064-08-06T18:00:00"/>
        <d v="2063-01-22T18:46:10"/>
        <d v="2065-01-03T22:03:39"/>
        <d v="2062-11-26T01:15:00"/>
        <d v="2062-12-31T17:05:38"/>
        <d v="2063-06-30T23:55:00"/>
        <d v="2062-11-22T13:13:54"/>
        <d v="2063-04-01T00:18:00"/>
        <d v="2063-03-02T21:16:00"/>
        <d v="2062-09-17T05:06:39"/>
        <d v="2065-02-23T10:14:42"/>
        <d v="2063-11-08T22:10:20"/>
        <d v="2063-11-03T04:15:59"/>
        <d v="2064-05-12T10:47:14"/>
        <d v="2063-05-27T19:47:19"/>
        <d v="2063-09-02T06:47:27"/>
        <d v="2063-08-02T06:03:10"/>
        <d v="2063-09-17T17:00:00"/>
        <d v="2064-07-04T03:40:24"/>
        <d v="2062-09-20T15:40:33"/>
        <d v="2063-08-28T12:12:00"/>
        <d v="2063-04-29T01:16:39"/>
        <d v="2062-11-13T01:29:53"/>
        <d v="2061-11-07T02:00:03"/>
        <d v="2057-12-02T00:50:00"/>
        <d v="2062-03-14T16:49:11"/>
        <d v="2063-05-28T20:05:00"/>
        <d v="2059-06-08T17:31:01"/>
        <d v="2064-07-27T22:00:00"/>
        <d v="2062-02-17T00:00:00"/>
        <d v="2062-12-24T01:29:45"/>
        <d v="2061-05-25T16:18:34"/>
        <d v="2064-04-08T18:31:22"/>
        <d v="2063-06-19T18:28:03"/>
        <d v="2064-02-28T23:59:00"/>
        <d v="2065-04-01T03:59:00"/>
        <d v="2063-02-17T22:15:29"/>
        <d v="2062-07-09T12:34:56"/>
        <d v="2063-06-30T21:06:08"/>
        <d v="2060-07-24T20:20:48"/>
        <d v="2058-09-02T02:00:00"/>
        <d v="2061-08-28T23:54:51"/>
        <d v="2060-05-21T01:12:06"/>
        <d v="2063-12-19T10:46:30"/>
        <d v="2063-10-26T21:20:00"/>
        <d v="2062-09-25T21:43:11"/>
        <d v="2062-05-30T15:35:01"/>
        <d v="2064-12-25T11:00:00"/>
        <d v="2063-04-05T01:30:22"/>
        <d v="2062-12-13T22:49:25"/>
        <d v="2063-01-31T20:12:00"/>
        <d v="2063-10-09T23:38:06"/>
        <d v="2063-09-23T20:34:24"/>
        <d v="2064-04-03T16:25:41"/>
        <d v="2063-03-28T00:44:45"/>
        <d v="2063-02-28T20:17:35"/>
        <d v="2064-05-15T16:21:00"/>
        <d v="2062-06-18T20:13:00"/>
        <d v="2062-12-13T11:19:29"/>
        <d v="2064-09-20T08:29:57"/>
        <d v="2063-07-26T16:00:58"/>
        <d v="2064-04-08T11:56:16"/>
        <d v="2062-07-15T05:11:00"/>
        <d v="2059-05-05T02:13:53"/>
        <d v="2059-10-14T23:00:00"/>
        <d v="2060-01-28T04:04:19"/>
        <d v="2060-03-17T19:17:15"/>
        <d v="2059-08-01T07:00:00"/>
        <d v="2059-03-24T01:40:38"/>
        <d v="2060-06-14T19:24:11"/>
        <d v="2062-01-01T05:26:00"/>
        <d v="2059-11-02T08:00:00"/>
        <d v="2060-12-15T22:11:50"/>
        <d v="2061-06-05T00:00:32"/>
        <d v="2061-01-02T20:59:44"/>
        <d v="2060-07-22T01:40:02"/>
        <d v="2062-08-03T17:00:00"/>
        <d v="2059-12-13T02:13:16"/>
        <d v="2060-11-22T22:00:00"/>
        <d v="2061-11-01T19:00:00"/>
        <d v="2061-03-08T15:42:15"/>
        <d v="2062-09-15T04:28:06"/>
        <d v="2061-02-23T08:09:00"/>
        <d v="2060-05-28T03:59:00"/>
        <d v="2062-12-17T07:59:00"/>
        <d v="2061-08-27T16:31:29"/>
        <d v="2061-01-09T08:48:55"/>
        <d v="2060-09-11T16:47:33"/>
        <d v="2061-12-01T21:21:07"/>
        <d v="2060-11-26T04:59:00"/>
        <d v="2062-06-17T17:41:22"/>
        <d v="2062-02-20T20:48:53"/>
        <d v="2060-03-02T06:59:00"/>
        <d v="2060-10-12T20:37:41"/>
        <d v="2059-09-24T08:10:54"/>
        <d v="2060-01-16T05:00:00"/>
        <d v="2059-06-02T05:59:00"/>
        <d v="2064-07-11T20:51:01"/>
        <d v="2059-06-12T04:00:00"/>
        <d v="2057-12-31T23:39:00"/>
        <d v="2061-02-28T21:25:00"/>
        <d v="2060-03-03T15:39:25"/>
        <d v="2058-08-03T01:59:00"/>
        <d v="2062-12-19T14:19:04"/>
        <d v="2059-06-14T00:35:27"/>
        <d v="2060-09-24T19:46:52"/>
        <d v="2060-11-22T02:26:00"/>
        <d v="2061-09-18T14:49:00"/>
        <d v="2062-08-14T18:11:00"/>
        <d v="2060-06-09T09:49:37"/>
        <d v="2059-03-20T15:54:42"/>
        <d v="2062-05-23T16:25:55"/>
        <d v="2061-10-09T10:27:17"/>
        <d v="2059-04-26T06:59:00"/>
        <d v="2061-11-24T12:49:53"/>
        <d v="2059-04-24T20:01:36"/>
        <d v="2060-04-18T21:22:40"/>
        <d v="2060-04-05T18:00:20"/>
        <d v="2060-12-13T22:17:32"/>
        <d v="2060-05-24T18:46:08"/>
        <d v="2060-12-18T14:20:00"/>
        <d v="2061-12-17T12:00:00"/>
        <d v="2064-04-30T21:59:00"/>
        <d v="2064-01-17T21:00:00"/>
        <d v="2059-12-31T05:45:36"/>
        <d v="2063-02-01T00:31:47"/>
        <d v="2060-03-16T03:59:00"/>
        <d v="2059-02-22T03:00:00"/>
        <d v="2061-03-28T05:04:33"/>
        <d v="2062-03-11T06:59:00"/>
        <d v="2059-11-28T04:35:39"/>
        <d v="2064-05-31T21:14:36"/>
        <d v="2058-07-05T04:00:00"/>
        <d v="2064-08-01T13:03:34"/>
        <d v="2060-06-04T15:45:30"/>
        <d v="2063-03-06T21:04:52"/>
        <d v="2064-08-18T06:59:00"/>
        <d v="2059-10-16T22:03:00"/>
        <d v="2060-04-21T03:59:00"/>
        <d v="2064-04-16T05:59:00"/>
        <d v="2062-02-06T20:31:11"/>
        <d v="2059-07-22T01:39:05"/>
        <d v="2062-07-12T18:11:07"/>
        <d v="2065-03-29T02:00:00"/>
        <d v="2065-04-14T04:07:40"/>
        <d v="2065-04-07T18:45:38"/>
        <d v="2065-03-17T18:34:01"/>
        <d v="2065-03-24T05:00:23"/>
        <d v="2065-04-27T19:15:19"/>
        <d v="2065-04-10T20:15:00"/>
        <d v="2065-04-09T11:49:54"/>
        <d v="2065-03-16T21:37:10"/>
        <d v="2065-04-06T09:20:42"/>
        <d v="2065-04-03T01:00:00"/>
        <d v="2065-03-26T23:59:00"/>
        <d v="2065-04-09T20:00:00"/>
        <d v="2065-03-27T04:36:00"/>
        <d v="2065-04-10T01:00:00"/>
        <d v="2065-04-01T00:40:11"/>
        <d v="2065-04-09T23:47:28"/>
        <d v="2065-03-26T03:33:00"/>
        <d v="2065-04-11T20:44:05"/>
        <d v="2065-04-01T04:00:00"/>
        <d v="2063-01-15T15:56:45"/>
        <d v="2063-03-30T19:52:30"/>
        <d v="2063-08-31T06:45:37"/>
        <d v="2063-02-16T03:21:13"/>
        <d v="2063-09-09T16:00:00"/>
        <d v="2063-08-23T07:21:12"/>
        <d v="2064-03-28T16:18:15"/>
        <d v="2064-05-01T20:48:26"/>
        <d v="2062-08-31T19:39:00"/>
        <d v="2064-01-18T13:00:00"/>
        <d v="2062-09-01T15:30:34"/>
        <d v="2063-06-30T21:55:53"/>
        <d v="2062-10-05T19:13:32"/>
        <d v="2063-05-01T22:02:41"/>
        <d v="2063-03-31T03:22:00"/>
        <d v="2064-12-09T14:51:39"/>
        <d v="2064-04-21T04:00:00"/>
        <d v="2064-05-14T04:59:00"/>
        <d v="2062-09-17T12:49:51"/>
        <d v="2062-11-09T19:47:51"/>
        <d v="2063-12-11T11:04:23"/>
        <d v="2064-04-03T00:10:00"/>
        <d v="2063-07-01T06:00:00"/>
        <d v="2062-10-30T22:22:42"/>
        <d v="2062-08-24T23:14:09"/>
        <d v="2062-06-27T22:04:24"/>
        <d v="2063-04-05T11:00:00"/>
        <d v="2063-10-21T15:01:14"/>
        <d v="2064-06-10T01:15:06"/>
        <d v="2063-10-25T02:06:23"/>
        <d v="2063-06-11T15:00:00"/>
        <d v="2064-01-16T05:00:00"/>
        <d v="2064-09-13T21:30:00"/>
        <d v="2063-05-08T00:52:36"/>
        <d v="2064-08-07T19:32:25"/>
        <d v="2063-11-08T21:40:33"/>
        <d v="2063-07-20T22:46:32"/>
        <d v="2062-10-02T20:59:02"/>
        <d v="2064-05-04T19:58:52"/>
        <d v="2063-07-16T19:37:02"/>
        <d v="2063-06-10T15:04:31"/>
        <d v="2065-01-07T21:00:00"/>
        <d v="2064-08-27T03:59:00"/>
        <d v="2063-03-08T13:31:17"/>
        <d v="2064-12-22T02:00:00"/>
        <d v="2064-11-24T02:00:00"/>
        <d v="2063-11-13T15:00:00"/>
        <d v="2063-09-02T22:49:03"/>
        <d v="2065-03-01T19:00:00"/>
        <d v="2064-04-19T20:05:04"/>
        <d v="2063-03-19T17:45:23"/>
        <d v="2064-10-14T06:04:42"/>
        <d v="2064-03-21T16:59:28"/>
        <d v="2063-04-03T20:02:33"/>
        <d v="2063-10-05T18:56:01"/>
        <d v="2064-08-29T04:01:09"/>
        <d v="2065-01-28T19:29:00"/>
        <d v="2064-07-14T22:56:32"/>
        <d v="2063-03-25T18:53:49"/>
        <d v="2064-02-25T16:08:33"/>
        <d v="2063-09-12T13:37:40"/>
        <d v="2064-03-11T23:34:05"/>
        <d v="2064-10-23T20:50:40"/>
        <d v="2062-08-03T11:39:39"/>
        <d v="2062-08-13T23:31:52"/>
        <d v="2062-08-25T20:38:08"/>
        <d v="2062-08-03T15:48:04"/>
        <d v="2062-09-27T13:27:24"/>
        <d v="2063-01-13T19:39:19"/>
        <d v="2062-10-14T18:43:14"/>
        <d v="2062-10-23T23:30:40"/>
        <d v="2062-07-06T17:13:56"/>
        <d v="2063-01-19T18:14:58"/>
        <d v="2062-11-29T14:59:00"/>
        <d v="2062-10-24T23:26:00"/>
        <d v="2062-10-29T22:57:51"/>
        <d v="2063-02-20T08:34:13"/>
        <d v="2063-03-27T19:43:15"/>
        <d v="2064-09-02T16:36:20"/>
        <d v="2064-07-02T14:25:10"/>
        <d v="2064-09-15T14:49:05"/>
        <d v="2064-02-21T13:48:09"/>
        <d v="2063-05-21T22:47:58"/>
        <d v="2063-01-31T03:25:00"/>
        <d v="2062-10-16T00:00:00"/>
        <d v="2062-12-15T13:12:57"/>
        <d v="2063-04-04T14:43:57"/>
        <d v="2062-10-31T22:45:42"/>
        <d v="2063-01-12T06:00:03"/>
        <d v="2063-02-05T16:11:18"/>
        <d v="2063-01-29T17:46:05"/>
        <d v="2063-08-10T06:59:00"/>
        <d v="2062-11-27T22:24:00"/>
        <d v="2063-02-11T13:13:42"/>
        <d v="2064-10-14T16:00:00"/>
        <d v="2064-07-24T10:32:46"/>
        <d v="2064-12-15T13:39:49"/>
        <d v="2064-02-04T07:50:33"/>
        <d v="2062-11-11T21:13:28"/>
        <d v="2064-10-10T14:32:50"/>
        <d v="2063-12-15T12:10:00"/>
        <d v="2063-06-27T21:59:00"/>
        <d v="2063-02-14T01:43:02"/>
        <d v="2063-11-14T17:16:44"/>
        <d v="2063-10-02T18:00:00"/>
        <d v="2062-09-30T15:19:09"/>
        <d v="2062-09-28T01:38:33"/>
        <d v="2065-02-11T16:20:30"/>
        <d v="2063-03-01T21:47:19"/>
        <d v="2062-08-21T21:50:26"/>
        <d v="2062-10-24T04:00:00"/>
        <d v="2064-07-03T07:38:56"/>
        <d v="2062-08-08T21:20:12"/>
        <d v="2063-02-28T07:32:16"/>
        <d v="2063-07-01T21:45:37"/>
        <d v="2064-07-25T19:00:00"/>
        <d v="2065-01-30T06:59:00"/>
        <d v="2063-04-03T04:37:30"/>
        <d v="2062-07-30T18:03:16"/>
        <d v="2063-04-01T01:01:30"/>
        <d v="2060-03-03T07:39:27"/>
        <d v="2062-01-31T19:01:00"/>
        <d v="2060-10-24T16:26:16"/>
        <d v="2062-01-08T02:08:00"/>
        <d v="2061-07-11T20:01:43"/>
        <d v="2062-02-17T22:10:17"/>
        <d v="2059-03-03T07:49:21"/>
        <d v="2062-05-09T22:00:00"/>
        <d v="2059-01-21T22:00:00"/>
        <d v="2062-02-24T16:25:07"/>
        <d v="2060-05-12T23:54:23"/>
        <d v="2059-03-04T12:57:07"/>
        <d v="2061-03-02T07:59:00"/>
        <d v="2063-01-24T23:08:15"/>
        <d v="2064-03-31T15:51:11"/>
        <d v="2061-02-17T19:25:29"/>
        <d v="2060-03-18T00:08:55"/>
        <d v="2059-10-01T03:00:00"/>
        <d v="2064-10-01T17:19:42"/>
        <d v="2061-05-07T04:59:00"/>
        <d v="2062-05-20T04:59:00"/>
        <d v="2063-03-02T05:59:00"/>
        <d v="2059-02-20T23:52:34"/>
        <d v="2059-06-11T03:00:00"/>
        <d v="2064-06-17T04:55:00"/>
        <d v="2060-12-15T15:36:17"/>
        <d v="2063-04-21T05:40:32"/>
        <d v="2059-07-31T06:59:00"/>
        <d v="2060-10-17T20:17:39"/>
        <d v="2062-07-10T23:01:40"/>
        <d v="2062-07-28T01:00:00"/>
        <d v="2063-04-25T00:00:00"/>
        <d v="2060-11-14T02:26:57"/>
        <d v="2061-05-24T00:30:37"/>
        <d v="2062-01-06T12:55:40"/>
        <d v="2062-07-18T20:31:12"/>
        <d v="2062-09-12T18:26:53"/>
        <d v="2059-12-16T05:48:41"/>
        <d v="2059-09-22T18:28:49"/>
        <d v="2062-02-06T17:01:24"/>
        <d v="2063-01-26T07:12:21"/>
        <d v="2065-03-08T07:30:00"/>
        <d v="2062-06-12T19:08:05"/>
        <d v="2062-05-04T17:11:40"/>
        <d v="2064-11-06T09:49:07"/>
        <d v="2065-03-01T04:00:00"/>
        <d v="2064-11-05T22:11:52"/>
        <d v="2063-12-15T07:59:00"/>
        <d v="2065-01-04T00:04:09"/>
        <d v="2064-01-31T04:17:00"/>
        <d v="2062-11-20T19:48:21"/>
        <d v="2063-06-30T03:06:42"/>
        <d v="2063-07-08T16:45:00"/>
        <d v="2064-06-28T23:15:33"/>
        <d v="2064-08-06T21:35:08"/>
        <d v="2062-06-16T06:50:05"/>
        <d v="2063-03-01T00:42:05"/>
        <d v="2062-06-13T00:12:35"/>
        <d v="2064-03-14T14:35:29"/>
        <d v="2064-03-30T12:36:20"/>
        <d v="2063-03-10T02:39:49"/>
        <d v="2060-07-10T23:48:00"/>
        <d v="2060-04-08T21:45:08"/>
        <d v="2060-11-27T12:00:00"/>
        <d v="2060-08-10T22:00:00"/>
        <d v="2062-11-12T22:45:38"/>
        <d v="2063-12-03T21:30:00"/>
        <d v="2058-06-01T04:59:00"/>
        <d v="2061-03-11T18:02:26"/>
        <d v="2060-12-15T18:52:08"/>
        <d v="2058-07-22T06:00:00"/>
        <d v="2059-06-07T15:18:01"/>
        <d v="2059-04-16T03:59:00"/>
        <d v="2060-02-12T21:43:03"/>
        <d v="2063-10-20T17:55:22"/>
        <d v="2060-04-12T17:02:45"/>
        <d v="2062-03-04T21:00:00"/>
        <d v="2064-02-01T18:00:00"/>
        <d v="2063-03-25T21:36:06"/>
        <d v="2060-10-06T09:59:00"/>
        <d v="2063-05-22T13:00:00"/>
        <d v="2063-03-04T18:57:27"/>
        <d v="2065-01-27T18:29:51"/>
        <d v="2064-01-02T16:27:01"/>
        <d v="2062-09-07T22:13:14"/>
        <d v="2064-06-23T16:06:23"/>
        <d v="2062-05-23T14:05:25"/>
        <d v="2064-12-29T22:01:40"/>
        <d v="2062-10-23T10:17:59"/>
        <d v="2063-10-31T22:45:00"/>
        <d v="2062-08-09T00:48:54"/>
        <d v="2063-06-04T05:26:00"/>
        <d v="2062-10-08T12:16:18"/>
        <d v="2062-11-01T03:59:00"/>
        <d v="2062-09-02T01:10:22"/>
        <d v="2064-11-07T18:12:55"/>
        <d v="2065-02-10T06:28:53"/>
        <d v="2062-08-12T18:57:31"/>
        <d v="2063-05-19T21:00:49"/>
        <d v="2063-10-21T23:00:00"/>
        <d v="2060-07-14T05:19:03"/>
        <d v="2061-12-12T06:08:27"/>
        <d v="2059-09-27T04:59:00"/>
        <d v="2062-01-15T19:33:00"/>
        <d v="2061-10-11T00:00:00"/>
        <d v="2058-11-02T00:26:00"/>
        <d v="2060-03-08T04:59:00"/>
        <d v="2061-05-07T15:33:14"/>
        <d v="2059-07-05T00:31:06"/>
        <d v="2061-07-07T13:24:42"/>
        <d v="2060-05-22T03:30:00"/>
        <d v="2060-01-24T19:26:13"/>
        <d v="2062-09-27T03:08:27"/>
        <d v="2059-12-25T05:00:00"/>
        <d v="2062-06-21T04:59:00"/>
        <d v="2059-12-06T05:59:00"/>
        <d v="2060-06-15T03:59:00"/>
        <d v="2061-07-02T05:00:00"/>
        <d v="2061-03-10T22:38:28"/>
        <d v="2059-06-15T03:59:00"/>
        <d v="2062-05-15T06:58:51"/>
        <d v="2059-07-04T19:52:20"/>
        <d v="2064-08-11T06:28:36"/>
        <d v="2062-05-01T14:01:30"/>
        <d v="2063-07-12T06:02:38"/>
        <d v="2062-04-20T02:36:01"/>
        <d v="2057-11-23T05:59:00"/>
        <d v="2064-06-06T17:02:00"/>
        <d v="2062-07-10T10:09:11"/>
        <d v="2059-04-22T04:21:13"/>
        <d v="2064-11-07T11:05:37"/>
        <d v="2061-10-16T14:33:35"/>
        <d v="2060-03-02T03:00:00"/>
        <d v="2064-03-12T05:00:00"/>
        <d v="2060-05-23T19:00:00"/>
        <d v="2063-04-18T21:10:05"/>
        <d v="2060-10-27T02:21:53"/>
        <d v="2061-03-23T22:42:41"/>
        <d v="2062-10-01T00:00:00"/>
        <d v="2062-12-21T08:42:21"/>
        <d v="2060-10-06T03:59:00"/>
        <d v="2062-05-13T18:43:56"/>
        <d v="2062-09-16T10:18:54"/>
        <d v="2064-04-22T06:32:52"/>
        <d v="2060-01-12T01:00:00"/>
        <d v="2062-08-14T12:58:18"/>
        <d v="2062-05-01T15:55:29"/>
        <d v="2064-12-03T15:05:15"/>
        <d v="2064-08-05T19:01:08"/>
        <d v="2061-04-20T03:38:21"/>
        <d v="2061-11-15T04:00:00"/>
        <d v="2060-11-18T01:17:24"/>
        <d v="2064-08-06T07:00:00"/>
        <d v="2061-08-19T08:01:09"/>
        <d v="2061-03-10T18:07:31"/>
        <d v="2061-07-13T21:35:25"/>
        <d v="2063-12-19T07:59:00"/>
        <d v="2060-06-12T07:00:00"/>
        <d v="2063-11-19T04:59:00"/>
        <d v="2064-04-03T12:01:02"/>
        <d v="2062-07-09T17:24:25"/>
        <d v="2064-12-04T15:04:47"/>
        <d v="2064-09-02T07:00:00"/>
        <d v="2062-11-30T19:58:01"/>
        <d v="2064-08-02T23:00:00"/>
        <d v="2064-03-14T09:24:43"/>
        <d v="2063-03-01T15:21:16"/>
        <d v="2063-08-20T18:19:02"/>
        <d v="2064-12-11T16:20:08"/>
        <d v="2064-02-13T04:42:12"/>
        <d v="2063-07-03T21:26:26"/>
        <d v="2063-02-18T03:26:31"/>
        <d v="2063-12-21T14:07:17"/>
        <d v="2064-12-07T01:09:02"/>
        <d v="2063-07-16T21:38:56"/>
        <d v="2062-07-10T19:40:11"/>
        <d v="2062-08-26T22:20:12"/>
        <d v="2062-08-01T02:50:38"/>
        <d v="2062-11-13T12:35:08"/>
        <d v="2064-01-06T22:50:13"/>
        <d v="2063-06-12T20:00:00"/>
        <d v="2065-01-23T17:05:43"/>
        <d v="2058-07-02T23:00:00"/>
        <d v="2062-07-10T14:31:03"/>
        <d v="2061-10-16T03:59:00"/>
        <d v="2062-12-03T13:00:45"/>
        <d v="2058-08-24T04:00:00"/>
        <d v="2059-09-19T14:30:22"/>
        <d v="2064-11-23T08:45:43"/>
        <d v="2064-08-18T23:54:51"/>
        <d v="2064-01-11T23:00:00"/>
        <d v="2063-02-05T19:44:01"/>
        <d v="2064-07-08T23:03:34"/>
        <d v="2061-03-25T04:08:59"/>
        <d v="2059-09-09T21:02:43"/>
        <d v="2061-03-09T21:08:19"/>
        <d v="2060-03-24T04:00:00"/>
        <d v="2063-08-13T08:46:49"/>
        <d v="2064-09-22T17:00:21"/>
        <d v="2062-05-14T23:04:00"/>
        <d v="2062-09-24T01:41:37"/>
        <d v="2064-06-11T13:39:32"/>
        <d v="2063-06-11T10:05:53"/>
        <d v="2060-08-13T03:00:00"/>
        <d v="2063-06-11T04:25:46"/>
        <d v="2062-04-21T03:59:00"/>
        <d v="2063-03-30T18:31:59"/>
        <d v="2058-03-15T21:55:00"/>
        <d v="2062-08-27T00:31:21"/>
        <d v="2060-11-29T23:54:56"/>
        <d v="2063-01-09T01:00:00"/>
        <d v="2064-12-15T05:00:00"/>
        <d v="2062-04-26T01:58:38"/>
        <d v="2063-05-07T06:58:00"/>
        <d v="2063-12-19T01:00:00"/>
        <d v="2062-05-09T20:45:19"/>
        <d v="2061-12-30T06:02:33"/>
        <d v="2061-07-01T18:00:00"/>
        <d v="2064-12-01T04:59:00"/>
        <d v="2061-11-15T23:15:03"/>
        <d v="2064-11-10T13:37:07"/>
        <d v="2064-01-22T16:59:34"/>
        <d v="2064-12-11T04:59:00"/>
        <d v="2063-06-13T16:25:14"/>
        <d v="2060-07-09T02:07:27"/>
        <d v="2061-05-23T04:07:24"/>
        <d v="2063-04-17T00:00:00"/>
        <d v="2061-05-23T15:38:11"/>
        <d v="2061-12-02T22:59:00"/>
        <d v="2063-05-31T01:42:58"/>
        <d v="2061-12-26T00:32:17"/>
        <d v="2064-02-20T02:00:53"/>
        <d v="2063-11-25T15:49:11"/>
        <d v="2062-05-02T12:30:10"/>
        <d v="2062-12-03T04:00:00"/>
        <d v="2061-04-17T18:15:42"/>
        <d v="2064-02-26T11:52:12"/>
        <d v="2063-03-02T20:00:00"/>
        <d v="2064-01-31T21:59:00"/>
        <d v="2062-07-23T15:25:50"/>
        <d v="2064-12-31T18:20:54"/>
        <d v="2064-03-24T08:11:38"/>
        <d v="2064-05-15T17:35:01"/>
        <d v="2061-05-31T12:00:00"/>
        <d v="2061-12-25T08:00:29"/>
        <d v="2062-08-23T18:31:23"/>
        <d v="2063-05-24T20:29:36"/>
        <d v="2064-10-20T20:11:55"/>
        <d v="2064-01-02T23:19:51"/>
        <d v="2064-06-28T15:45:23"/>
        <d v="2064-10-02T06:41:24"/>
        <d v="2064-05-07T13:57:12"/>
        <d v="2063-05-08T16:01:58"/>
        <d v="2064-05-06T19:49:42"/>
        <d v="2061-07-25T16:21:28"/>
        <d v="2062-07-23T21:08:09"/>
        <d v="2063-06-05T21:00:00"/>
        <d v="2064-12-18T18:30:57"/>
        <d v="2063-06-25T19:00:00"/>
        <d v="2063-11-11T23:58:20"/>
        <d v="2060-05-16T04:59:00"/>
        <d v="2059-11-24T03:53:16"/>
        <d v="2060-06-04T17:19:55"/>
        <d v="2062-05-04T06:59:00"/>
        <d v="2060-07-15T20:03:07"/>
        <d v="2059-12-14T04:59:00"/>
        <d v="2059-09-08T04:54:18"/>
        <d v="2058-09-11T03:59:00"/>
        <d v="2061-08-02T01:49:54"/>
        <d v="2061-02-24T09:09:15"/>
        <d v="2059-03-01T20:00:00"/>
        <d v="2059-10-07T16:58:52"/>
        <d v="2060-12-22T21:30:32"/>
        <d v="2060-03-05T03:00:00"/>
        <d v="2059-10-02T17:36:13"/>
        <d v="2060-10-26T03:59:00"/>
        <d v="2059-12-01T15:02:15"/>
        <d v="2060-03-08T02:43:55"/>
        <d v="2063-07-02T03:40:00"/>
        <d v="2060-06-30T03:59:00"/>
        <d v="2060-02-13T03:35:14"/>
        <d v="2059-05-05T20:50:48"/>
        <d v="2060-11-09T19:07:07"/>
        <d v="2061-05-31T00:00:00"/>
        <d v="2062-11-21T04:00:00"/>
        <d v="2061-01-26T05:09:34"/>
        <d v="2062-11-12T18:03:13"/>
        <d v="2060-09-10T03:55:00"/>
        <d v="2063-07-05T17:00:17"/>
        <d v="2062-05-28T04:59:00"/>
        <d v="2059-08-15T01:00:00"/>
        <d v="2061-04-15T22:16:33"/>
        <d v="2062-09-23T20:46:16"/>
        <d v="2058-12-09T04:59:00"/>
        <d v="2059-02-20T01:56:41"/>
        <d v="2060-10-02T18:40:03"/>
        <d v="2063-10-27T04:59:00"/>
        <d v="2059-07-24T20:08:56"/>
        <d v="2060-08-16T03:07:25"/>
        <d v="2062-01-01T23:08:56"/>
        <d v="2065-01-11T17:49:08"/>
        <d v="2065-01-07T07:12:49"/>
        <d v="2058-03-15T06:59:00"/>
        <d v="2058-11-30T05:00:00"/>
        <d v="2063-08-05T00:33:53"/>
        <d v="2062-12-08T23:21:27"/>
        <d v="2063-03-12T11:07:43"/>
        <d v="2062-09-21T18:32:49"/>
        <d v="2064-03-10T00:35:00"/>
        <d v="2062-08-16T02:04:23"/>
        <d v="2063-07-12T04:58:11"/>
        <d v="2062-02-03T11:41:32"/>
        <d v="2059-04-24T06:59:00"/>
        <d v="2061-04-27T21:16:31"/>
        <d v="2060-10-04T23:07:13"/>
        <d v="2061-10-19T12:13:06"/>
        <d v="2062-12-05T18:30:29"/>
        <d v="2061-11-09T01:18:59"/>
        <d v="2064-11-03T18:00:08"/>
        <d v="2061-01-11T20:00:24"/>
        <d v="2062-11-14T06:39:19"/>
        <d v="2063-12-30T16:50:10"/>
        <d v="2058-07-21T19:00:00"/>
        <d v="2061-09-14T13:07:20"/>
        <d v="2061-11-27T06:41:54"/>
        <d v="2064-02-11T16:18:30"/>
        <d v="2062-11-16T08:05:48"/>
        <d v="2063-04-02T16:36:22"/>
        <d v="2058-07-31T00:00:00"/>
        <d v="2064-07-13T06:49:59"/>
        <d v="2064-06-29T20:20:14"/>
        <d v="2062-03-15T18:58:29"/>
        <d v="2063-01-10T07:59:00"/>
        <d v="2062-01-28T15:10:27"/>
        <d v="2064-03-31T16:56:25"/>
        <d v="2061-09-16T20:30:06"/>
        <d v="2064-12-23T07:59:00"/>
        <d v="2061-02-04T20:29:34"/>
        <d v="2059-07-16T17:32:54"/>
        <d v="2060-05-19T17:05:05"/>
        <d v="2063-09-23T20:27:39"/>
        <d v="2062-07-24T18:23:11"/>
        <d v="2063-06-08T03:50:00"/>
        <d v="2064-06-25T03:59:00"/>
        <d v="2064-04-08T15:00:35"/>
        <d v="2062-12-05T21:06:58"/>
        <d v="2060-09-15T01:35:37"/>
        <d v="2065-02-10T05:00:00"/>
        <d v="2065-03-02T16:49:11"/>
        <d v="2063-08-22T18:00:22"/>
        <d v="2063-06-22T05:00:00"/>
        <d v="2063-04-18T13:55:20"/>
        <d v="2061-09-10T03:59:00"/>
        <d v="2064-05-05T13:01:47"/>
        <d v="2064-07-21T00:13:06"/>
        <d v="2063-05-02T15:11:49"/>
        <d v="2064-06-06T06:01:07"/>
        <d v="2065-01-18T15:16:37"/>
        <d v="2063-04-11T04:06:32"/>
        <d v="2063-11-13T17:04:28"/>
        <d v="2065-02-21T00:07:33"/>
        <d v="2062-10-02T21:37:05"/>
        <d v="2065-02-09T05:00:00"/>
        <d v="2064-01-25T16:00:00"/>
        <d v="2061-03-26T08:23:59"/>
        <d v="2064-09-07T02:00:00"/>
        <d v="2063-04-03T03:59:00"/>
        <d v="2064-10-25T17:00:00"/>
        <d v="2064-04-21T22:00:00"/>
        <d v="2064-03-23T06:59:00"/>
        <d v="2065-02-14T20:00:27"/>
        <d v="2064-12-15T23:00:00"/>
        <d v="2064-11-21T04:59:00"/>
        <d v="2064-03-26T17:11:30"/>
        <d v="2063-08-11T18:31:40"/>
        <d v="2064-12-02T07:00:00"/>
        <d v="2063-02-28T14:00:59"/>
        <d v="2063-11-14T13:20:00"/>
        <d v="2063-10-15T09:59:58"/>
        <d v="2063-07-06T03:00:00"/>
        <d v="2061-01-16T20:19:25"/>
        <d v="2060-11-01T20:22:48"/>
        <d v="2063-09-24T20:38:02"/>
        <d v="2061-03-09T07:28:39"/>
        <d v="2060-06-01T19:43:09"/>
        <d v="2060-04-16T06:10:24"/>
        <d v="2061-11-16T05:39:33"/>
        <d v="2060-04-07T04:00:00"/>
        <d v="2062-04-14T23:00:00"/>
        <d v="2060-04-14T17:36:00"/>
        <d v="2062-04-10T06:59:00"/>
        <d v="2061-11-04T01:00:00"/>
        <d v="2063-05-15T19:49:39"/>
        <d v="2062-02-06T19:00:48"/>
        <d v="2060-03-13T06:59:00"/>
        <d v="2063-07-23T18:02:25"/>
        <d v="2063-11-02T08:00:00"/>
        <d v="2060-08-29T00:00:00"/>
        <d v="2063-08-19T17:15:12"/>
        <d v="2061-07-27T01:27:16"/>
        <d v="2064-04-23T00:00:00"/>
        <d v="2060-01-28T18:54:07"/>
        <d v="2063-06-27T15:22:48"/>
        <d v="2064-10-29T19:00:00"/>
        <d v="2062-09-21T19:00:15"/>
        <d v="2064-02-12T04:59:00"/>
        <d v="2061-11-13T20:22:35"/>
        <d v="2063-08-16T06:40:36"/>
        <d v="2061-09-03T04:00:00"/>
        <d v="2062-04-25T21:08:47"/>
        <d v="2061-06-25T05:00:00"/>
        <d v="2062-07-19T03:00:00"/>
        <d v="2063-12-14T00:00:00"/>
        <d v="2065-01-05T19:47:27"/>
        <d v="2063-03-28T23:31:51"/>
        <d v="2064-02-01T14:48:43"/>
        <d v="2062-11-12T07:59:00"/>
        <d v="2065-03-10T14:55:16"/>
        <d v="2061-12-01T04:02:00"/>
        <d v="2064-04-22T19:49:04"/>
        <d v="2065-03-02T19:51:40"/>
        <d v="2061-11-27T03:02:00"/>
        <d v="2065-03-13T03:00:00"/>
        <d v="2064-10-16T20:30:00"/>
        <d v="2062-02-21T18:00:00"/>
        <d v="2063-09-04T19:00:10"/>
        <d v="2063-07-29T15:59:25"/>
        <d v="2064-12-14T21:01:18"/>
        <d v="2061-04-02T15:52:45"/>
        <d v="2064-12-03T01:07:53"/>
        <d v="2062-08-16T08:17:57"/>
        <d v="2064-08-06T07:52:18"/>
        <d v="2063-11-18T16:09:07"/>
        <d v="2065-01-24T15:32:48"/>
        <d v="2064-05-07T22:50:51"/>
        <d v="2064-11-22T10:50:46"/>
        <d v="2064-06-19T23:00:00"/>
        <d v="2063-06-11T18:01:27"/>
        <d v="2064-12-08T19:18:56"/>
        <d v="2062-03-26T23:24:10"/>
        <d v="2065-02-14T17:23:40"/>
        <d v="2062-11-18T00:00:00"/>
        <d v="2063-01-31T19:58:33"/>
        <d v="2064-05-23T03:00:00"/>
        <d v="2064-11-22T20:28:27"/>
        <d v="2064-04-27T02:00:00"/>
        <d v="2062-12-21T01:00:00"/>
        <d v="2065-03-12T01:58:35"/>
        <d v="2065-03-07T05:00:00"/>
        <d v="2065-01-10T21:59:00"/>
        <d v="2064-12-10T00:00:04"/>
        <d v="2063-12-07T16:47:16"/>
        <d v="2065-03-12T12:10:42"/>
        <d v="2062-02-23T12:00:57"/>
        <d v="2062-12-22T14:47:59"/>
        <d v="2062-01-05T15:38:09"/>
        <d v="2060-02-27T16:17:03"/>
        <d v="2064-01-03T22:59:00"/>
        <d v="2063-02-04T04:00:00"/>
        <d v="2063-09-17T14:59:51"/>
        <d v="2059-07-25T06:50:00"/>
        <d v="2064-01-14T04:11:26"/>
        <d v="2060-05-09T02:00:04"/>
        <d v="2059-03-12T04:00:00"/>
        <d v="2060-06-29T04:27:23"/>
        <d v="2061-09-06T03:59:00"/>
        <d v="2062-06-23T16:01:00"/>
        <d v="2060-06-26T18:00:00"/>
        <d v="2061-12-06T23:22:00"/>
        <d v="2057-12-01T17:00:00"/>
        <d v="2060-04-23T04:00:00"/>
        <d v="2060-04-18T16:44:36"/>
        <d v="2060-09-25T03:59:00"/>
        <d v="2061-01-20T17:21:20"/>
        <d v="2061-01-26T22:54:16"/>
        <d v="2060-02-23T17:33:46"/>
        <d v="2060-03-14T03:59:00"/>
        <d v="2062-03-26T19:10:33"/>
        <d v="2059-02-06T00:46:49"/>
        <d v="2060-06-28T17:26:56"/>
        <d v="2061-06-21T03:31:36"/>
        <d v="2061-12-31T07:00:00"/>
        <d v="2059-12-13T03:39:56"/>
        <d v="2062-08-08T18:00:00"/>
        <d v="2060-03-10T04:02:09"/>
        <d v="2060-05-05T19:15:28"/>
        <d v="2062-08-29T01:00:00"/>
        <d v="2061-03-09T23:42:17"/>
        <d v="2061-03-21T18:03:35"/>
        <d v="2062-05-07T00:06:29"/>
        <d v="2062-04-18T23:00:00"/>
        <d v="2060-05-03T23:00:26"/>
        <d v="2060-06-07T13:14:17"/>
        <d v="2060-05-05T17:25:43"/>
        <d v="2057-12-09T18:24:00"/>
        <d v="2058-02-15T05:00:00"/>
        <d v="2057-09-26T03:59:00"/>
        <d v="2061-12-15T01:58:05"/>
        <d v="2062-04-02T18:36:40"/>
        <d v="2065-04-04T05:15:01"/>
        <d v="2065-04-09T20:29:29"/>
        <d v="2065-03-20T18:07:27"/>
        <d v="2065-03-26T20:14:45"/>
        <d v="2065-03-29T23:32:11"/>
        <d v="2065-04-30T17:00:00"/>
        <d v="2062-08-26T22:00:40"/>
        <d v="2063-06-14T18:45:37"/>
        <d v="2062-07-17T14:59:06"/>
        <d v="2063-12-25T00:00:00"/>
        <d v="2062-08-18T00:08:10"/>
        <d v="2063-02-06T15:04:31"/>
        <d v="2062-05-29T17:50:00"/>
        <d v="2062-11-05T17:34:00"/>
        <d v="2062-06-11T13:44:03"/>
        <d v="2062-03-08T22:11:35"/>
        <d v="2062-06-26T15:22:23"/>
        <d v="2062-06-29T21:31:24"/>
        <d v="2064-12-19T07:59:00"/>
        <d v="2064-10-30T15:25:38"/>
        <d v="2063-07-12T19:31:44"/>
        <d v="2062-10-06T05:00:00"/>
        <d v="2064-01-08T19:47:00"/>
        <d v="2064-06-24T17:27:49"/>
        <d v="2063-03-31T23:39:00"/>
        <d v="2064-10-17T19:10:31"/>
        <d v="2064-08-25T14:34:36"/>
        <d v="2064-02-20T22:22:18"/>
        <d v="2063-08-11T18:37:08"/>
        <d v="2065-01-03T20:12:50"/>
        <d v="2063-04-30T02:25:39"/>
        <d v="2063-06-06T15:12:32"/>
        <d v="2063-04-21T16:13:42"/>
        <d v="2063-01-10T17:21:00"/>
        <d v="2063-05-02T22:02:16"/>
        <d v="2063-06-05T18:48:24"/>
        <d v="2063-10-17T14:52:58"/>
        <d v="2063-01-31T00:39:00"/>
        <d v="2063-08-03T15:35:24"/>
        <d v="2064-02-07T16:58:00"/>
        <d v="2064-04-30T22:00:00"/>
        <d v="2062-12-11T16:31:10"/>
        <d v="2063-12-29T00:16:40"/>
        <d v="2063-10-26T22:25:56"/>
        <d v="2064-01-17T23:00:00"/>
        <d v="2063-10-21T12:45:33"/>
        <d v="2064-04-25T22:16:56"/>
        <d v="2063-04-14T16:19:25"/>
        <d v="2064-02-10T19:30:11"/>
        <d v="2062-12-18T04:32:21"/>
        <d v="2063-06-25T18:39:56"/>
        <d v="2063-04-24T01:39:31"/>
        <d v="2063-08-29T15:53:44"/>
        <d v="2063-02-12T20:14:20"/>
        <d v="2064-09-09T20:03:57"/>
        <d v="2063-12-10T22:12:46"/>
        <d v="2064-11-25T21:53:03"/>
        <d v="2063-08-26T00:18:50"/>
        <d v="2063-10-05T00:23:36"/>
        <d v="2063-10-01T19:02:22"/>
        <d v="2063-04-10T22:27:28"/>
        <d v="2063-08-04T04:30:03"/>
        <d v="2063-02-22T01:21:47"/>
        <d v="2062-11-14T02:37:23"/>
        <d v="2063-08-05T16:50:32"/>
        <d v="2063-01-10T20:07:04"/>
        <d v="2064-07-22T15:02:20"/>
        <d v="2063-01-15T19:29:00"/>
        <d v="2063-07-25T21:59:00"/>
        <d v="2063-01-04T06:17:44"/>
        <d v="2063-03-31T18:04:04"/>
        <d v="2063-10-29T02:53:43"/>
        <d v="2063-08-08T15:33:37"/>
        <d v="2063-02-26T08:41:33"/>
        <d v="2065-01-10T08:57:00"/>
        <d v="2063-10-15T20:22:38"/>
        <d v="2063-01-02T21:14:16"/>
        <d v="2063-07-02T21:59:44"/>
        <d v="2062-12-18T20:28:26"/>
        <d v="2064-04-14T06:26:04"/>
        <d v="2064-03-05T19:44:56"/>
        <d v="2063-05-13T16:18:51"/>
        <d v="2064-03-30T20:10:58"/>
        <d v="2064-01-03T00:56:47"/>
        <d v="2064-09-03T14:02:55"/>
        <d v="2063-01-19T02:39:50"/>
        <d v="2063-04-11T06:00:00"/>
        <d v="2062-11-06T04:22:37"/>
        <d v="2063-08-18T21:01:15"/>
        <d v="2063-09-07T09:47:55"/>
        <d v="2063-08-25T17:34:42"/>
        <d v="2064-11-26T18:41:13"/>
        <d v="2062-05-31T23:30:00"/>
        <d v="2063-08-22T03:59:00"/>
        <d v="2064-07-15T20:42:26"/>
        <d v="2063-03-14T15:00:00"/>
        <d v="2062-08-10T21:13:07"/>
        <d v="2063-03-24T19:34:04"/>
        <d v="2063-02-18T17:43:09"/>
        <d v="2062-11-10T01:41:35"/>
        <d v="2063-02-21T16:29:56"/>
        <d v="2063-03-11T16:23:56"/>
        <d v="2062-12-31T16:54:50"/>
        <d v="2062-10-27T21:25:08"/>
        <d v="2064-05-27T22:04:00"/>
        <d v="2063-08-08T04:04:52"/>
        <d v="2064-03-23T06:38:53"/>
        <d v="2063-03-12T17:49:11"/>
        <d v="2065-02-05T16:44:00"/>
        <d v="2064-02-12T03:08:24"/>
        <d v="2064-06-28T02:23:33"/>
        <d v="2063-03-08T05:14:57"/>
        <d v="2064-02-27T21:35:43"/>
        <d v="2063-08-04T04:27:54"/>
        <d v="2063-10-05T06:39:46"/>
        <d v="2064-01-29T14:46:10"/>
        <d v="2063-03-17T18:00:00"/>
        <d v="2063-12-07T22:57:42"/>
        <d v="2063-10-18T19:38:49"/>
        <d v="2064-02-13T21:35:13"/>
        <d v="2063-07-23T04:59:00"/>
        <d v="2063-03-19T15:00:28"/>
        <d v="2062-08-15T15:00:22"/>
        <d v="2064-05-25T18:06:31"/>
        <d v="2063-09-26T04:33:41"/>
        <d v="2064-11-26T15:27:51"/>
        <d v="2064-11-12T04:00:00"/>
        <d v="2064-08-31T05:36:00"/>
        <d v="2062-11-30T04:25:15"/>
        <d v="2062-10-28T03:11:00"/>
        <d v="2065-03-05T21:48:10"/>
        <d v="2063-12-29T23:00:00"/>
        <d v="2065-02-02T16:36:49"/>
        <d v="2065-03-11T04:50:08"/>
        <d v="2064-04-20T18:45:50"/>
        <d v="2065-02-25T23:03:59"/>
        <d v="2064-03-24T13:27:36"/>
        <d v="2064-06-09T19:00:00"/>
        <d v="2064-03-23T14:18:05"/>
        <d v="2065-01-03T04:17:00"/>
        <d v="2060-07-19T04:28:16"/>
        <d v="2061-04-16T19:00:00"/>
        <d v="2063-09-30T19:29:00"/>
        <d v="2060-09-23T17:15:48"/>
        <d v="2061-05-09T02:27:33"/>
        <d v="2060-05-10T17:00:00"/>
        <d v="2060-10-28T05:00:00"/>
        <d v="2059-02-08T10:18:49"/>
        <d v="2060-05-24T01:47:35"/>
        <d v="2060-01-25T23:49:52"/>
        <d v="2058-09-04T01:03:00"/>
        <d v="2060-11-10T18:57:49"/>
        <d v="2058-10-11T00:16:16"/>
        <d v="2058-07-10T22:00:00"/>
        <d v="2062-11-03T08:52:50"/>
        <d v="2060-08-12T16:35:45"/>
        <d v="2061-01-13T22:48:33"/>
        <d v="2060-07-28T02:00:00"/>
        <d v="2063-10-10T22:28:04"/>
        <d v="2060-04-30T15:30:08"/>
        <d v="2059-08-01T18:46:23"/>
        <d v="2060-05-01T17:00:03"/>
        <d v="2059-09-15T22:00:03"/>
        <d v="2059-10-12T23:57:59"/>
        <d v="2060-04-22T16:59:36"/>
        <d v="2060-05-27T01:59:57"/>
        <d v="2059-11-16T16:11:48"/>
        <d v="2061-05-09T16:33:59"/>
        <d v="2060-06-23T05:27:56"/>
        <d v="2059-01-16T01:51:00"/>
        <d v="2060-06-16T09:59:00"/>
        <d v="2061-04-29T04:02:20"/>
        <d v="2060-05-23T15:29:04"/>
        <d v="2060-06-06T22:42:55"/>
        <d v="2061-03-29T22:54:52"/>
        <d v="2059-08-05T21:05:38"/>
        <d v="2063-01-27T23:13:07"/>
        <d v="2060-12-31T18:00:00"/>
        <d v="2060-06-23T18:32:55"/>
        <d v="2063-09-27T18:38:24"/>
        <d v="2062-09-21T19:48:38"/>
        <d v="2064-06-07T21:06:00"/>
        <d v="2062-11-15T01:22:14"/>
        <d v="2063-03-14T00:20:16"/>
        <d v="2063-10-03T21:00:00"/>
        <d v="2063-05-11T01:45:04"/>
        <d v="2062-08-14T22:50:34"/>
        <d v="2063-04-20T18:25:49"/>
        <d v="2063-05-14T23:56:12"/>
        <d v="2064-02-01T10:43:33"/>
        <d v="2062-12-13T21:02:41"/>
        <d v="2065-02-26T00:09:49"/>
        <d v="2062-08-20T09:21:17"/>
        <d v="2063-02-22T20:09:13"/>
        <d v="2062-11-29T16:40:52"/>
        <d v="2063-03-19T18:15:30"/>
        <d v="2062-11-13T17:20:28"/>
        <d v="2062-07-19T03:43:24"/>
        <d v="2064-10-15T19:21:00"/>
        <d v="2063-10-13T23:13:41"/>
        <d v="2064-04-22T14:52:00"/>
        <d v="2062-11-18T00:24:52"/>
        <d v="2062-12-21T04:30:00"/>
        <d v="2060-06-28T20:16:11"/>
        <d v="2062-12-08T04:59:00"/>
        <d v="2061-10-18T03:59:00"/>
        <d v="2063-08-20T11:00:00"/>
        <d v="2060-03-25T00:56:15"/>
        <d v="2063-04-20T04:50:00"/>
        <d v="2063-08-15T03:59:00"/>
        <d v="2060-08-16T20:22:46"/>
        <d v="2061-03-01T18:01:08"/>
        <d v="2058-01-01T06:00:00"/>
        <d v="2062-12-01T19:59:05"/>
        <d v="2061-07-30T02:32:46"/>
        <d v="2059-08-01T15:34:15"/>
        <d v="2061-02-24T04:59:00"/>
        <d v="2063-02-02T21:39:12"/>
        <d v="2059-10-29T16:12:01"/>
        <d v="2061-09-26T10:46:58"/>
        <d v="2061-10-01T03:59:00"/>
        <d v="2059-01-02T03:00:00"/>
        <d v="2060-07-08T12:29:29"/>
        <d v="2063-02-27T00:30:00"/>
        <d v="2061-10-05T05:00:00"/>
        <d v="2060-04-04T17:33:23"/>
        <d v="2064-09-30T04:27:00"/>
        <d v="2061-05-31T17:00:00"/>
        <d v="2063-10-08T03:59:00"/>
        <d v="2060-03-21T20:48:00"/>
        <d v="2065-03-05T19:26:21"/>
        <d v="2060-09-21T04:46:47"/>
        <d v="2063-06-01T03:59:00"/>
        <d v="2060-05-28T15:43:13"/>
        <d v="2060-12-24T23:47:37"/>
        <d v="2062-05-15T17:53:06"/>
        <d v="2063-05-01T13:59:00"/>
        <d v="2059-11-15T19:37:00"/>
        <d v="2063-03-06T22:49:34"/>
        <d v="2063-10-13T12:41:29"/>
        <d v="2064-10-11T12:35:39"/>
        <d v="2063-07-30T03:20:51"/>
        <d v="2062-08-01T00:58:19"/>
        <d v="2064-05-09T20:50:00"/>
        <d v="2062-08-21T23:32:28"/>
        <d v="2063-04-23T21:05:38"/>
        <d v="2064-09-01T15:59:54"/>
        <d v="2063-09-17T02:31:52"/>
        <d v="2065-02-08T21:40:35"/>
        <d v="2064-05-19T08:12:01"/>
        <d v="2063-04-13T02:51:57"/>
        <d v="2062-08-23T14:12:29"/>
        <d v="2064-05-18T19:49:05"/>
        <d v="2063-01-12T02:36:34"/>
        <d v="2063-04-10T23:14:07"/>
        <d v="2062-08-04T19:41:37"/>
        <d v="2063-10-09T17:00:00"/>
        <d v="2062-09-15T19:55:03"/>
        <d v="2063-05-16T03:00:00"/>
        <d v="2063-11-16T16:04:58"/>
        <d v="2064-10-29T23:43:54"/>
        <d v="2063-03-16T17:28:00"/>
        <d v="2063-06-15T04:09:29"/>
        <d v="2062-07-05T23:07:12"/>
        <d v="2063-12-25T07:55:36"/>
        <d v="2063-12-30T16:12:33"/>
        <d v="2063-03-31T13:14:00"/>
        <d v="2064-03-23T11:52:07"/>
        <d v="2064-01-26T14:08:17"/>
        <d v="2064-03-13T20:45:24"/>
        <d v="2062-10-05T19:13:41"/>
        <d v="2063-04-25T20:17:06"/>
        <d v="2062-08-07T23:13:48"/>
        <d v="2065-02-24T05:51:40"/>
        <d v="2062-08-07T15:56:49"/>
        <d v="2064-06-19T08:11:57"/>
        <d v="2063-09-23T20:10:01"/>
        <d v="2062-08-03T18:05:47"/>
        <d v="2064-03-25T20:36:40"/>
        <d v="2060-09-13T03:59:00"/>
        <d v="2062-11-12T21:20:00"/>
        <d v="2061-12-23T21:54:14"/>
        <d v="2060-04-29T01:13:43"/>
        <d v="2064-06-17T12:59:50"/>
        <d v="2062-04-29T17:06:22"/>
        <d v="2063-08-12T02:00:00"/>
        <d v="2065-03-15T00:00:00"/>
        <d v="2060-07-15T05:42:31"/>
        <d v="2064-08-22T06:59:00"/>
        <d v="2065-01-02T22:59:00"/>
        <d v="2063-01-09T03:26:10"/>
        <d v="2060-09-21T19:38:14"/>
        <d v="2062-04-30T05:00:00"/>
        <d v="2064-04-30T12:00:00"/>
        <d v="2063-08-25T23:52:09"/>
        <d v="2062-10-20T20:59:11"/>
        <d v="2063-12-01T20:01:01"/>
        <d v="2063-10-23T11:00:00"/>
        <d v="2063-10-11T01:00:00"/>
        <d v="2063-05-21T17:56:28"/>
        <d v="2064-12-30T17:50:16"/>
        <d v="2064-12-02T06:09:26"/>
        <d v="2060-09-13T10:07:02"/>
        <d v="2064-11-09T20:26:48"/>
        <d v="2063-06-03T15:04:29"/>
        <d v="2063-11-26T20:54:21"/>
        <d v="2062-11-30T23:11:07"/>
        <d v="2063-05-14T12:55:22"/>
        <d v="2064-06-30T10:00:00"/>
        <d v="2063-08-30T04:03:47"/>
        <d v="2064-05-29T01:28:59"/>
        <d v="2062-02-27T23:00:00"/>
        <d v="2064-09-29T15:45:21"/>
        <d v="2063-03-09T21:49:21"/>
        <d v="2064-10-16T01:00:00"/>
        <d v="2064-10-12T13:11:15"/>
        <d v="2063-01-15T21:54:55"/>
        <d v="2063-02-19T20:45:48"/>
        <d v="2063-06-08T03:51:14"/>
        <d v="2062-09-15T20:09:00"/>
        <d v="2064-07-15T06:57:00"/>
        <d v="2065-03-10T19:00:35"/>
        <d v="2062-11-08T21:13:23"/>
        <d v="2063-09-09T07:31:09"/>
        <d v="2063-08-14T06:16:59"/>
        <d v="2064-03-09T17:09:20"/>
        <d v="2064-02-01T23:55:41"/>
        <d v="2064-12-21T14:59:03"/>
        <d v="2063-12-17T19:20:09"/>
        <d v="2062-12-10T03:48:45"/>
        <d v="2062-06-13T04:00:00"/>
        <d v="2063-04-21T13:25:26"/>
        <d v="2064-02-09T20:00:00"/>
        <d v="2065-03-12T19:00:00"/>
        <d v="2064-08-03T01:30:00"/>
        <d v="2064-07-30T21:13:14"/>
        <d v="2063-04-18T01:40:10"/>
        <d v="2063-11-24T18:06:58"/>
        <d v="2061-10-25T23:00:10"/>
        <d v="2063-08-21T17:55:13"/>
        <d v="2063-09-04T15:00:00"/>
        <d v="2063-12-09T06:59:00"/>
        <d v="2063-05-04T21:29:34"/>
        <d v="2063-09-25T21:00:00"/>
        <d v="2064-02-10T22:13:36"/>
        <d v="2063-11-09T14:32:00"/>
        <d v="2064-01-10T00:51:36"/>
        <d v="2062-07-29T00:29:40"/>
        <d v="2062-12-19T19:38:00"/>
        <d v="2063-12-28T06:00:00"/>
        <d v="2062-10-29T22:45:00"/>
        <d v="2064-07-05T04:59:00"/>
        <d v="2062-11-10T21:34:49"/>
        <d v="2064-05-22T14:59:34"/>
        <d v="2062-07-03T00:42:23"/>
        <d v="2063-09-24T19:09:25"/>
        <d v="2063-02-28T00:01:34"/>
        <d v="2064-04-06T04:04:51"/>
        <d v="2062-07-10T21:29:10"/>
        <d v="2062-11-22T05:59:00"/>
        <d v="2063-03-01T18:07:20"/>
        <d v="2062-08-09T21:57:05"/>
        <d v="2063-04-27T15:42:10"/>
        <d v="2062-09-30T23:23:43"/>
        <d v="2063-06-29T15:21:58"/>
        <d v="2063-02-24T03:00:00"/>
        <d v="2064-07-30T23:04:50"/>
        <d v="2063-06-03T02:31:16"/>
        <d v="2063-05-10T17:22:37"/>
        <d v="2063-03-25T07:01:00"/>
        <d v="2062-08-13T03:19:26"/>
        <d v="2062-09-26T03:22:19"/>
        <d v="2063-04-14T03:21:58"/>
        <d v="2062-12-25T20:16:00"/>
        <d v="2063-08-02T22:00:00"/>
        <d v="2062-06-27T21:33:28"/>
        <d v="2062-08-08T21:31:03"/>
        <d v="2062-09-18T20:59:32"/>
        <d v="2065-04-07T17:35:34"/>
        <d v="2065-04-05T18:14:37"/>
        <d v="2065-03-22T15:33:50"/>
        <d v="2065-04-05T19:41:54"/>
        <d v="2065-03-24T20:59:18"/>
        <d v="2062-10-16T06:59:00"/>
        <d v="2061-05-27T06:59:00"/>
        <d v="2064-07-21T16:45:26"/>
        <d v="2064-10-04T03:59:00"/>
        <d v="2062-08-09T02:00:00"/>
        <d v="2062-06-20T22:01:00"/>
        <d v="2061-07-13T18:00:00"/>
        <d v="2063-12-24T15:41:24"/>
        <d v="2064-10-14T23:00:00"/>
        <d v="2064-02-21T09:33:48"/>
        <d v="2063-10-08T07:59:53"/>
        <d v="2062-12-06T22:57:29"/>
        <d v="2064-05-03T23:00:00"/>
        <d v="2064-04-17T23:44:54"/>
        <d v="2064-11-11T12:10:53"/>
        <d v="2061-09-06T19:00:00"/>
        <d v="2065-01-29T20:34:13"/>
        <d v="2062-12-31T21:08:08"/>
        <d v="2063-08-15T07:50:59"/>
        <d v="2065-03-01T17:52:15"/>
        <d v="2064-04-22T13:55:11"/>
        <d v="2063-08-07T16:14:23"/>
        <d v="2063-12-30T14:23:54"/>
        <d v="2063-05-01T05:46:37"/>
        <d v="2061-04-22T12:59:35"/>
        <d v="2062-10-18T04:00:00"/>
        <d v="2061-05-28T00:00:00"/>
        <d v="2063-04-10T05:32:54"/>
        <d v="2064-10-13T21:59:00"/>
        <d v="2061-03-13T20:00:00"/>
        <d v="2062-04-23T15:59:33"/>
        <d v="2062-01-15T19:00:00"/>
        <d v="2064-11-06T03:26:44"/>
        <d v="2062-05-05T21:18:37"/>
        <d v="2063-03-11T23:45:52"/>
        <d v="2062-10-20T02:07:00"/>
        <d v="2060-05-15T17:16:27"/>
        <d v="2064-10-19T07:53:27"/>
        <d v="2060-02-29T01:29:58"/>
        <d v="2060-07-14T23:42:48"/>
        <d v="2062-08-29T18:45:11"/>
        <d v="2060-06-16T03:10:00"/>
        <d v="2064-09-02T17:03:22"/>
        <d v="2063-04-04T18:10:37"/>
        <d v="2060-06-30T20:00:00"/>
        <d v="2062-06-17T21:17:22"/>
        <d v="2059-12-18T18:21:44"/>
        <d v="2060-08-26T21:37:03"/>
        <d v="2062-09-11T15:15:51"/>
        <d v="2063-04-08T18:58:47"/>
        <d v="2062-01-11T21:36:41"/>
        <d v="2064-08-06T15:45:32"/>
        <d v="2064-10-10T10:36:23"/>
        <d v="2064-07-16T08:47:46"/>
        <d v="2061-06-20T11:04:18"/>
        <d v="2061-01-03T01:31:33"/>
        <d v="2060-03-18T23:53:15"/>
        <d v="2061-05-24T13:54:44"/>
        <d v="2060-05-30T19:00:00"/>
        <d v="2060-10-28T13:53:48"/>
        <d v="2059-08-11T16:01:58"/>
        <d v="2063-08-16T23:00:50"/>
        <d v="2060-03-29T13:45:23"/>
        <d v="2062-06-05T19:49:50"/>
        <d v="2062-03-18T15:55:30"/>
        <d v="2061-02-01T17:00:00"/>
        <d v="2061-10-05T20:51:34"/>
        <d v="2064-04-24T20:45:21"/>
        <d v="2061-03-08T03:02:08"/>
        <d v="2059-12-16T00:19:14"/>
        <d v="2063-06-12T07:07:56"/>
        <d v="2063-07-17T16:03:24"/>
        <d v="2062-08-25T23:28:26"/>
        <d v="2063-11-22T15:03:41"/>
        <d v="2065-03-10T10:44:48"/>
        <d v="2063-02-12T07:00:00"/>
        <d v="2063-02-17T04:59:00"/>
        <d v="2063-04-23T12:50:46"/>
        <d v="2062-10-29T18:54:03"/>
        <d v="2064-08-05T21:00:00"/>
        <d v="2062-07-09T13:39:40"/>
        <d v="2062-07-18T04:45:52"/>
        <d v="2064-07-29T16:50:43"/>
        <d v="2063-03-12T04:00:00"/>
        <d v="2063-02-11T22:31:43"/>
        <d v="2064-09-09T04:00:00"/>
        <d v="2063-08-12T05:32:39"/>
        <d v="2063-07-21T10:03:25"/>
        <d v="2064-03-03T19:00:00"/>
        <d v="2062-06-06T23:00:00"/>
        <d v="2062-07-05T12:40:28"/>
        <d v="2062-07-08T22:34:00"/>
        <d v="2063-07-31T16:00:00"/>
        <d v="2064-06-17T16:00:00"/>
        <d v="2063-01-04T13:16:06"/>
        <d v="2062-10-10T11:00:00"/>
        <d v="2063-08-06T15:31:47"/>
        <d v="2063-07-16T00:00:00"/>
        <d v="2062-09-29T10:53:10"/>
        <d v="2063-08-22T12:07:53"/>
        <d v="2063-08-05T11:00:00"/>
        <d v="2063-06-29T20:57:18"/>
        <d v="2063-08-22T20:18:55"/>
        <d v="2064-03-30T14:39:00"/>
        <d v="2062-06-01T03:59:00"/>
        <d v="2063-02-23T11:55:03"/>
        <d v="2063-04-06T04:00:00"/>
        <d v="2064-12-14T17:49:21"/>
        <d v="2063-05-09T09:35:15"/>
        <d v="2064-08-07T18:38:29"/>
        <d v="2063-08-02T16:00:00"/>
        <d v="2063-02-28T15:14:22"/>
        <d v="2063-09-23T14:21:26"/>
        <d v="2063-06-14T12:36:49"/>
        <d v="2064-02-26T00:00:00"/>
        <d v="2062-09-23T22:08:55"/>
        <d v="2063-03-27T15:24:52"/>
        <d v="2063-03-31T22:59:00"/>
        <d v="2063-06-13T01:43:00"/>
        <d v="2063-12-04T19:01:26"/>
        <d v="2063-07-10T07:00:00"/>
        <d v="2064-06-03T16:30:00"/>
        <d v="2063-10-02T23:00:00"/>
        <d v="2064-06-02T10:25:18"/>
        <d v="2062-05-12T03:59:00"/>
        <d v="2063-07-16T19:47:50"/>
        <d v="2062-11-23T22:00:00"/>
        <d v="2063-10-11T02:00:00"/>
        <d v="2063-01-30T23:02:10"/>
        <d v="2063-12-05T00:00:00"/>
        <d v="2065-02-18T04:59:00"/>
        <d v="2063-12-09T22:48:04"/>
        <d v="2062-08-13T22:00:00"/>
        <d v="2062-08-25T04:59:00"/>
        <d v="2063-03-18T17:00:00"/>
        <d v="2063-12-13T18:44:57"/>
        <d v="2062-06-21T11:00:00"/>
        <d v="2064-06-13T04:00:00"/>
        <d v="2065-01-04T13:06:20"/>
        <d v="2063-06-08T00:23:53"/>
        <d v="2063-05-29T16:36:34"/>
        <d v="2064-05-23T19:21:05"/>
        <d v="2063-05-29T15:34:19"/>
        <d v="2064-04-23T10:16:40"/>
        <d v="2062-09-06T00:10:11"/>
        <d v="2064-01-29T23:17:00"/>
        <d v="2062-06-21T01:05:03"/>
        <d v="2062-09-14T04:34:57"/>
        <d v="2063-05-07T17:11:59"/>
        <d v="2064-01-29T23:34:00"/>
        <d v="2063-08-08T21:34:00"/>
        <d v="2065-02-20T18:00:00"/>
        <d v="2062-12-05T11:28:00"/>
        <d v="2063-10-16T08:41:44"/>
        <d v="2064-06-19T19:12:56"/>
        <d v="2063-09-24T14:10:48"/>
        <d v="2062-06-24T18:57:09"/>
        <d v="2062-09-09T16:12:03"/>
        <d v="2063-07-17T13:18:00"/>
        <d v="2063-01-06T02:44:19"/>
        <d v="2064-10-14T22:00:00"/>
        <d v="2064-07-04T04:00:00"/>
        <d v="2064-10-05T19:50:54"/>
        <d v="2064-07-19T14:14:41"/>
        <d v="2062-05-17T04:32:45"/>
        <d v="2062-12-21T17:43:33"/>
        <d v="2063-06-20T02:47:18"/>
        <d v="2063-01-28T19:37:11"/>
        <d v="2065-01-17T20:16:26"/>
        <d v="2064-05-05T03:04:53"/>
        <d v="2063-07-16T17:51:19"/>
        <d v="2064-11-30T17:00:00"/>
        <d v="2063-07-03T14:46:35"/>
        <d v="2064-01-20T17:24:21"/>
        <d v="2063-08-20T17:05:00"/>
        <d v="2062-12-03T15:20:36"/>
        <d v="2064-05-01T14:18:38"/>
        <d v="2064-02-06T04:59:00"/>
        <d v="2062-12-05T17:27:15"/>
        <d v="2063-03-14T00:50:01"/>
        <d v="2063-09-19T03:59:00"/>
        <d v="2063-01-11T10:15:24"/>
        <d v="2062-10-18T04:59:00"/>
        <d v="2062-08-29T20:43:05"/>
        <d v="2062-08-09T03:00:00"/>
        <d v="2064-04-15T20:12:08"/>
        <d v="2062-08-25T21:00:00"/>
        <d v="2063-01-09T02:00:00"/>
        <d v="2063-04-03T22:40:15"/>
        <d v="2062-06-22T21:00:00"/>
        <d v="2064-12-12T06:00:00"/>
        <d v="2063-10-11T15:29:05"/>
        <d v="2063-10-31T15:57:33"/>
        <d v="2064-07-24T01:52:38"/>
        <d v="2062-08-09T05:37:12"/>
        <d v="2063-02-07T21:42:19"/>
        <d v="2063-08-24T10:33:16"/>
        <d v="2063-09-09T04:00:18"/>
        <d v="2062-11-09T12:00:00"/>
        <d v="2064-09-07T01:21:53"/>
        <d v="2063-08-01T01:00:00"/>
        <d v="2064-05-14T21:03:57"/>
        <d v="2064-06-08T17:33:39"/>
        <d v="2062-11-25T19:46:00"/>
        <d v="2063-06-12T20:11:27"/>
        <d v="2063-06-27T18:27:06"/>
        <d v="2064-01-15T03:09:34"/>
        <d v="2062-09-06T22:08:59"/>
        <d v="2063-03-14T20:46:34"/>
        <d v="2064-03-16T08:33:10"/>
        <d v="2062-05-19T11:26:29"/>
        <d v="2063-09-16T05:37:27"/>
        <d v="2063-10-29T15:06:47"/>
        <d v="2062-08-05T14:52:09"/>
        <d v="2063-03-25T18:01:10"/>
        <d v="2062-09-25T21:16:44"/>
        <d v="2063-05-18T20:58:47"/>
        <d v="2063-01-24T03:00:00"/>
        <d v="2063-05-09T03:59:00"/>
        <d v="2062-09-11T14:01:08"/>
        <d v="2063-02-23T18:22:59"/>
        <d v="2062-07-15T05:00:00"/>
        <d v="2064-03-04T23:57:26"/>
        <d v="2062-05-25T13:32:38"/>
        <d v="2063-05-07T14:01:04"/>
        <d v="2062-09-15T06:08:00"/>
        <d v="2063-02-21T11:00:00"/>
        <d v="2064-06-04T22:57:33"/>
        <d v="2062-06-15T15:16:04"/>
        <d v="2064-08-29T17:00:00"/>
        <d v="2062-10-13T04:59:00"/>
        <d v="2062-07-13T10:58:33"/>
        <d v="2063-01-30T16:53:34"/>
        <d v="2062-08-28T01:00:00"/>
        <d v="2063-01-18T18:33:38"/>
        <d v="2063-03-01T23:02:35"/>
        <d v="2063-12-16T20:18:00"/>
        <d v="2063-04-13T03:06:20"/>
        <d v="2063-06-07T21:56:38"/>
        <d v="2063-05-24T03:21:00"/>
        <d v="2064-08-15T12:44:52"/>
        <d v="2064-11-24T17:11:00"/>
        <d v="2063-06-02T15:34:53"/>
        <d v="2063-11-19T20:45:17"/>
        <d v="2064-01-23T08:45:52"/>
        <d v="2062-10-05T19:16:13"/>
        <d v="2064-10-17T04:00:00"/>
        <d v="2063-10-08T19:00:21"/>
        <d v="2065-03-16T13:00:03"/>
        <d v="2063-06-16T17:47:29"/>
        <d v="2064-05-04T23:00:50"/>
        <d v="2063-03-27T23:16:12"/>
        <d v="2064-05-08T17:41:57"/>
        <d v="2064-06-07T00:12:05"/>
        <d v="2062-09-11T18:10:23"/>
        <d v="2063-03-26T04:00:00"/>
        <d v="2063-03-01T06:59:00"/>
        <d v="2063-07-02T11:17:04"/>
        <d v="2062-08-06T21:32:00"/>
        <d v="2063-07-07T17:30:33"/>
        <d v="2063-09-16T17:43:32"/>
        <d v="2063-03-09T03:44:52"/>
        <d v="2064-08-17T03:59:00"/>
        <d v="2063-05-03T22:51:00"/>
        <d v="2062-07-18T16:04:11"/>
        <d v="2062-08-31T15:47:58"/>
        <d v="2064-12-05T01:00:00"/>
        <d v="2064-01-01T04:00:00"/>
        <d v="2062-09-26T01:35:00"/>
        <d v="2062-11-27T03:00:00"/>
        <d v="2064-03-13T12:00:00"/>
        <d v="2063-03-23T02:14:00"/>
        <d v="2062-10-20T05:59:00"/>
        <d v="2063-01-06T06:00:00"/>
        <d v="2063-08-24T02:00:00"/>
        <d v="2063-09-23T13:25:56"/>
        <d v="2064-02-11T16:29:03"/>
        <d v="2062-11-11T16:10:36"/>
        <d v="2064-08-24T06:41:21"/>
        <d v="2064-10-31T04:00:00"/>
        <d v="2064-05-01T11:00:06"/>
        <d v="2064-10-13T00:00:00"/>
        <d v="2064-06-20T08:41:21"/>
        <d v="2063-12-21T04:59:00"/>
        <d v="2064-01-07T13:47:00"/>
        <d v="2065-01-27T20:05:30"/>
        <d v="2064-10-09T18:25:10"/>
        <d v="2064-02-20T20:07:47"/>
        <d v="2062-10-03T11:29:32"/>
        <d v="2065-01-19T15:57:51"/>
        <d v="2063-05-26T21:54:00"/>
        <d v="2065-02-27T04:59:00"/>
        <d v="2062-06-16T04:25:00"/>
        <d v="2065-01-31T18:00:00"/>
        <d v="2064-07-13T21:29:42"/>
        <d v="2060-12-26T20:04:12"/>
        <d v="2064-03-01T05:59:00"/>
        <d v="2062-11-15T22:08:44"/>
        <d v="2062-10-06T16:11:45"/>
        <d v="2062-12-14T18:09:51"/>
        <d v="2063-04-25T05:11:23"/>
        <d v="2064-01-21T05:05:19"/>
        <d v="2062-11-26T14:40:40"/>
        <d v="2063-02-21T19:58:39"/>
        <d v="2063-12-23T22:59:00"/>
        <d v="2063-02-10T16:52:10"/>
        <d v="2063-06-21T20:04:09"/>
        <d v="2062-11-05T05:00:00"/>
        <d v="2062-06-11T04:00:00"/>
        <d v="2062-07-18T13:09:12"/>
        <d v="2062-08-20T20:24:03"/>
        <d v="2063-07-20T22:00:00"/>
        <d v="2062-05-27T03:00:00"/>
        <d v="2063-08-14T20:18:53"/>
        <d v="2064-11-22T05:59:00"/>
        <d v="2064-08-27T22:53:29"/>
        <d v="2063-06-11T16:13:06"/>
        <d v="2060-10-06T23:51:15"/>
        <d v="2062-05-30T16:00:00"/>
        <d v="2065-03-03T11:01:32"/>
        <d v="2063-03-20T15:54:11"/>
        <d v="2064-08-15T06:20:25"/>
        <d v="2062-11-18T04:35:00"/>
        <d v="2063-09-16T17:56:11"/>
        <d v="2064-10-14T21:10:47"/>
        <d v="2063-09-11T01:04:19"/>
        <d v="2064-08-18T02:38:45"/>
        <d v="2064-11-01T03:59:00"/>
        <d v="2061-05-04T13:26:49"/>
        <d v="2061-08-16T11:59:00"/>
        <d v="2058-10-02T04:59:00"/>
        <d v="2064-03-04T06:03:17"/>
        <d v="2061-12-29T07:59:00"/>
        <d v="2063-06-26T23:00:00"/>
        <d v="2064-01-20T20:50:48"/>
        <d v="2063-10-06T16:30:47"/>
        <d v="2063-04-16T02:50:00"/>
        <d v="2064-02-02T17:26:38"/>
        <d v="2062-08-22T03:44:15"/>
        <d v="2062-09-10T04:52:00"/>
        <d v="2064-04-27T13:16:00"/>
        <d v="2062-12-31T21:22:00"/>
        <d v="2063-06-14T00:20:55"/>
        <d v="2064-05-05T04:02:40"/>
        <d v="2065-02-08T09:59:05"/>
        <d v="2063-05-28T15:59:00"/>
        <d v="2062-10-02T03:59:00"/>
        <d v="2063-03-02T01:04:00"/>
        <d v="2063-01-09T22:59:50"/>
        <d v="2062-09-29T15:16:24"/>
        <d v="2064-04-03T14:36:51"/>
        <d v="2064-05-20T08:59:00"/>
        <d v="2062-08-08T22:27:26"/>
        <d v="2063-09-28T06:35:34"/>
        <d v="2062-08-13T18:49:08"/>
        <d v="2063-09-30T18:00:00"/>
        <d v="2064-10-22T22:08:58"/>
        <d v="2063-11-22T06:59:00"/>
        <d v="2062-07-30T01:19:32"/>
        <d v="2064-07-10T05:28:57"/>
        <d v="2063-09-09T22:31:19"/>
        <d v="2063-10-16T16:35:52"/>
        <d v="2062-12-14T20:00:34"/>
        <d v="2064-12-07T17:36:09"/>
        <d v="2063-04-21T05:59:00"/>
        <d v="2064-10-30T01:46:00"/>
        <d v="2063-06-14T19:19:00"/>
        <d v="2064-03-10T13:42:39"/>
        <d v="2064-08-19T02:27:20"/>
        <d v="2063-10-09T15:38:43"/>
        <d v="2065-03-02T22:57:58"/>
        <d v="2063-02-26T03:19:55"/>
        <d v="2063-03-22T16:07:15"/>
        <d v="2062-12-27T01:40:44"/>
        <d v="2063-09-20T04:21:31"/>
        <d v="2063-11-15T23:09:06"/>
        <d v="2062-09-01T05:00:00"/>
        <d v="2063-05-05T18:48:00"/>
        <d v="2063-09-29T21:12:39"/>
        <d v="2063-08-17T16:05:59"/>
        <d v="2064-12-21T04:36:30"/>
        <d v="2063-01-08T13:41:00"/>
        <d v="2064-07-09T01:59:00"/>
        <d v="2063-05-01T18:39:05"/>
        <d v="2064-08-14T22:45:43"/>
        <d v="2063-10-15T22:00:00"/>
        <d v="2063-09-20T19:05:56"/>
        <d v="2064-08-01T00:36:20"/>
        <d v="2063-05-20T19:48:46"/>
        <d v="2064-10-07T14:00:00"/>
        <d v="2064-02-08T00:17:00"/>
        <d v="2064-02-12T04:33:11"/>
        <d v="2062-10-20T14:56:15"/>
        <d v="2063-07-16T07:56:00"/>
        <d v="2064-08-23T08:10:18"/>
        <d v="2063-06-12T03:45:06"/>
        <d v="2063-02-03T02:00:00"/>
        <d v="2062-10-19T05:00:00"/>
        <d v="2063-09-16T22:00:00"/>
        <d v="2063-05-11T19:32:31"/>
        <d v="2063-04-28T15:19:54"/>
        <d v="2062-08-28T03:00:10"/>
        <d v="2065-02-19T00:45:19"/>
        <d v="2062-10-04T14:17:00"/>
        <d v="2064-11-01T02:55:34"/>
        <d v="2063-04-17T17:33:02"/>
        <d v="2062-09-21T15:10:50"/>
        <d v="2064-06-05T10:43:47"/>
        <d v="2063-04-01T12:22:05"/>
        <d v="2064-05-27T13:12:00"/>
        <d v="2064-07-02T15:35:23"/>
        <d v="2063-03-27T00:05:32"/>
        <d v="2064-05-05T21:36:36"/>
        <d v="2062-09-26T16:18:55"/>
        <d v="2064-11-09T23:22:12"/>
        <d v="2064-07-09T23:49:58"/>
        <d v="2063-02-02T18:43:21"/>
        <d v="2064-01-07T04:57:52"/>
        <d v="2064-03-27T23:26:02"/>
        <d v="2063-03-01T20:33:49"/>
        <d v="2065-03-16T18:49:01"/>
        <d v="2065-04-18T19:13:39"/>
        <d v="2065-04-14T04:59:00"/>
        <d v="2065-04-08T12:54:05"/>
        <d v="2065-04-21T07:24:20"/>
        <d v="2065-03-24T12:33:54"/>
        <d v="2065-03-27T16:16:59"/>
        <d v="2065-04-04T03:38:41"/>
        <d v="2065-03-31T22:59:00"/>
        <d v="2065-05-03T19:12:00"/>
        <d v="2065-04-03T15:30:07"/>
        <d v="2065-03-25T04:33:00"/>
        <d v="2065-04-07T16:15:03"/>
        <d v="2065-04-16T20:00:00"/>
        <d v="2065-03-19T11:18:59"/>
        <d v="2065-04-09T08:35:56"/>
        <d v="2065-03-19T06:00:00"/>
        <d v="2065-03-27T23:58:54"/>
        <d v="2065-04-16T15:22:46"/>
        <d v="2062-11-07T00:15:55"/>
        <d v="2062-10-01T04:00:00"/>
        <d v="2060-12-07T02:00:00"/>
        <d v="2059-01-25T04:00:00"/>
        <d v="2062-09-10T20:09:34"/>
        <d v="2061-11-02T20:49:27"/>
        <d v="2059-05-01T04:59:00"/>
        <d v="2060-04-01T20:00:58"/>
        <d v="2060-12-20T11:58:45"/>
        <d v="2060-06-01T22:52:24"/>
        <d v="2062-07-19T05:00:00"/>
        <d v="2061-07-22T20:09:12"/>
        <d v="2060-01-18T23:00:00"/>
        <d v="2062-08-13T04:59:00"/>
        <d v="2062-10-15T12:52:02"/>
        <d v="2062-07-07T02:00:00"/>
        <d v="2062-06-15T18:05:25"/>
        <d v="2062-06-09T19:20:15"/>
        <d v="2062-11-26T07:59:00"/>
        <d v="2062-08-02T04:13:01"/>
        <d v="2062-06-13T22:00:00"/>
        <d v="2061-12-13T04:59:00"/>
        <d v="2062-07-02T04:00:00"/>
        <d v="2064-05-06T14:35:58"/>
        <d v="2060-02-14T17:31:08"/>
        <d v="2062-09-26T21:04:52"/>
        <d v="2062-08-25T20:45:08"/>
        <d v="2059-02-17T21:17:07"/>
        <d v="2061-08-18T15:00:00"/>
        <d v="2062-06-21T16:00:09"/>
        <d v="2062-07-16T14:31:15"/>
        <d v="2061-05-06T16:51:11"/>
        <d v="2062-06-20T09:54:09"/>
        <d v="2062-06-15T16:00:00"/>
        <d v="2060-01-31T17:00:00"/>
        <d v="2061-08-23T19:04:29"/>
        <d v="2062-07-01T23:50:31"/>
        <d v="2062-07-16T23:27:21"/>
        <d v="2062-09-16T21:00:00"/>
        <d v="2062-08-04T15:59:33"/>
        <d v="2063-06-10T09:58:22"/>
        <d v="2063-05-24T08:18:52"/>
        <d v="2064-12-09T04:37:55"/>
        <d v="2064-08-16T18:07:49"/>
        <d v="2063-02-28T22:00:00"/>
        <d v="2063-02-20T23:14:16"/>
        <d v="2063-07-27T01:29:58"/>
        <d v="2063-02-12T14:15:42"/>
        <d v="2063-08-01T14:00:00"/>
        <d v="2063-02-04T11:50:18"/>
        <d v="2063-02-16T10:11:17"/>
        <d v="2062-09-06T21:00:00"/>
        <d v="2064-04-30T05:34:00"/>
        <d v="2062-08-31T18:24:37"/>
        <d v="2063-12-14T05:59:00"/>
        <d v="2063-09-25T23:43:42"/>
        <d v="2063-07-17T16:14:00"/>
        <d v="2063-05-01T08:59:32"/>
        <d v="2063-09-19T06:37:31"/>
        <d v="2063-04-23T05:40:07"/>
        <d v="2062-07-28T14:31:17"/>
        <d v="2062-06-20T23:00:00"/>
        <d v="2060-06-01T03:59:00"/>
        <d v="2062-08-15T02:00:00"/>
        <d v="2062-08-08T19:05:51"/>
        <d v="2063-07-26T18:19:19"/>
        <d v="2064-01-05T23:55:00"/>
        <d v="2063-09-10T03:59:00"/>
        <d v="2063-07-11T14:30:00"/>
        <d v="2064-11-04T13:06:24"/>
        <d v="2062-12-31T00:00:00"/>
        <d v="2063-03-22T22:35:47"/>
        <d v="2065-03-12T21:00:00"/>
        <d v="2063-07-05T16:43:23"/>
        <d v="2063-10-24T21:29:00"/>
        <d v="2063-08-20T20:02:56"/>
        <d v="2065-01-10T05:00:00"/>
        <d v="2064-06-03T21:00:00"/>
        <d v="2063-10-30T14:00:12"/>
        <d v="2065-01-17T21:10:36"/>
        <d v="2063-12-17T04:59:00"/>
        <d v="2062-11-20T07:59:58"/>
        <d v="2064-04-16T22:39:07"/>
        <d v="2064-05-04T03:59:00"/>
        <d v="2065-03-02T19:19:15"/>
        <d v="2065-02-01T23:31:00"/>
        <d v="2064-07-01T08:20:51"/>
        <d v="2064-12-28T22:00:33"/>
        <d v="2063-09-29T03:59:00"/>
        <d v="2063-07-01T12:14:58"/>
        <d v="2063-10-25T23:59:00"/>
        <d v="2065-02-16T23:00:00"/>
        <d v="2062-10-14T06:59:00"/>
        <d v="2062-09-19T18:08:12"/>
        <d v="2063-10-09T00:00:00"/>
        <d v="2064-12-01T17:39:42"/>
        <d v="2063-06-12T02:00:00"/>
        <d v="2063-09-12T03:59:00"/>
        <d v="2063-07-12T10:25:12"/>
        <d v="2063-04-04T20:19:17"/>
        <d v="2063-06-20T17:55:14"/>
        <d v="2062-11-05T18:48:44"/>
        <d v="2063-06-21T17:32:46"/>
        <d v="2064-09-07T11:20:40"/>
        <d v="2064-09-08T03:45:00"/>
        <d v="2063-03-26T01:03:29"/>
        <d v="2062-10-07T18:26:15"/>
        <d v="2063-06-11T03:59:00"/>
        <d v="2065-02-22T13:25:52"/>
        <d v="2063-01-08T21:17:41"/>
        <d v="2064-10-01T03:59:00"/>
        <d v="2063-11-30T17:08:38"/>
        <d v="2063-07-16T17:24:36"/>
        <d v="2062-12-22T04:00:00"/>
        <d v="2063-10-30T21:00:00"/>
        <d v="2063-01-28T22:00:00"/>
        <d v="2063-12-03T17:00:00"/>
        <d v="2063-06-12T21:00:00"/>
        <d v="2063-07-17T18:11:00"/>
        <d v="2064-08-24T21:42:08"/>
        <d v="2063-06-16T11:00:00"/>
        <d v="2063-07-12T12:47:45"/>
        <d v="2062-11-02T11:29:35"/>
        <d v="2063-11-06T13:00:09"/>
        <d v="2064-09-14T19:00:00"/>
        <d v="2064-03-15T21:00:00"/>
        <d v="2063-02-09T04:30:00"/>
        <d v="2064-04-01T03:59:00"/>
        <d v="2062-11-18T17:23:26"/>
        <d v="2063-05-30T20:21:43"/>
        <d v="2064-04-01T01:27:39"/>
        <d v="2063-06-01T05:00:00"/>
        <d v="2063-09-02T00:28:25"/>
        <d v="2064-04-29T04:39:48"/>
        <d v="2064-02-10T21:00:00"/>
        <d v="2064-01-29T05:59:00"/>
        <d v="2065-02-28T05:00:00"/>
        <d v="2064-08-15T20:09:42"/>
        <d v="2063-11-28T18:00:28"/>
        <d v="2064-06-20T23:00:00"/>
        <d v="2065-02-20T08:50:02"/>
        <d v="2065-03-11T12:21:31"/>
        <d v="2063-09-17T03:59:00"/>
        <d v="2063-12-04T19:29:08"/>
        <d v="2065-03-04T10:12:32"/>
        <d v="2063-06-16T12:59:14"/>
        <d v="2064-09-26T10:37:09"/>
        <d v="2063-11-22T22:00:00"/>
        <d v="2063-07-27T22:59:00"/>
        <d v="2063-09-13T00:00:00"/>
        <d v="2063-10-14T22:01:03"/>
        <d v="2063-04-29T17:51:02"/>
        <d v="2064-08-01T06:59:00"/>
        <d v="2064-12-07T08:26:16"/>
        <d v="2063-03-28T14:38:04"/>
        <d v="2064-12-22T14:59:12"/>
        <d v="2063-07-31T20:32:28"/>
        <d v="2064-06-10T03:00:00"/>
        <d v="2064-05-15T01:22:19"/>
        <d v="2064-04-13T21:02:45"/>
        <d v="2064-10-16T15:36:18"/>
        <d v="2063-10-06T22:17:05"/>
        <d v="2063-10-17T07:00:10"/>
        <d v="2064-11-11T22:00:00"/>
        <d v="2064-01-27T01:00:00"/>
        <d v="2063-05-08T20:05:00"/>
        <d v="2064-05-06T07:17:21"/>
        <d v="2062-08-08T13:54:00"/>
        <d v="2064-06-08T00:57:04"/>
        <d v="2064-04-11T02:30:00"/>
        <d v="2063-01-31T14:03:06"/>
        <d v="2064-06-22T01:05:57"/>
        <d v="2062-10-16T03:59:00"/>
        <d v="2064-06-22T03:55:00"/>
        <d v="2064-09-25T08:46:48"/>
        <d v="2064-06-05T13:59:50"/>
        <d v="2063-04-05T17:51:17"/>
        <d v="2063-03-08T16:08:25"/>
        <d v="2064-05-08T08:59:26"/>
        <d v="2062-07-05T01:00:00"/>
        <d v="2062-07-27T23:00:00"/>
        <d v="2063-04-01T20:17:48"/>
        <d v="2063-10-06T16:44:46"/>
        <d v="2062-07-19T20:38:50"/>
        <d v="2063-06-15T16:14:40"/>
        <d v="2063-07-30T12:30:22"/>
        <d v="2062-08-03T23:00:00"/>
        <d v="2064-04-05T08:34:06"/>
        <d v="2062-10-10T21:00:00"/>
        <d v="2065-02-24T13:48:00"/>
        <d v="2064-07-28T15:58:38"/>
        <d v="2064-12-06T23:22:34"/>
        <d v="2064-06-12T17:00:00"/>
        <d v="2063-04-01T04:59:00"/>
        <d v="2064-04-13T13:18:00"/>
        <d v="2062-08-30T04:48:13"/>
        <d v="2063-04-18T00:37:00"/>
        <d v="2063-02-26T00:35:10"/>
        <d v="2064-05-08T21:00:00"/>
        <d v="2064-04-30T03:59:00"/>
        <d v="2064-06-13T17:00:00"/>
        <d v="2063-11-29T23:00:00"/>
        <d v="2062-07-23T11:00:00"/>
        <d v="2064-07-01T23:00:00"/>
        <d v="2064-05-02T23:00:00"/>
        <d v="2063-10-29T04:01:00"/>
        <d v="2064-05-10T11:17:00"/>
        <d v="2064-07-15T19:34:32"/>
        <d v="2062-08-01T10:01:50"/>
        <d v="2062-11-19T08:27:59"/>
        <d v="2065-02-25T01:22:14"/>
        <d v="2064-12-14T15:59:00"/>
        <d v="2062-09-01T15:59:00"/>
        <d v="2063-03-07T04:55:00"/>
        <d v="2062-08-19T16:00:00"/>
        <d v="2063-12-13T02:26:32"/>
        <d v="2063-05-13T01:37:17"/>
        <d v="2063-08-01T22:24:54"/>
        <d v="2063-01-01T05:00:00"/>
        <d v="2065-01-15T00:59:40"/>
        <d v="2064-12-17T08:00:00"/>
        <d v="2063-12-02T20:59:25"/>
        <d v="2063-07-18T16:00:00"/>
        <d v="2063-10-28T17:33:36"/>
        <d v="2062-05-18T14:39:33"/>
        <d v="2063-04-25T15:49:54"/>
        <d v="2063-03-20T16:56:00"/>
        <d v="2062-08-31T13:08:00"/>
        <d v="2063-08-26T23:00:00"/>
        <d v="2062-11-29T23:52:58"/>
        <d v="2063-03-11T03:26:23"/>
        <d v="2064-08-01T22:59:00"/>
        <d v="2064-06-23T18:47:00"/>
        <d v="2063-11-21T03:00:00"/>
        <d v="2062-12-10T20:49:12"/>
        <d v="2062-12-03T15:28:26"/>
        <d v="2062-12-14T18:18:08"/>
        <d v="2063-06-18T11:04:01"/>
        <d v="2064-06-03T13:31:22"/>
        <d v="2062-07-10T18:35:45"/>
        <d v="2062-08-08T22:28:00"/>
        <d v="2064-05-06T20:17:35"/>
        <d v="2062-11-06T00:46:00"/>
        <d v="2062-07-27T14:17:25"/>
        <d v="2063-05-30T18:10:00"/>
        <d v="2064-02-18T22:00:00"/>
        <d v="2062-11-21T17:00:00"/>
        <d v="2063-02-21T22:05:25"/>
        <d v="2062-08-28T22:53:34"/>
        <d v="2063-08-07T17:22:26"/>
        <d v="2063-11-12T02:31:00"/>
        <d v="2063-06-25T11:05:24"/>
        <d v="2063-06-17T12:05:02"/>
        <d v="2064-03-01T23:59:00"/>
        <d v="2062-07-16T11:49:36"/>
        <d v="2062-07-06T10:08:09"/>
        <d v="2062-07-18T23:48:24"/>
        <d v="2064-07-31T20:58:00"/>
        <d v="2064-06-06T07:00:00"/>
        <d v="2063-10-08T00:32:52"/>
        <d v="2062-09-27T23:01:02"/>
        <d v="2063-02-28T04:59:00"/>
        <d v="2064-12-01T07:59:00"/>
        <d v="2064-04-17T23:30:00"/>
        <d v="2063-04-23T18:30:00"/>
        <d v="2062-10-26T00:43:00"/>
        <d v="2062-05-23T20:01:47"/>
        <d v="2064-04-06T21:30:00"/>
        <d v="2064-02-14T00:00:00"/>
        <d v="2063-03-04T18:59:23"/>
        <d v="2063-04-24T21:52:21"/>
        <d v="2063-02-05T06:59:00"/>
        <d v="2062-10-04T14:48:56"/>
        <d v="2062-09-21T02:00:00"/>
        <d v="2062-07-02T15:29:12"/>
        <d v="2063-02-28T17:00:00"/>
        <d v="2064-11-02T00:31:01"/>
        <d v="2062-07-30T22:41:41"/>
        <d v="2062-08-18T17:32:33"/>
        <d v="2064-02-05T22:00:00"/>
        <d v="2062-06-17T03:00:00"/>
        <d v="2062-07-10T09:07:49"/>
        <d v="2064-08-07T03:00:00"/>
        <d v="2062-08-21T16:28:00"/>
        <d v="2063-08-19T17:03:40"/>
        <d v="2063-05-02T21:00:00"/>
        <d v="2064-01-19T04:59:00"/>
        <d v="2062-07-11T16:15:00"/>
        <d v="2063-11-13T20:17:00"/>
        <d v="2063-05-30T20:11:12"/>
        <d v="2062-09-09T12:35:46"/>
        <d v="2064-06-08T13:59:00"/>
        <d v="2063-10-23T12:43:56"/>
        <d v="2063-02-05T12:20:00"/>
        <d v="2064-03-18T20:20:12"/>
        <d v="2062-12-17T02:51:29"/>
        <d v="2064-07-09T04:00:00"/>
        <d v="2063-04-02T15:54:31"/>
        <d v="2063-04-21T17:22:07"/>
        <d v="2062-07-23T03:59:00"/>
        <d v="2064-08-13T23:29:16"/>
        <d v="2062-07-31T16:45:59"/>
        <d v="2064-10-13T18:00:27"/>
        <d v="2062-08-01T06:59:00"/>
        <d v="2063-02-12T05:59:00"/>
        <d v="2063-02-03T04:27:00"/>
        <d v="2064-05-20T11:31:00"/>
        <d v="2062-08-15T12:39:12"/>
        <d v="2064-10-29T03:00:00"/>
        <d v="2063-07-10T18:00:00"/>
        <d v="2064-10-11T03:59:00"/>
        <d v="2064-08-23T03:07:17"/>
        <d v="2063-08-09T16:00:00"/>
        <d v="2064-04-19T23:27:30"/>
        <d v="2063-03-20T15:07:12"/>
        <d v="2064-09-21T03:00:00"/>
        <d v="2064-04-28T15:24:05"/>
        <d v="2064-07-15T21:38:00"/>
        <d v="2062-08-31T20:00:00"/>
        <d v="2062-11-06T05:59:00"/>
        <d v="2063-03-20T20:27:00"/>
        <d v="2064-07-20T12:02:11"/>
        <d v="2062-11-03T00:00:00"/>
        <d v="2062-10-27T03:00:00"/>
        <d v="2063-05-17T03:00:00"/>
        <d v="2063-03-16T21:00:00"/>
        <d v="2062-06-21T20:31:20"/>
        <d v="2063-07-10T21:00:00"/>
        <d v="2063-01-02T05:56:28"/>
        <d v="2062-07-06T18:31:06"/>
        <d v="2062-07-03T16:03:01"/>
        <d v="2064-06-15T18:14:59"/>
        <d v="2064-02-02T16:38:00"/>
        <d v="2063-06-03T06:59:00"/>
        <d v="2063-06-24T22:34:12"/>
        <d v="2063-04-17T16:00:00"/>
        <d v="2062-05-24T21:00:00"/>
        <d v="2064-04-13T19:15:24"/>
        <d v="2063-05-18T05:59:44"/>
        <d v="2063-10-26T00:13:17"/>
        <d v="2062-08-17T05:11:00"/>
        <d v="2064-11-26T06:00:00"/>
        <d v="2062-11-01T17:18:00"/>
        <d v="2064-09-11T20:19:26"/>
        <d v="2064-06-02T22:00:00"/>
        <d v="2064-05-28T21:44:00"/>
        <d v="2063-07-01T06:59:00"/>
        <d v="2064-03-07T04:59:00"/>
        <d v="2063-09-11T18:19:55"/>
        <d v="2064-03-16T03:59:00"/>
        <d v="2064-07-24T11:28:48"/>
        <d v="2063-11-19T18:58:11"/>
        <d v="2062-05-13T04:00:00"/>
        <d v="2062-08-23T17:37:20"/>
        <d v="2064-05-31T22:08:57"/>
        <d v="2064-05-10T21:00:00"/>
        <d v="2062-11-21T04:55:00"/>
        <d v="2062-07-02T14:54:06"/>
        <d v="2062-11-07T18:30:00"/>
        <d v="2063-04-23T11:53:12"/>
        <d v="2062-06-04T04:59:00"/>
        <d v="2063-02-02T04:59:00"/>
        <d v="2063-05-31T18:32:51"/>
        <d v="2062-09-08T03:00:00"/>
        <d v="2062-07-04T11:00:00"/>
        <d v="2062-10-02T14:21:00"/>
        <d v="2063-03-04T14:22:30"/>
        <d v="2063-09-06T13:47:00"/>
        <d v="2062-09-29T08:40:20"/>
        <d v="2063-09-15T10:06:00"/>
        <d v="2064-09-25T23:00:00"/>
        <d v="2062-09-13T04:00:00"/>
        <d v="2064-04-28T05:59:00"/>
        <d v="2063-07-11T03:59:00"/>
        <d v="2065-01-18T12:01:58"/>
        <d v="2063-07-13T01:00:00"/>
        <d v="2064-04-10T20:00:00"/>
        <d v="2064-06-30T15:42:14"/>
        <d v="2062-09-18T03:59:00"/>
        <d v="2063-11-11T19:16:07"/>
        <d v="2063-10-01T15:00:23"/>
        <d v="2063-12-20T11:59:00"/>
        <d v="2062-11-17T07:59:00"/>
        <d v="2064-08-17T10:05:40"/>
        <d v="2064-09-08T18:08:42"/>
        <d v="2064-06-26T00:04:51"/>
        <d v="2063-08-31T17:31:15"/>
        <d v="2062-09-07T14:23:42"/>
        <d v="2063-06-25T18:07:39"/>
        <d v="2063-03-07T19:57:37"/>
        <d v="2063-04-11T19:22:39"/>
        <d v="2063-04-01T03:59:00"/>
        <d v="2064-05-14T03:59:00"/>
        <d v="2064-03-05T01:00:00"/>
        <d v="2063-09-04T09:27:53"/>
        <d v="2064-05-02T21:26:38"/>
        <d v="2062-05-22T22:07:00"/>
        <d v="2062-06-28T14:05:24"/>
        <d v="2063-08-12T00:00:00"/>
        <d v="2063-02-11T17:00:00"/>
        <d v="2064-11-17T11:36:34"/>
        <d v="2062-08-17T15:35:24"/>
        <d v="2062-05-05T06:38:31"/>
        <d v="2063-06-26T21:00:00"/>
        <d v="2063-07-31T08:58:00"/>
        <d v="2063-05-27T02:45:00"/>
        <d v="2063-08-05T18:36:00"/>
        <d v="2064-03-13T22:00:00"/>
        <d v="2064-08-01T19:00:00"/>
        <d v="2063-10-05T16:00:00"/>
        <d v="2062-12-31T17:50:08"/>
        <d v="2063-01-23T12:11:23"/>
        <d v="2063-06-10T19:27:24"/>
        <d v="2062-09-17T17:46:34"/>
        <d v="2063-01-08T16:31:36"/>
        <d v="2062-12-31T07:00:00"/>
        <d v="2062-10-30T20:36:53"/>
        <d v="2063-06-21T13:41:22"/>
        <d v="2062-11-08T10:00:46"/>
        <d v="2062-11-13T23:37:28"/>
        <d v="2064-08-11T03:59:00"/>
        <d v="2064-12-05T14:10:54"/>
        <d v="2063-04-26T06:28:00"/>
        <d v="2064-04-30T17:36:17"/>
        <d v="2064-03-31T17:17:36"/>
        <d v="2063-03-01T04:59:00"/>
        <d v="2062-07-30T11:18:30"/>
        <d v="2064-04-05T02:18:02"/>
        <d v="2064-04-18T09:13:25"/>
        <d v="2063-07-13T07:35:44"/>
        <d v="2062-12-21T17:11:30"/>
        <d v="2064-09-23T16:44:30"/>
        <d v="2064-06-27T19:00:00"/>
        <d v="2063-04-29T23:00:00"/>
        <d v="2063-05-26T15:32:27"/>
        <d v="2062-10-20T08:00:34"/>
        <d v="2063-01-24T04:59:00"/>
        <d v="2063-02-11T04:59:00"/>
        <d v="2063-01-05T20:26:00"/>
        <d v="2064-09-04T01:36:22"/>
        <d v="2063-03-13T06:59:00"/>
        <d v="2062-08-26T17:09:42"/>
        <d v="2064-03-03T05:59:00"/>
        <d v="2062-09-03T04:59:00"/>
        <d v="2063-08-30T00:00:00"/>
        <d v="2064-10-13T20:22:44"/>
        <d v="2063-01-16T23:58:02"/>
        <d v="2064-05-17T21:27:59"/>
        <d v="2063-11-05T21:44:40"/>
        <d v="2064-04-29T06:59:00"/>
        <d v="2064-02-13T19:02:06"/>
        <d v="2064-08-14T14:30:57"/>
        <d v="2063-12-15T00:00:00"/>
        <d v="2064-06-17T14:00:00"/>
        <d v="2064-03-30T22:48:05"/>
        <d v="2063-08-17T10:22:16"/>
        <d v="2063-04-08T08:53:21"/>
        <d v="2062-06-09T17:26:51"/>
        <d v="2062-06-28T14:09:34"/>
        <d v="2063-06-19T01:00:16"/>
        <d v="2063-12-10T14:14:56"/>
        <d v="2063-03-19T21:47:44"/>
        <d v="2065-02-28T00:00:00"/>
        <d v="2063-06-03T15:04:10"/>
        <d v="2064-11-19T22:00:00"/>
        <d v="2063-03-05T04:00:00"/>
        <d v="2064-09-30T21:00:00"/>
        <d v="2062-09-28T03:23:00"/>
        <d v="2062-07-26T07:00:00"/>
        <d v="2064-08-23T18:34:50"/>
        <d v="2063-07-02T15:39:37"/>
        <d v="2062-08-16T16:00:57"/>
        <d v="2064-05-21T03:59:00"/>
        <d v="2063-12-13T20:59:56"/>
        <d v="2064-05-05T17:00:00"/>
        <d v="2062-11-29T21:19:50"/>
        <d v="2062-09-23T03:59:00"/>
        <d v="2062-11-23T22:29:09"/>
        <d v="2064-11-19T01:00:00"/>
        <d v="2065-01-14T03:59:00"/>
        <d v="2064-04-20T21:11:16"/>
        <d v="2063-09-14T16:40:29"/>
        <d v="2063-01-01T16:48:55"/>
        <d v="2063-04-19T15:08:52"/>
        <d v="2064-10-07T15:11:00"/>
        <d v="2063-05-10T18:45:30"/>
        <d v="2062-10-05T05:00:00"/>
        <d v="2063-11-30T17:00:00"/>
        <d v="2063-11-17T04:27:19"/>
        <d v="2064-03-08T04:59:00"/>
        <d v="2064-11-22T00:17:18"/>
        <d v="2063-06-16T23:30:00"/>
        <d v="2064-09-30T17:58:47"/>
        <d v="2062-10-05T07:00:45"/>
        <d v="2062-06-16T17:06:34"/>
        <d v="2064-02-02T11:29:44"/>
        <d v="2062-08-10T15:59:00"/>
        <d v="2064-08-25T03:59:00"/>
        <d v="2063-08-05T08:43:27"/>
        <d v="2064-04-03T17:00:00"/>
        <d v="2063-07-18T06:59:00"/>
        <d v="2065-02-01T22:59:00"/>
        <d v="2064-06-01T21:42:00"/>
        <d v="2062-07-02T03:59:00"/>
        <d v="2063-03-19T14:39:00"/>
        <d v="2062-12-23T21:08:45"/>
        <d v="2064-04-10T04:00:00"/>
        <d v="2063-03-31T04:16:54"/>
        <d v="2064-12-21T11:50:30"/>
        <d v="2064-06-16T05:58:09"/>
        <d v="2063-10-28T19:54:00"/>
        <d v="2062-07-24T07:00:00"/>
        <d v="2063-07-18T23:16:59"/>
        <d v="2063-07-23T18:33:00"/>
        <d v="2063-06-11T16:12:17"/>
        <d v="2063-05-31T23:00:00"/>
        <d v="2062-07-21T03:59:00"/>
        <d v="2062-09-26T22:43:04"/>
        <d v="2062-11-05T12:52:00"/>
        <d v="2064-09-03T20:57:09"/>
        <d v="2064-05-15T23:00:00"/>
        <d v="2062-09-12T19:34:44"/>
        <d v="2062-07-03T03:59:00"/>
        <d v="2063-05-31T12:44:58"/>
        <d v="2062-07-01T04:59:00"/>
        <d v="2064-10-05T10:53:54"/>
        <d v="2064-01-15T15:38:10"/>
        <d v="2062-06-16T06:59:00"/>
        <d v="2064-10-20T02:48:16"/>
        <d v="2063-09-02T04:19:46"/>
        <d v="2062-05-19T21:00:00"/>
        <d v="2063-08-29T03:59:00"/>
        <d v="2062-06-27T05:14:15"/>
        <d v="2062-08-08T18:53:24"/>
        <d v="2063-06-21T22:25:00"/>
        <d v="2062-11-27T15:21:23"/>
        <d v="2063-03-02T04:59:00"/>
        <d v="2062-09-19T00:00:00"/>
        <d v="2063-11-30T22:30:00"/>
        <d v="2064-06-06T02:00:00"/>
        <d v="2063-01-11T20:53:30"/>
        <d v="2063-02-13T14:48:36"/>
        <d v="2064-05-10T11:10:48"/>
        <d v="2064-03-02T19:21:27"/>
        <d v="2062-10-15T14:26:56"/>
        <d v="2062-09-30T16:00:00"/>
        <d v="2063-06-04T12:59:53"/>
        <d v="2064-07-10T22:59:00"/>
        <d v="2064-08-13T06:59:00"/>
        <d v="2064-05-31T16:33:14"/>
        <d v="2062-06-23T18:00:00"/>
        <d v="2062-09-12T21:55:49"/>
        <d v="2064-07-22T05:26:00"/>
        <d v="2062-07-04T03:24:46"/>
        <d v="2062-06-25T16:59:06"/>
        <d v="2063-04-03T13:49:48"/>
        <d v="2063-05-31T06:59:00"/>
        <d v="2064-06-04T17:42:46"/>
        <d v="2063-05-26T03:59:00"/>
        <d v="2063-03-31T12:52:00"/>
        <d v="2064-01-21T21:18:29"/>
        <d v="2063-05-09T20:47:29"/>
        <d v="2063-02-27T17:11:15"/>
        <d v="2063-06-22T17:31:06"/>
        <d v="2063-07-02T23:50:06"/>
        <d v="2062-11-05T23:28:04"/>
        <d v="2064-02-11T22:59:00"/>
        <d v="2062-11-30T19:04:22"/>
        <d v="2064-05-04T23:00:00"/>
        <d v="2064-02-18T21:30:00"/>
        <d v="2064-04-29T21:00:00"/>
        <d v="2064-10-20T04:55:00"/>
        <d v="2063-08-19T04:06:16"/>
        <d v="2063-03-23T03:55:12"/>
        <d v="2063-08-17T16:15:59"/>
        <d v="2063-01-10T03:23:00"/>
        <d v="2063-01-24T12:00:00"/>
        <d v="2063-04-18T22:30:00"/>
        <d v="2063-05-25T21:38:16"/>
        <d v="2063-05-28T16:38:09"/>
        <d v="2063-03-23T18:00:00"/>
        <d v="2063-11-12T06:59:00"/>
        <d v="2062-07-15T22:00:00"/>
        <d v="2064-07-17T10:47:48"/>
        <d v="2062-08-12T01:53:58"/>
        <d v="2063-12-17T22:05:50"/>
        <d v="2062-09-06T05:09:04"/>
        <d v="2062-07-03T17:02:44"/>
        <d v="2062-07-05T03:59:00"/>
        <d v="2062-08-10T16:45:02"/>
        <d v="2064-10-08T09:20:39"/>
        <d v="2063-07-05T22:59:00"/>
        <d v="2064-02-16T05:59:00"/>
        <d v="2064-04-29T03:59:00"/>
        <d v="2063-02-10T07:59:00"/>
        <d v="2064-04-02T23:51:13"/>
        <d v="2064-10-16T21:00:00"/>
        <d v="2063-06-03T00:00:00"/>
        <d v="2062-07-26T04:59:00"/>
        <d v="2064-04-15T20:48:27"/>
        <d v="2062-06-11T19:33:18"/>
        <d v="2062-12-01T20:25:15"/>
        <d v="2062-05-19T05:00:00"/>
        <d v="2063-08-26T02:35:53"/>
        <d v="2062-05-05T12:36:26"/>
        <d v="2063-08-10T23:00:00"/>
        <d v="2063-08-02T19:31:29"/>
        <d v="2063-04-01T17:00:26"/>
        <d v="2064-05-29T00:36:00"/>
        <d v="2062-07-30T18:38:02"/>
        <d v="2062-07-03T04:00:45"/>
        <d v="2062-06-12T17:28:10"/>
        <d v="2064-04-15T14:21:19"/>
        <d v="2063-06-13T22:20:10"/>
        <d v="2064-05-18T00:00:00"/>
        <d v="2064-11-29T06:00:00"/>
        <d v="2064-11-15T02:08:00"/>
        <d v="2063-04-09T19:00:55"/>
        <d v="2063-04-09T04:00:00"/>
        <d v="2062-08-01T01:00:00"/>
        <d v="2062-09-27T04:00:00"/>
        <d v="2063-02-14T19:39:40"/>
        <d v="2064-03-26T16:39:00"/>
        <d v="2063-07-13T20:06:00"/>
        <d v="2062-09-08T21:11:25"/>
        <d v="2064-07-24T23:00:00"/>
        <d v="2064-03-15T16:00:00"/>
        <d v="2064-07-10T23:32:12"/>
        <d v="2064-08-02T10:03:00"/>
        <d v="2064-05-27T00:54:35"/>
        <d v="2063-12-23T16:18:00"/>
        <d v="2063-06-15T19:10:18"/>
        <d v="2064-11-22T17:00:23"/>
        <d v="2062-07-06T16:36:32"/>
        <d v="2063-07-15T10:43:42"/>
        <d v="2062-12-16T22:32:09"/>
        <d v="2063-06-07T13:55:54"/>
        <d v="2063-08-28T22:30:00"/>
        <d v="2065-01-14T00:42:36"/>
        <d v="2063-04-20T21:09:25"/>
        <d v="2062-08-10T17:20:48"/>
        <d v="2064-03-11T22:20:43"/>
        <d v="2063-01-11T04:59:00"/>
        <d v="2063-01-02T16:13:36"/>
        <d v="2063-10-22T03:01:46"/>
        <d v="2064-03-04T23:19:28"/>
        <d v="2064-07-31T07:00:00"/>
        <d v="2062-09-27T21:17:20"/>
        <d v="2062-06-29T06:13:01"/>
        <d v="2063-04-03T21:48:59"/>
        <d v="2063-04-25T09:53:39"/>
        <d v="2062-07-30T23:00:00"/>
        <d v="2063-03-21T19:22:38"/>
        <d v="2064-05-31T11:00:00"/>
        <d v="2064-06-14T21:43:00"/>
        <d v="2063-08-20T23:00:00"/>
        <d v="2062-07-17T16:33:43"/>
        <d v="2063-10-24T03:59:00"/>
        <d v="2063-03-12T19:13:02"/>
        <d v="2063-07-17T21:02:00"/>
        <d v="2063-07-05T15:38:37"/>
        <d v="2064-01-04T04:20:07"/>
        <d v="2064-01-19T22:59:00"/>
        <d v="2063-07-20T03:59:00"/>
        <d v="2064-08-01T13:41:00"/>
        <d v="2063-06-17T01:40:14"/>
        <d v="2063-05-07T10:09:54"/>
        <d v="2063-03-27T00:00:00"/>
        <d v="2062-12-31T13:39:47"/>
        <d v="2064-08-31T20:46:11"/>
        <d v="2064-05-27T17:46:51"/>
        <d v="2062-11-05T21:22:25"/>
        <d v="2064-02-20T02:45:35"/>
        <d v="2062-12-01T19:09:00"/>
        <d v="2063-06-18T10:41:07"/>
        <d v="2064-04-21T22:36:48"/>
        <d v="2064-08-03T04:09:00"/>
        <d v="2063-07-03T18:22:38"/>
        <d v="2063-05-22T17:03:29"/>
        <d v="2063-07-30T03:25:24"/>
        <d v="2064-03-28T15:50:29"/>
        <d v="2062-07-20T18:51:27"/>
        <d v="2062-05-11T11:50:52"/>
        <d v="2062-06-01T01:44:24"/>
        <d v="2062-06-03T06:59:00"/>
        <d v="2063-10-01T15:02:54"/>
        <d v="2062-10-04T06:59:00"/>
        <d v="2063-07-19T05:23:11"/>
        <d v="2063-10-18T19:36:29"/>
        <d v="2063-06-11T18:24:44"/>
        <d v="2063-01-01T02:59:03"/>
        <d v="2063-07-17T10:32:59"/>
        <d v="2063-03-27T03:34:36"/>
        <d v="2062-09-01T20:09:38"/>
        <d v="2063-05-09T21:14:18"/>
        <d v="2063-03-26T22:17:51"/>
        <d v="2063-03-08T16:50:03"/>
        <d v="2062-08-01T17:12:00"/>
        <d v="2063-05-22T21:00:00"/>
        <d v="2062-06-25T21:00:00"/>
        <d v="2062-08-12T15:51:50"/>
        <d v="2062-11-12T21:47:00"/>
        <d v="2064-09-12T16:59:00"/>
        <d v="2063-11-05T16:11:45"/>
        <d v="2063-11-17T22:24:14"/>
        <d v="2062-08-30T05:30:00"/>
        <d v="2064-03-23T03:29:00"/>
        <d v="2064-06-18T19:32:19"/>
        <d v="2062-09-08T15:50:05"/>
        <d v="2063-03-14T03:11:00"/>
        <d v="2062-07-03T04:07:58"/>
        <d v="2065-03-29T17:44:10"/>
        <d v="2063-08-14T03:29:56"/>
        <d v="2063-10-08T16:42:15"/>
        <d v="2063-01-24T01:00:00"/>
        <d v="2064-09-03T10:00:00"/>
        <d v="2064-02-02T14:58:48"/>
        <d v="2064-12-08T16:15:52"/>
        <d v="2063-06-30T03:59:00"/>
        <d v="2063-01-25T20:39:56"/>
        <d v="2065-02-20T00:26:39"/>
        <d v="2064-01-31T23:03:00"/>
        <d v="2062-09-02T14:27:49"/>
        <d v="2063-03-27T17:59:52"/>
        <d v="2064-05-09T22:49:51"/>
        <d v="2062-12-11T05:28:22"/>
        <d v="2063-05-01T22:00:00"/>
        <d v="2065-02-26T13:05:58"/>
        <d v="2063-01-04T23:26:00"/>
        <d v="2063-08-15T18:12:24"/>
        <d v="2063-03-23T04:59:00"/>
        <d v="2062-08-24T07:00:00"/>
        <d v="2062-07-01T06:00:00"/>
        <d v="2064-12-06T04:59:00"/>
        <d v="2063-02-28T06:00:18"/>
        <d v="2062-06-17T04:36:18"/>
        <d v="2063-01-08T20:58:03"/>
        <d v="2063-08-17T16:00:00"/>
        <d v="2062-08-12T18:36:01"/>
        <d v="2063-06-11T02:13:11"/>
        <d v="2063-12-19T19:49:59"/>
        <d v="2064-11-14T12:14:02"/>
        <d v="2063-08-14T19:38:00"/>
        <d v="2063-04-15T05:04:00"/>
        <d v="2063-06-11T23:00:00"/>
        <d v="2063-06-26T13:25:00"/>
        <d v="2062-10-26T20:08:00"/>
        <d v="2062-07-29T03:14:56"/>
        <d v="2062-09-11T08:37:22"/>
        <d v="2063-09-07T18:09:57"/>
        <d v="2062-11-26T20:29:37"/>
        <d v="2063-04-25T04:35:00"/>
        <d v="2063-11-30T06:04:09"/>
        <d v="2063-05-10T22:59:00"/>
        <d v="2064-06-01T23:38:29"/>
        <d v="2064-06-03T11:19:12"/>
        <d v="2062-09-11T12:39:21"/>
        <d v="2062-08-04T16:00:00"/>
        <d v="2064-01-18T00:00:00"/>
        <d v="2064-11-13T10:17:40"/>
        <d v="2062-10-26T18:00:00"/>
        <d v="2063-03-02T23:00:00"/>
        <d v="2063-04-09T23:31:11"/>
        <d v="2062-06-26T23:02:02"/>
        <d v="2062-07-30T20:53:59"/>
        <d v="2062-12-27T02:02:28"/>
        <d v="2062-08-09T06:25:04"/>
        <d v="2063-10-16T04:59:00"/>
        <d v="2064-09-18T19:51:05"/>
        <d v="2064-04-01T06:00:00"/>
        <d v="2063-09-06T03:38:27"/>
        <d v="2064-03-16T03:02:44"/>
        <d v="2064-07-17T00:43:00"/>
        <d v="2063-10-01T13:00:00"/>
        <d v="2063-10-04T15:45:46"/>
        <d v="2064-12-01T07:18:40"/>
        <d v="2064-07-11T15:09:20"/>
        <d v="2063-06-27T21:44:14"/>
        <d v="2062-10-07T04:30:00"/>
        <d v="2063-01-02T11:49:11"/>
        <d v="2062-11-25T01:00:00"/>
        <d v="2063-06-16T21:41:54"/>
        <d v="2063-11-02T16:50:00"/>
        <d v="2063-08-27T15:54:35"/>
        <d v="2063-05-15T19:14:28"/>
        <d v="2063-02-28T08:00:00"/>
        <d v="2064-10-02T03:25:44"/>
        <d v="2062-09-07T07:48:43"/>
        <d v="2063-02-11T02:53:41"/>
        <d v="2064-04-08T18:35:00"/>
        <d v="2064-05-03T18:49:02"/>
        <d v="2063-10-26T18:58:10"/>
        <d v="2064-07-29T23:29:00"/>
        <d v="2062-07-14T15:37:44"/>
        <d v="2063-11-28T21:22:21"/>
        <d v="2064-04-25T00:20:00"/>
        <d v="2064-07-08T23:25:54"/>
        <d v="2062-08-02T14:00:00"/>
        <d v="2062-09-28T18:55:56"/>
        <d v="2064-01-03T20:17:36"/>
        <d v="2062-05-08T21:23:30"/>
        <d v="2063-11-28T14:54:54"/>
        <d v="2063-11-18T04:41:57"/>
        <d v="2063-04-19T16:19:46"/>
        <d v="2064-04-14T04:39:40"/>
        <d v="2062-07-24T02:59:00"/>
        <d v="2065-03-06T06:58:27"/>
        <d v="2064-05-22T19:34:33"/>
        <d v="2064-08-29T03:55:00"/>
        <d v="2064-04-17T20:43:31"/>
        <d v="2062-07-21T12:52:06"/>
        <d v="2063-02-06T01:37:14"/>
        <d v="2064-05-09T04:00:00"/>
        <d v="2064-06-02T13:07:28"/>
        <d v="2064-07-13T20:48:18"/>
        <d v="2062-08-01T07:00:00"/>
        <d v="2064-07-22T18:55:32"/>
        <d v="2063-01-31T15:25:53"/>
        <d v="2063-03-29T20:00:00"/>
        <d v="2062-07-05T14:22:27"/>
        <d v="2064-07-17T04:19:09"/>
        <d v="2063-07-07T19:26:20"/>
        <d v="2062-05-20T06:59:00"/>
        <d v="2062-11-08T00:00:00"/>
        <d v="2064-02-20T21:05:00"/>
        <d v="2064-05-06T13:04:00"/>
        <d v="2062-05-16T22:11:30"/>
        <d v="2063-08-29T01:56:53"/>
        <d v="2063-11-08T18:59:41"/>
        <d v="2064-03-02T16:08:13"/>
        <d v="2063-05-31T15:28:02"/>
        <d v="2063-12-11T23:34:19"/>
        <d v="2063-05-13T20:45:12"/>
        <d v="2062-07-19T09:21:30"/>
        <d v="2063-02-14T11:27:00"/>
        <d v="2062-11-20T16:04:00"/>
        <d v="2063-04-05T08:23:41"/>
        <d v="2063-03-28T22:07:06"/>
        <d v="2062-08-31T19:51:49"/>
        <d v="2064-05-07T14:29:18"/>
        <d v="2062-09-27T01:02:41"/>
        <d v="2063-02-15T14:05:47"/>
        <d v="2062-10-08T03:54:17"/>
        <d v="2062-10-20T19:23:05"/>
        <d v="2064-02-16T18:33:07"/>
        <d v="2062-08-26T16:28:00"/>
        <d v="2063-07-22T23:08:27"/>
        <d v="2062-09-09T16:49:20"/>
        <d v="2062-10-26T18:29:26"/>
        <d v="2063-01-28T13:04:38"/>
        <d v="2063-05-02T13:04:09"/>
        <d v="2063-02-16T07:13:43"/>
        <d v="2064-03-05T05:54:29"/>
        <d v="2063-07-19T18:44:23"/>
        <d v="2062-09-17T20:56:40"/>
        <d v="2062-09-04T16:07:54"/>
        <d v="2064-10-07T21:51:48"/>
        <d v="2064-04-15T16:28:00"/>
        <d v="2063-03-24T03:34:59"/>
        <d v="2062-10-26T21:52:38"/>
        <d v="2063-02-01T02:54:00"/>
        <d v="2064-03-24T22:59:23"/>
        <d v="2063-08-31T16:04:57"/>
        <d v="2063-07-26T05:42:16"/>
        <d v="2063-12-04T16:43:59"/>
        <d v="2065-02-23T01:00:00"/>
        <d v="2062-06-05T22:31:40"/>
        <d v="2063-12-14T00:36:10"/>
        <d v="2064-02-03T18:49:00"/>
        <d v="2062-12-18T15:02:44"/>
        <d v="2063-12-15T20:25:16"/>
        <d v="2064-10-02T09:00:00"/>
        <d v="2063-04-03T21:44:10"/>
        <d v="2062-10-21T21:11:27"/>
        <d v="2062-07-01T22:30:00"/>
        <d v="2064-05-24T14:25:00"/>
        <d v="2062-10-17T19:10:10"/>
        <d v="2063-12-01T05:59:00"/>
        <d v="2063-07-18T03:00:00"/>
        <d v="2064-09-06T11:22:34"/>
        <d v="2063-01-20T19:16:00"/>
        <d v="2062-11-20T22:58:45"/>
        <d v="2063-04-10T05:00:00"/>
        <d v="2062-08-21T04:49:49"/>
        <d v="2062-10-22T15:36:50"/>
        <d v="2063-01-11T01:00:00"/>
        <d v="2064-04-11T11:13:07"/>
        <d v="2063-07-14T23:00:15"/>
        <d v="2062-10-23T15:16:31"/>
        <d v="2062-05-09T06:53:00"/>
        <d v="2062-10-13T21:05:16"/>
        <d v="2062-11-15T20:00:00"/>
        <d v="2064-10-01T04:00:00"/>
        <d v="2062-06-19T15:33:51"/>
        <d v="2064-07-03T19:59:00"/>
        <d v="2063-11-25T23:00:00"/>
        <d v="2062-09-16T03:00:00"/>
        <d v="2062-06-23T16:00:00"/>
        <d v="2064-04-21T02:23:43"/>
        <d v="2064-07-02T17:44:28"/>
        <d v="2062-06-27T16:21:24"/>
        <d v="2063-04-29T14:07:06"/>
        <d v="2062-08-12T22:50:11"/>
        <d v="2064-05-19T00:56:28"/>
        <d v="2063-09-28T02:49:10"/>
        <d v="2065-01-13T23:05:00"/>
        <d v="2063-02-28T12:00:00"/>
        <d v="2063-03-01T03:00:00"/>
        <d v="2064-12-26T19:18:51"/>
        <d v="2062-08-21T18:35:11"/>
        <d v="2063-05-09T04:00:00"/>
        <d v="2063-11-05T14:16:15"/>
        <d v="2062-06-30T17:28:00"/>
        <d v="2062-10-21T19:51:00"/>
        <d v="2064-12-21T17:03:14"/>
        <d v="2065-01-27T18:54:02"/>
        <d v="2064-06-19T22:32:01"/>
        <d v="2064-06-14T18:54:00"/>
        <d v="2063-03-08T12:57:05"/>
        <d v="2063-11-14T23:00:00"/>
        <d v="2064-01-14T18:16:56"/>
        <d v="2064-10-09T10:28:26"/>
        <d v="2063-03-24T03:59:00"/>
        <d v="2063-11-21T04:00:00"/>
        <d v="2064-07-17T17:49:46"/>
        <d v="2063-01-16T10:26:00"/>
        <d v="2063-05-31T17:35:00"/>
        <d v="2063-08-07T15:00:00"/>
        <d v="2063-01-16T12:09:11"/>
        <d v="2063-04-05T03:40:47"/>
        <d v="2063-08-22T19:34:53"/>
        <d v="2062-10-22T04:59:00"/>
        <d v="2064-12-19T00:45:50"/>
        <d v="2065-02-28T08:51:00"/>
        <d v="2064-01-31T23:55:00"/>
        <d v="2064-06-04T17:19:57"/>
        <d v="2064-09-02T20:24:33"/>
        <d v="2062-10-25T02:59:50"/>
        <d v="2065-01-25T21:41:22"/>
        <d v="2064-05-15T20:21:13"/>
        <d v="2063-08-26T18:32:00"/>
        <d v="2064-10-27T06:40:34"/>
        <d v="2064-12-26T00:15:09"/>
        <d v="2063-04-02T01:00:00"/>
        <d v="2062-09-24T22:00:01"/>
        <d v="2065-03-03T05:00:00"/>
        <d v="2063-11-29T13:56:44"/>
        <d v="2064-07-21T15:02:31"/>
        <d v="2063-02-24T03:15:40"/>
        <d v="2064-02-28T00:00:00"/>
        <d v="2064-01-08T06:34:00"/>
      </sharedItems>
      <fieldGroup par="21" base="18">
        <rangePr groupBy="months" startDate="2057-08-10T19:26:00" endDate="2065-05-03T19:12:00"/>
        <groupItems count="14">
          <s v="&lt;8/10/205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65"/>
        </groupItems>
      </fieldGroup>
    </cacheField>
    <cacheField name="Date End Conversion" numFmtId="165">
      <sharedItems containsSemiMixedTypes="0" containsNonDate="0" containsDate="1" containsString="0" minDate="2057-05-17T03:55:13" maxDate="2065-03-15T15:30:07" count="4114">
        <d v="2063-06-22T00:10:11"/>
        <d v="2065-01-31T14:24:43"/>
        <d v="2064-02-05T16:51:23"/>
        <d v="2062-07-08T12:21:47"/>
        <d v="2063-11-19T20:01:19"/>
        <d v="2064-07-12T22:23:27"/>
        <d v="2062-06-04T01:44:10"/>
        <d v="2064-05-26T01:07:47"/>
        <d v="2064-04-08T22:40:12"/>
        <d v="2064-03-18T02:29:04"/>
        <d v="2062-05-21T01:37:59"/>
        <d v="2064-07-21T18:41:02"/>
        <d v="2062-06-01T17:07:05"/>
        <d v="2064-05-18T16:15:09"/>
        <d v="2062-06-18T00:38:08"/>
        <d v="2063-09-09T09:24:18"/>
        <d v="2062-05-01T19:06:51"/>
        <d v="2062-10-05T17:33:42"/>
        <d v="2062-08-18T13:00:56"/>
        <d v="2063-06-20T19:35:34"/>
        <d v="2063-07-15T18:11:52"/>
        <d v="2062-08-27T15:03:09"/>
        <d v="2062-12-16T21:52:20"/>
        <d v="2063-04-03T18:41:41"/>
        <d v="2063-08-13T19:41:03"/>
        <d v="2063-11-10T00:36:01"/>
        <d v="2062-07-08T12:22:24"/>
        <d v="2062-10-17T03:57:13"/>
        <d v="2063-11-16T23:08:04"/>
        <d v="2062-06-22T16:09:28"/>
        <d v="2062-07-22T07:01:55"/>
        <d v="2064-01-07T19:00:34"/>
        <d v="2064-04-01T15:03:37"/>
        <d v="2063-10-09T15:51:41"/>
        <d v="2062-07-21T07:43:21"/>
        <d v="2063-04-04T07:00:14"/>
        <d v="2063-03-05T07:22:05"/>
        <d v="2063-01-28T16:37:59"/>
        <d v="2061-04-11T01:22:24"/>
        <d v="2062-04-25T01:07:48"/>
        <d v="2062-05-30T05:08:08"/>
        <d v="2062-09-05T13:39:14"/>
        <d v="2062-11-28T15:20:26"/>
        <d v="2062-06-12T18:58:06"/>
        <d v="2062-08-23T02:22:17"/>
        <d v="2064-03-28T14:58:27"/>
        <d v="2063-11-15T23:09:34"/>
        <d v="2062-10-20T19:40:07"/>
        <d v="2063-01-29T12:24:20"/>
        <d v="2063-09-24T04:14:05"/>
        <d v="2062-12-22T18:04:18"/>
        <d v="2063-07-11T22:17:17"/>
        <d v="2062-06-17T16:50:46"/>
        <d v="2062-03-21T13:10:45"/>
        <d v="2063-11-25T17:07:01"/>
        <d v="2064-05-06T23:15:16"/>
        <d v="2063-05-25T13:10:24"/>
        <d v="2063-03-26T19:59:22"/>
        <d v="2062-10-20T17:52:52"/>
        <d v="2063-08-14T05:39:36"/>
        <d v="2062-03-03T21:38:37"/>
        <d v="2061-05-15T19:32:37"/>
        <d v="2061-02-06T19:11:18"/>
        <d v="2061-12-04T21:53:33"/>
        <d v="2061-06-08T00:26:21"/>
        <d v="2062-07-15T19:42:34"/>
        <d v="2064-06-18T20:23:40"/>
        <d v="2060-06-15T14:00:04"/>
        <d v="2062-01-24T13:39:51"/>
        <d v="2059-08-31T04:30:25"/>
        <d v="2059-07-06T21:30:45"/>
        <d v="2060-03-29T06:30:57"/>
        <d v="2060-10-26T00:14:41"/>
        <d v="2059-02-13T18:09:44"/>
        <d v="2063-12-22T11:41:35"/>
        <d v="2061-03-24T05:01:12"/>
        <d v="2059-10-28T16:35:58"/>
        <d v="2060-03-29T03:28:37"/>
        <d v="2064-08-22T17:32:01"/>
        <d v="2062-03-26T18:38:13"/>
        <d v="2061-11-05T02:00:56"/>
        <d v="2060-07-10T03:48:47"/>
        <d v="2059-09-09T19:41:01"/>
        <d v="2063-02-07T14:46:29"/>
        <d v="2059-04-15T18:11:26"/>
        <d v="2059-08-24T03:00:37"/>
        <d v="2063-10-14T13:20:45"/>
        <d v="2058-05-24T12:56:43"/>
        <d v="2062-05-27T15:48:51"/>
        <d v="2061-05-08T18:03:12"/>
        <d v="2059-06-12T07:08:19"/>
        <d v="2059-03-17T09:39:24"/>
        <d v="2064-12-17T04:46:23"/>
        <d v="2060-06-05T20:35:37"/>
        <d v="2062-03-18T17:13:42"/>
        <d v="2060-01-27T00:07:21"/>
        <d v="2058-05-26T15:54:01"/>
        <d v="2059-06-12T03:14:42"/>
        <d v="2060-11-01T19:04:34"/>
        <d v="2061-12-23T21:39:59"/>
        <d v="2060-10-15T18:04:46"/>
        <d v="2060-12-31T18:38:30"/>
        <d v="2058-11-23T03:08:53"/>
        <d v="2062-02-12T19:20:30"/>
        <d v="2059-03-10T16:41:06"/>
        <d v="2064-04-25T17:23:40"/>
        <d v="2060-03-19T18:38:21"/>
        <d v="2059-04-02T23:34:47"/>
        <d v="2061-04-01T14:42:50"/>
        <d v="2059-01-27T00:37:10"/>
        <d v="2061-10-10T22:47:33"/>
        <d v="2063-05-01T07:59:47"/>
        <d v="2062-03-20T01:01:58"/>
        <d v="2059-07-29T18:12:08"/>
        <d v="2059-11-14T06:34:48"/>
        <d v="2060-01-10T17:44:04"/>
        <d v="2059-02-21T11:55:55"/>
        <d v="2058-03-11T20:02:24"/>
        <d v="2059-06-29T01:17:16"/>
        <d v="2059-07-15T01:39:46"/>
        <d v="2064-09-03T01:11:47"/>
        <d v="2063-04-02T16:55:10"/>
        <d v="2064-08-11T10:21:47"/>
        <d v="2062-09-22T18:46:04"/>
        <d v="2063-04-20T22:17:22"/>
        <d v="2064-12-05T23:51:20"/>
        <d v="2063-05-11T14:08:57"/>
        <d v="2063-03-04T14:59:01"/>
        <d v="2064-09-15T05:28:13"/>
        <d v="2062-08-31T22:29:43"/>
        <d v="2062-05-19T21:58:12"/>
        <d v="2064-06-20T20:06:01"/>
        <d v="2062-09-23T19:30:07"/>
        <d v="2064-05-01T19:23:04"/>
        <d v="2063-08-05T21:50:18"/>
        <d v="2062-05-29T09:09:57"/>
        <d v="2063-04-02T09:50:34"/>
        <d v="2063-08-23T13:46:33"/>
        <d v="2063-07-01T06:10:41"/>
        <d v="2063-07-02T22:06:12"/>
        <d v="2063-02-18T04:45:32"/>
        <d v="2063-04-16T03:40:23"/>
        <d v="2062-10-26T21:26:18"/>
        <d v="2064-07-08T01:32:22"/>
        <d v="2063-02-12T18:17:52"/>
        <d v="2063-07-15T13:00:52"/>
        <d v="2064-11-19T00:23:18"/>
        <d v="2062-11-26T18:25:40"/>
        <d v="2064-01-28T06:45:36"/>
        <d v="2062-11-25T04:07:50"/>
        <d v="2063-03-27T03:53:02"/>
        <d v="2063-04-19T13:13:11"/>
        <d v="2062-08-24T01:51:40"/>
        <d v="2062-10-21T14:04:04"/>
        <d v="2063-04-21T13:08:15"/>
        <d v="2063-06-13T13:25:35"/>
        <d v="2062-06-04T02:59:56"/>
        <d v="2064-01-27T21:52:52"/>
        <d v="2062-09-22T01:50:28"/>
        <d v="2064-05-24T10:25:45"/>
        <d v="2063-06-16T21:54:51"/>
        <d v="2062-06-02T16:29:55"/>
        <d v="2062-07-15T03:02:36"/>
        <d v="2063-08-27T23:04:14"/>
        <d v="2062-07-21T18:18:21"/>
        <d v="2063-12-13T15:48:44"/>
        <d v="2064-12-17T01:49:22"/>
        <d v="2063-06-05T22:15:35"/>
        <d v="2063-02-17T20:02:50"/>
        <d v="2062-09-18T12:07:39"/>
        <d v="2063-07-31T23:28:03"/>
        <d v="2064-06-13T04:20:14"/>
        <d v="2063-02-12T09:28:43"/>
        <d v="2063-01-29T13:45:08"/>
        <d v="2063-03-09T18:12:56"/>
        <d v="2062-08-04T18:40:11"/>
        <d v="2063-07-06T19:46:39"/>
        <d v="2063-03-07T01:08:46"/>
        <d v="2063-10-27T22:55:45"/>
        <d v="2064-02-03T01:55:55"/>
        <d v="2063-03-04T23:47:23"/>
        <d v="2063-05-23T17:48:15"/>
        <d v="2064-12-08T00:17:12"/>
        <d v="2062-10-27T19:26:50"/>
        <d v="2062-07-05T18:59:22"/>
        <d v="2064-07-19T21:52:19"/>
        <d v="2065-02-01T19:30:34"/>
        <d v="2063-06-27T05:37:37"/>
        <d v="2062-08-06T04:23:35"/>
        <d v="2064-07-05T16:34:37"/>
        <d v="2064-06-06T15:37:26"/>
        <d v="2063-08-23T10:35:38"/>
        <d v="2062-09-17T19:00:32"/>
        <d v="2062-09-29T22:26:06"/>
        <d v="2064-01-06T23:55:31"/>
        <d v="2063-05-11T16:05:32"/>
        <d v="2063-09-12T13:01:38"/>
        <d v="2065-01-06T20:21:40"/>
        <d v="2062-09-05T09:12:02"/>
        <d v="2064-08-02T02:58:22"/>
        <d v="2062-08-16T02:00:03"/>
        <d v="2063-01-19T19:38:49"/>
        <d v="2063-09-08T22:16:04"/>
        <d v="2062-11-30T20:21:04"/>
        <d v="2064-07-05T14:00:03"/>
        <d v="2063-09-01T15:10:22"/>
        <d v="2064-07-16T00:06:23"/>
        <d v="2062-12-05T04:43:58"/>
        <d v="2062-11-16T08:52:47"/>
        <d v="2063-06-10T22:08:55"/>
        <d v="2063-09-02T01:33:12"/>
        <d v="2063-08-20T03:50:17"/>
        <d v="2064-02-16T21:08:40"/>
        <d v="2063-07-17T14:15:47"/>
        <d v="2063-01-05T15:22:29"/>
        <d v="2064-01-06T05:31:22"/>
        <d v="2063-03-03T23:00:37"/>
        <d v="2062-11-27T15:22:29"/>
        <d v="2063-03-16T15:04:49"/>
        <d v="2064-02-29T07:50:25"/>
        <d v="2063-07-10T15:27:10"/>
        <d v="2063-01-27T20:06:04"/>
        <d v="2063-01-27T18:28:38"/>
        <d v="2064-04-22T01:09:10"/>
        <d v="2063-05-11T05:38:46"/>
        <d v="2064-03-09T23:04:14"/>
        <d v="2063-04-12T15:59:04"/>
        <d v="2063-06-09T21:27:21"/>
        <d v="2063-04-02T16:28:25"/>
        <d v="2064-01-14T22:24:57"/>
        <d v="2063-05-05T18:39:11"/>
        <d v="2063-12-03T23:00:51"/>
        <d v="2063-01-28T19:49:06"/>
        <d v="2064-08-30T21:52:52"/>
        <d v="2063-05-12T00:50:59"/>
        <d v="2063-06-09T21:48:17"/>
        <d v="2063-11-13T02:01:39"/>
        <d v="2064-01-08T13:51:09"/>
        <d v="2064-12-09T23:06:00"/>
        <d v="2063-10-20T02:38:50"/>
        <d v="2061-03-21T17:00:11"/>
        <d v="2062-11-06T16:45:04"/>
        <d v="2059-11-15T11:49:50"/>
        <d v="2062-01-23T01:08:24"/>
        <d v="2058-02-04T07:45:59"/>
        <d v="2060-07-17T01:16:25"/>
        <d v="2058-10-29T08:43:25"/>
        <d v="2058-09-09T14:30:14"/>
        <d v="2059-11-23T18:35:09"/>
        <d v="2058-06-03T22:10:20"/>
        <d v="2061-05-07T13:34:51"/>
        <d v="2060-04-14T18:54:06"/>
        <d v="2058-03-29T15:54:18"/>
        <d v="2060-01-16T15:37:15"/>
        <d v="2063-09-16T22:51:50"/>
        <d v="2059-02-14T12:38:02"/>
        <d v="2061-02-14T18:27:47"/>
        <d v="2064-04-19T15:02:42"/>
        <d v="2059-05-19T01:14:26"/>
        <d v="2063-03-09T17:42:49"/>
        <d v="2058-06-01T18:07:59"/>
        <d v="2060-04-18T21:15:04"/>
        <d v="2059-01-12T05:57:08"/>
        <d v="2060-08-28T22:54:54"/>
        <d v="2060-04-11T14:53:15"/>
        <d v="2058-03-30T05:53:50"/>
        <d v="2058-01-27T04:11:47"/>
        <d v="2062-05-26T10:51:39"/>
        <d v="2059-09-23T03:39:38"/>
        <d v="2065-01-23T04:43:42"/>
        <d v="2059-04-04T20:47:50"/>
        <d v="2061-12-04T02:24:21"/>
        <d v="2058-02-26T21:36:31"/>
        <d v="2059-06-03T11:57:46"/>
        <d v="2060-03-01T21:53:49"/>
        <d v="2060-10-11T00:46:06"/>
        <d v="2060-02-28T01:57:54"/>
        <d v="2063-04-23T21:23:39"/>
        <d v="2060-09-12T00:58:59"/>
        <d v="2065-01-24T05:51:36"/>
        <d v="2062-04-15T14:10:35"/>
        <d v="2057-05-17T03:55:13"/>
        <d v="2058-01-16T22:04:52"/>
        <d v="2059-05-12T17:02:24"/>
        <d v="2059-12-27T17:43:00"/>
        <d v="2061-08-20T18:08:48"/>
        <d v="2061-02-08T19:35:24"/>
        <d v="2060-10-02T06:40:18"/>
        <d v="2060-05-22T04:03:13"/>
        <d v="2061-10-03T10:57:14"/>
        <d v="2058-12-14T08:51:37"/>
        <d v="2061-04-12T18:27:26"/>
        <d v="2059-09-26T19:16:39"/>
        <d v="2062-03-21T16:01:54"/>
        <d v="2058-06-14T02:01:34"/>
        <d v="2061-09-02T00:06:49"/>
        <d v="2060-08-13T11:24:43"/>
        <d v="2063-03-26T17:28:21"/>
        <d v="2062-03-11T11:07:28"/>
        <d v="2058-10-18T05:24:20"/>
        <d v="2059-03-24T23:02:18"/>
        <d v="2061-02-07T17:42:15"/>
        <d v="2060-01-25T20:33:58"/>
        <d v="2060-05-03T01:42:26"/>
        <d v="2060-07-24T02:16:37"/>
        <d v="2060-02-09T15:07:29"/>
        <d v="2061-02-28T20:05:33"/>
        <d v="2061-01-08T22:40:01"/>
        <d v="2059-01-24T16:40:10"/>
        <d v="2060-08-13T18:02:14"/>
        <d v="2059-10-05T04:23:43"/>
        <d v="2059-11-21T05:16:32"/>
        <d v="2061-03-15T21:03:52"/>
        <d v="2058-06-28T05:28:14"/>
        <d v="2061-01-30T19:59:48"/>
        <d v="2060-07-23T18:32:14"/>
        <d v="2062-11-07T22:09:57"/>
        <d v="2061-11-11T16:14:43"/>
        <d v="2061-02-25T00:55:51"/>
        <d v="2057-11-06T20:07:09"/>
        <d v="2063-11-23T13:13:53"/>
        <d v="2064-10-04T10:43:06"/>
        <d v="2064-04-13T13:40:48"/>
        <d v="2064-11-23T07:42:46"/>
        <d v="2063-06-29T15:01:48"/>
        <d v="2064-11-15T04:30:33"/>
        <d v="2065-02-09T07:33:26"/>
        <d v="2063-02-23T05:38:49"/>
        <d v="2063-10-01T22:43:08"/>
        <d v="2063-10-14T11:12:07"/>
        <d v="2061-04-15T12:22:43"/>
        <d v="2064-05-17T13:57:14"/>
        <d v="2063-09-16T16:19:37"/>
        <d v="2064-03-08T15:16:31"/>
        <d v="2063-04-07T16:22:37"/>
        <d v="2063-04-07T17:41:55"/>
        <d v="2063-10-14T14:18:38"/>
        <d v="2063-02-12T03:05:08"/>
        <d v="2064-07-08T18:08:10"/>
        <d v="2063-03-30T18:14:28"/>
        <d v="2065-02-06T16:03:27"/>
        <d v="2062-09-12T21:06:38"/>
        <d v="2064-03-30T18:44:25"/>
        <d v="2062-10-14T17:42:25"/>
        <d v="2063-04-17T23:18:14"/>
        <d v="2063-04-20T22:39:50"/>
        <d v="2063-09-14T12:00:21"/>
        <d v="2063-10-15T11:53:29"/>
        <d v="2063-07-22T14:05:16"/>
        <d v="2065-01-25T11:58:28"/>
        <d v="2064-08-04T01:35:09"/>
        <d v="2064-02-27T23:09:14"/>
        <d v="2062-09-08T04:01:08"/>
        <d v="2063-10-20T19:00:19"/>
        <d v="2064-03-09T19:52:01"/>
        <d v="2062-10-31T07:03:14"/>
        <d v="2064-02-15T19:16:33"/>
        <d v="2063-03-15T05:19:57"/>
        <d v="2064-05-17T20:38:41"/>
        <d v="2062-10-23T01:41:30"/>
        <d v="2063-06-08T21:33:00"/>
        <d v="2062-10-24T00:01:46"/>
        <d v="2062-07-17T05:03:11"/>
        <d v="2058-03-18T17:52:16"/>
        <d v="2062-05-21T20:37:52"/>
        <d v="2062-01-29T14:33:19"/>
        <d v="2060-04-20T19:01:58"/>
        <d v="2061-03-22T13:51:18"/>
        <d v="2063-02-08T14:32:02"/>
        <d v="2059-12-16T13:14:29"/>
        <d v="2064-12-07T19:05:00"/>
        <d v="2060-12-18T18:25:39"/>
        <d v="2064-02-25T13:50:44"/>
        <d v="2060-06-18T21:53:18"/>
        <d v="2059-08-02T21:20:31"/>
        <d v="2062-01-18T23:38:31"/>
        <d v="2064-07-25T10:51:56"/>
        <d v="2063-10-15T06:01:08"/>
        <d v="2064-01-01T13:43:28"/>
        <d v="2060-03-19T16:31:12"/>
        <d v="2063-12-29T17:16:32"/>
        <d v="2060-06-25T16:45:17"/>
        <d v="2060-08-23T17:01:40"/>
        <d v="2062-04-26T02:49:19"/>
        <d v="2062-12-07T18:45:47"/>
        <d v="2062-10-22T14:01:41"/>
        <d v="2063-07-26T22:49:51"/>
        <d v="2063-07-15T16:14:18"/>
        <d v="2064-06-28T01:49:40"/>
        <d v="2062-02-04T01:30:50"/>
        <d v="2063-04-18T00:52:52"/>
        <d v="2059-11-18T01:00:51"/>
        <d v="2059-08-08T17:12:51"/>
        <d v="2061-09-09T17:00:52"/>
        <d v="2064-02-17T19:38:02"/>
        <d v="2060-03-22T21:49:20"/>
        <d v="2060-06-22T13:33:26"/>
        <d v="2058-07-20T18:38:04"/>
        <d v="2063-03-15T19:02:06"/>
        <d v="2064-11-13T21:01:07"/>
        <d v="2062-04-16T15:15:47"/>
        <d v="2059-07-08T20:12:50"/>
        <d v="2063-10-15T12:56:57"/>
        <d v="2059-06-24T07:27:21"/>
        <d v="2062-01-07T15:04:22"/>
        <d v="2062-02-04T02:02:19"/>
        <d v="2059-04-05T03:53:57"/>
        <d v="2059-09-20T20:54:10"/>
        <d v="2061-09-26T17:39:50"/>
        <d v="2064-06-22T20:42:24"/>
        <d v="2063-04-19T23:33:17"/>
        <d v="2061-11-20T04:13:24"/>
        <d v="2060-07-09T17:49:38"/>
        <d v="2060-06-19T21:03:31"/>
        <d v="2061-09-12T01:31:05"/>
        <d v="2062-09-22T20:26:42"/>
        <d v="2062-01-09T09:30:31"/>
        <d v="2061-03-27T23:17:40"/>
        <d v="2063-06-23T06:46:37"/>
        <d v="2061-04-30T20:13:07"/>
        <d v="2062-02-12T05:40:31"/>
        <d v="2063-06-22T11:47:36"/>
        <d v="2062-08-12T06:14:57"/>
        <d v="2061-05-06T22:13:50"/>
        <d v="2060-01-26T09:01:39"/>
        <d v="2063-09-28T20:40:04"/>
        <d v="2064-01-31T17:05:14"/>
        <d v="2063-10-08T21:49:00"/>
        <d v="2062-05-19T18:24:05"/>
        <d v="2057-09-14T21:38:02"/>
        <d v="2061-08-27T02:34:27"/>
        <d v="2064-06-05T20:54:43"/>
        <d v="2063-08-22T17:26:21"/>
        <d v="2063-08-12T15:07:02"/>
        <d v="2061-10-29T20:01:42"/>
        <d v="2061-08-14T17:56:20"/>
        <d v="2061-07-01T08:41:53"/>
        <d v="2064-08-09T07:38:46"/>
        <d v="2063-10-19T06:15:58"/>
        <d v="2062-10-07T18:16:58"/>
        <d v="2064-02-23T23:39:13"/>
        <d v="2061-10-03T19:03:16"/>
        <d v="2063-01-20T21:19:43"/>
        <d v="2062-01-11T00:21:41"/>
        <d v="2059-12-17T21:46:01"/>
        <d v="2063-05-06T08:02:55"/>
        <d v="2063-02-02T02:00:20"/>
        <d v="2061-02-26T13:19:23"/>
        <d v="2062-04-24T18:11:35"/>
        <d v="2061-09-17T13:38:05"/>
        <d v="2062-01-15T22:43:20"/>
        <d v="2061-12-26T17:09:51"/>
        <d v="2063-04-13T16:53:35"/>
        <d v="2063-02-03T19:47:59"/>
        <d v="2062-10-26T17:12:51"/>
        <d v="2060-03-03T00:03:42"/>
        <d v="2061-09-30T16:40:01"/>
        <d v="2062-07-17T18:25:12"/>
        <d v="2061-04-14T16:47:40"/>
        <d v="2059-09-14T15:22:07"/>
        <d v="2062-04-30T13:01:15"/>
        <d v="2061-05-13T20:19:27"/>
        <d v="2059-06-11T03:02:21"/>
        <d v="2059-07-26T17:02:33"/>
        <d v="2064-04-28T20:22:15"/>
        <d v="2062-06-11T02:52:54"/>
        <d v="2060-08-08T22:37:44"/>
        <d v="2060-08-14T16:18:54"/>
        <d v="2060-05-12T04:01:23"/>
        <d v="2062-07-07T23:45:24"/>
        <d v="2061-11-27T04:01:29"/>
        <d v="2062-03-05T17:19:39"/>
        <d v="2062-07-24T22:08:38"/>
        <d v="2062-08-18T16:45:19"/>
        <d v="2065-01-18T07:53:49"/>
        <d v="2063-04-06T02:04:03"/>
        <d v="2062-04-28T23:24:01"/>
        <d v="2060-03-19T20:02:14"/>
        <d v="2063-03-02T21:51:49"/>
        <d v="2062-09-22T09:47:15"/>
        <d v="2061-07-10T12:00:15"/>
        <d v="2060-09-10T16:08:09"/>
        <d v="2064-03-18T21:31:30"/>
        <d v="2060-11-30T04:44:32"/>
        <d v="2063-09-25T22:32:52"/>
        <d v="2061-04-17T12:08:19"/>
        <d v="2062-05-02T22:37:19"/>
        <d v="2064-10-26T14:16:34"/>
        <d v="2064-12-10T01:18:20"/>
        <d v="2059-12-05T11:33:36"/>
        <d v="2060-07-23T23:14:45"/>
        <d v="2063-12-28T23:34:59"/>
        <d v="2064-08-14T00:50:30"/>
        <d v="2063-04-20T17:25:38"/>
        <d v="2062-06-09T19:56:05"/>
        <d v="2063-06-16T19:51:45"/>
        <d v="2061-12-12T22:21:14"/>
        <d v="2062-11-02T00:54:25"/>
        <d v="2059-11-11T18:17:29"/>
        <d v="2057-08-18T21:29:28"/>
        <d v="2058-03-10T21:15:51"/>
        <d v="2059-06-09T05:37:31"/>
        <d v="2060-02-17T13:17:05"/>
        <d v="2062-12-18T12:38:23"/>
        <d v="2060-02-10T23:36:27"/>
        <d v="2063-11-10T02:21:26"/>
        <d v="2061-07-11T13:15:20"/>
        <d v="2060-09-04T23:00:57"/>
        <d v="2060-03-27T00:35:01"/>
        <d v="2063-05-29T15:09:30"/>
        <d v="2064-01-31T04:13:59"/>
        <d v="2061-03-07T07:16:22"/>
        <d v="2064-10-06T17:48:47"/>
        <d v="2064-07-01T15:41:45"/>
        <d v="2062-07-10T14:44:07"/>
        <d v="2063-11-19T11:46:41"/>
        <d v="2063-03-28T18:41:20"/>
        <d v="2065-01-03T14:46:01"/>
        <d v="2063-08-07T14:47:04"/>
        <d v="2060-11-05T09:23:41"/>
        <d v="2063-11-10T16:51:01"/>
        <d v="2064-10-03T02:13:39"/>
        <d v="2064-03-01T00:58:45"/>
        <d v="2063-08-22T03:11:16"/>
        <d v="2064-05-02T17:12:49"/>
        <d v="2062-07-30T09:37:21"/>
        <d v="2063-07-07T14:12:24"/>
        <d v="2065-01-18T04:56:06"/>
        <d v="2063-05-31T22:05:07"/>
        <d v="2064-12-21T00:44:54"/>
        <d v="2063-06-02T14:11:08"/>
        <d v="2064-11-02T01:33:49"/>
        <d v="2064-04-13T00:10:08"/>
        <d v="2064-04-22T10:26:05"/>
        <d v="2063-09-23T19:27:50"/>
        <d v="2064-12-07T13:05:05"/>
        <d v="2063-06-24T08:16:47"/>
        <d v="2063-10-05T18:26:31"/>
        <d v="2064-04-13T19:04:23"/>
        <d v="2064-06-14T01:11:47"/>
        <d v="2063-01-05T19:36:46"/>
        <d v="2063-09-29T01:07:14"/>
        <d v="2064-03-04T17:41:56"/>
        <d v="2062-10-02T02:12:42"/>
        <d v="2064-06-04T15:46:00"/>
        <d v="2063-10-06T14:13:09"/>
        <d v="2063-09-02T16:01:55"/>
        <d v="2064-01-11T16:42:44"/>
        <d v="2063-09-29T21:40:48"/>
        <d v="2063-06-08T15:17:02"/>
        <d v="2065-01-18T16:17:25"/>
        <d v="2063-06-18T06:37:04"/>
        <d v="2063-11-10T14:48:16"/>
        <d v="2062-10-15T17:16:31"/>
        <d v="2062-09-19T16:26:12"/>
        <d v="2064-05-13T08:29:03"/>
        <d v="2063-12-07T20:38:37"/>
        <d v="2064-11-02T22:36:43"/>
        <d v="2063-02-22T21:11:45"/>
        <d v="2063-11-13T06:47:40"/>
        <d v="2062-11-17T18:30:45"/>
        <d v="2063-09-21T15:48:33"/>
        <d v="2064-11-18T09:20:15"/>
        <d v="2063-01-18T01:40:47"/>
        <d v="2064-02-11T22:37:55"/>
        <d v="2063-06-10T18:50:49"/>
        <d v="2064-06-14T16:25:33"/>
        <d v="2062-12-02T20:13:14"/>
        <d v="2063-12-10T22:07:03"/>
        <d v="2063-12-02T20:20:12"/>
        <d v="2064-01-19T19:09:29"/>
        <d v="2063-07-07T19:35:23"/>
        <d v="2063-10-05T17:11:28"/>
        <d v="2062-11-20T01:12:11"/>
        <d v="2064-09-19T10:38:27"/>
        <d v="2063-05-14T16:37:23"/>
        <d v="2063-01-27T11:19:12"/>
        <d v="2064-03-21T14:08:22"/>
        <d v="2063-08-14T13:53:13"/>
        <d v="2062-11-25T20:27:03"/>
        <d v="2064-08-23T21:47:47"/>
        <d v="2063-07-03T00:18:24"/>
        <d v="2063-02-20T17:45:19"/>
        <d v="2063-02-17T22:31:27"/>
        <d v="2063-02-14T17:11:56"/>
        <d v="2063-10-06T09:22:57"/>
        <d v="2063-01-16T20:30:07"/>
        <d v="2063-03-17T18:10:33"/>
        <d v="2064-09-18T18:28:06"/>
        <d v="2063-06-23T14:44:59"/>
        <d v="2064-01-08T13:18:51"/>
        <d v="2063-06-22T13:02:10"/>
        <d v="2062-11-03T05:34:20"/>
        <d v="2063-03-07T16:15:45"/>
        <d v="2064-03-17T18:43:26"/>
        <d v="2063-03-20T01:40:38"/>
        <d v="2064-10-03T21:31:32"/>
        <d v="2064-06-24T16:55:35"/>
        <d v="2062-11-05T00:03:01"/>
        <d v="2063-02-12T19:30:02"/>
        <d v="2063-03-10T19:09:22"/>
        <d v="2062-11-26T20:35:39"/>
        <d v="2063-05-19T19:03:35"/>
        <d v="2062-07-15T15:20:23"/>
        <d v="2062-07-29T00:50:56"/>
        <d v="2063-07-09T08:35:08"/>
        <d v="2063-04-08T15:36:49"/>
        <d v="2063-10-23T19:48:56"/>
        <d v="2063-05-16T22:06:20"/>
        <d v="2063-10-30T00:49:04"/>
        <d v="2063-03-23T19:56:26"/>
        <d v="2063-11-20T13:27:17"/>
        <d v="2064-08-03T00:45:46"/>
        <d v="2063-08-31T11:55:20"/>
        <d v="2064-05-25T01:29:00"/>
        <d v="2063-08-26T02:55:59"/>
        <d v="2065-01-26T09:01:47"/>
        <d v="2063-03-24T08:14:03"/>
        <d v="2063-11-09T19:26:43"/>
        <d v="2062-09-26T15:36:30"/>
        <d v="2062-07-11T17:12:18"/>
        <d v="2064-06-07T23:42:17"/>
        <d v="2064-06-11T18:35:38"/>
        <d v="2063-04-28T00:13:17"/>
        <d v="2063-04-14T23:44:01"/>
        <d v="2065-02-24T21:29:37"/>
        <d v="2063-07-13T13:25:39"/>
        <d v="2064-01-15T07:21:51"/>
        <d v="2062-06-13T16:37:37"/>
        <d v="2064-04-14T15:18:28"/>
        <d v="2063-08-07T14:52:01"/>
        <d v="2064-04-29T18:32:09"/>
        <d v="2063-10-26T15:49:25"/>
        <d v="2064-05-17T07:11:02"/>
        <d v="2063-01-27T22:17:09"/>
        <d v="2063-03-13T02:12:42"/>
        <d v="2063-05-07T10:55:50"/>
        <d v="2065-01-27T23:05:18"/>
        <d v="2065-01-24T14:14:22"/>
        <d v="2062-08-14T13:59:55"/>
        <d v="2064-11-09T10:05:15"/>
        <d v="2063-07-14T13:40:48"/>
        <d v="2063-07-14T15:37:54"/>
        <d v="2063-04-06T15:24:35"/>
        <d v="2062-09-16T15:58:59"/>
        <d v="2064-07-13T00:37:54"/>
        <d v="2062-07-12T20:27:47"/>
        <d v="2064-02-16T18:25:49"/>
        <d v="2062-09-09T16:38:28"/>
        <d v="2062-08-26T21:53:33"/>
        <d v="2062-10-20T00:53:04"/>
        <d v="2062-11-13T00:25:11"/>
        <d v="2064-11-01T16:34:10"/>
        <d v="2063-07-14T14:50:40"/>
        <d v="2063-06-08T22:58:33"/>
        <d v="2063-02-10T22:58:32"/>
        <d v="2064-02-17T19:18:39"/>
        <d v="2063-11-23T20:17:52"/>
        <d v="2063-06-24T03:51:29"/>
        <d v="2063-07-24T14:14:55"/>
        <d v="2062-10-10T17:47:59"/>
        <d v="2064-09-23T15:29:19"/>
        <d v="2062-12-17T10:30:47"/>
        <d v="2063-06-18T20:14:16"/>
        <d v="2063-03-14T15:59:35"/>
        <d v="2064-11-14T17:04:21"/>
        <d v="2062-07-18T19:58:18"/>
        <d v="2064-09-19T08:57:43"/>
        <d v="2063-03-27T19:57:02"/>
        <d v="2064-06-06T15:00:58"/>
        <d v="2064-05-16T17:02:00"/>
        <d v="2062-12-11T16:37:32"/>
        <d v="2062-12-01T05:16:04"/>
        <d v="2062-07-18T20:10:17"/>
        <d v="2062-06-13T02:47:07"/>
        <d v="2062-12-02T22:20:04"/>
        <d v="2063-01-08T18:26:21"/>
        <d v="2064-05-14T09:41:35"/>
        <d v="2064-04-21T09:02:18"/>
        <d v="2064-07-05T16:41:49"/>
        <d v="2062-08-13T12:02:11"/>
        <d v="2064-09-26T19:20:04"/>
        <d v="2065-02-12T18:22:02"/>
        <d v="2064-09-21T21:36:04"/>
        <d v="2062-06-19T11:21:31"/>
        <d v="2062-11-28T20:47:52"/>
        <d v="2063-07-04T16:09:30"/>
        <d v="2064-12-07T18:00:53"/>
        <d v="2063-09-15T02:30:53"/>
        <d v="2064-11-01T16:01:37"/>
        <d v="2064-07-28T15:14:01"/>
        <d v="2063-06-03T00:40:46"/>
        <d v="2064-11-22T09:01:03"/>
        <d v="2063-03-31T19:23:47"/>
        <d v="2065-01-02T15:55:59"/>
        <d v="2062-10-01T12:30:20"/>
        <d v="2062-06-25T22:15:02"/>
        <d v="2064-01-19T12:33:09"/>
        <d v="2062-08-15T22:20:45"/>
        <d v="2061-10-16T11:39:08"/>
        <d v="2064-12-11T16:31:21"/>
        <d v="2062-06-23T15:54:40"/>
        <d v="2064-10-25T17:26:27"/>
        <d v="2064-12-07T22:49:09"/>
        <d v="2064-12-22T04:37:48"/>
        <d v="2064-12-22T11:47:58"/>
        <d v="2064-11-02T23:53:03"/>
        <d v="2064-11-22T15:55:27"/>
        <d v="2062-07-15T13:56:40"/>
        <d v="2062-11-05T00:59:19"/>
        <d v="2062-07-17T23:38:22"/>
        <d v="2064-11-04T11:01:08"/>
        <d v="2064-01-15T16:20:32"/>
        <d v="2064-05-06T12:42:12"/>
        <d v="2064-12-30T18:54:42"/>
        <d v="2063-09-26T02:10:40"/>
        <d v="2062-10-28T15:48:27"/>
        <d v="2062-08-06T20:30:02"/>
        <d v="2065-01-17T20:17:27"/>
        <d v="2064-02-09T00:57:56"/>
        <d v="2060-01-01T15:34:51"/>
        <d v="2062-06-17T13:43:27"/>
        <d v="2060-03-09T19:19:38"/>
        <d v="2063-06-29T19:35:49"/>
        <d v="2059-05-31T15:19:23"/>
        <d v="2063-11-13T15:01:52"/>
        <d v="2061-03-13T01:01:27"/>
        <d v="2060-12-04T00:29:09"/>
        <d v="2059-07-07T20:05:57"/>
        <d v="2060-07-21T04:27:41"/>
        <d v="2059-11-07T17:53:11"/>
        <d v="2059-12-02T19:05:47"/>
        <d v="2061-07-31T10:11:01"/>
        <d v="2061-11-20T10:04:52"/>
        <d v="2063-04-08T03:57:00"/>
        <d v="2062-11-03T00:42:26"/>
        <d v="2061-11-01T17:37:20"/>
        <d v="2062-01-28T06:36:27"/>
        <d v="2062-10-31T14:29:54"/>
        <d v="2062-07-09T12:03:49"/>
        <d v="2063-06-07T03:31:22"/>
        <d v="2061-05-07T15:33:26"/>
        <d v="2062-02-19T22:01:52"/>
        <d v="2060-03-22T17:01:25"/>
        <d v="2060-11-13T22:58:23"/>
        <d v="2061-04-03T13:44:05"/>
        <d v="2060-09-05T01:01:49"/>
        <d v="2062-12-15T13:10:19"/>
        <d v="2062-07-11T20:19:26"/>
        <d v="2064-12-29T22:35:30"/>
        <d v="2061-01-25T21:04:32"/>
        <d v="2059-06-19T15:07:55"/>
        <d v="2064-09-26T10:06:57"/>
        <d v="2063-01-15T14:09:51"/>
        <d v="2060-12-06T17:58:41"/>
        <d v="2061-04-19T14:31:17"/>
        <d v="2059-02-16T18:24:19"/>
        <d v="2060-11-22T01:18:34"/>
        <d v="2058-09-08T20:04:28"/>
        <d v="2062-05-30T07:55:39"/>
        <d v="2064-10-27T18:20:13"/>
        <d v="2062-01-03T18:02:06"/>
        <d v="2064-11-16T20:36:10"/>
        <d v="2061-07-16T10:43:28"/>
        <d v="2063-08-11T04:09:21"/>
        <d v="2062-09-19T13:01:24"/>
        <d v="2063-01-17T18:48:03"/>
        <d v="2063-04-21T03:26:50"/>
        <d v="2061-11-16T04:58:10"/>
        <d v="2061-11-26T23:54:54"/>
        <d v="2061-01-15T23:59:29"/>
        <d v="2063-12-11T19:46:42"/>
        <d v="2057-09-12T01:21:59"/>
        <d v="2063-04-06T17:39:45"/>
        <d v="2062-01-24T18:43:38"/>
        <d v="2059-11-16T01:26:35"/>
        <d v="2063-09-03T16:27:25"/>
        <d v="2061-07-01T23:32:57"/>
        <d v="2062-03-31T16:51:20"/>
        <d v="2058-09-15T16:25:05"/>
        <d v="2059-04-03T16:10:25"/>
        <d v="2061-05-09T00:01:14"/>
        <d v="2060-07-26T18:11:42"/>
        <d v="2060-03-19T18:34:09"/>
        <d v="2062-02-05T03:35:19"/>
        <d v="2061-01-29T14:15:15"/>
        <d v="2060-03-15T01:20:34"/>
        <d v="2061-10-02T15:03:46"/>
        <d v="2060-05-30T00:09:48"/>
        <d v="2061-01-03T04:28:00"/>
        <d v="2061-01-02T01:08:59"/>
        <d v="2061-10-10T18:44:06"/>
        <d v="2061-10-08T20:58:03"/>
        <d v="2061-06-17T17:47:24"/>
        <d v="2059-07-12T02:45:37"/>
        <d v="2060-02-24T14:42:46"/>
        <d v="2061-08-16T21:11:25"/>
        <d v="2060-03-28T23:51:28"/>
        <d v="2062-08-31T14:09:47"/>
        <d v="2060-03-28T16:00:46"/>
        <d v="2062-08-12T10:24:14"/>
        <d v="2059-06-01T19:05:20"/>
        <d v="2060-08-02T00:32:04"/>
        <d v="2059-05-02T22:47:58"/>
        <d v="2059-07-06T02:32:06"/>
        <d v="2059-05-27T19:45:12"/>
        <d v="2059-08-08T16:35:39"/>
        <d v="2065-01-24T15:05:11"/>
        <d v="2062-11-19T02:24:46"/>
        <d v="2061-12-20T20:00:30"/>
        <d v="2060-08-02T01:21:02"/>
        <d v="2061-06-18T15:26:42"/>
        <d v="2061-01-08T00:25:52"/>
        <d v="2060-06-20T23:02:45"/>
        <d v="2059-05-16T17:50:01"/>
        <d v="2062-10-02T22:01:43"/>
        <d v="2061-03-08T20:54:03"/>
        <d v="2060-01-17T14:23:31"/>
        <d v="2060-07-30T21:11:21"/>
        <d v="2061-12-11T23:57:34"/>
        <d v="2062-05-09T20:12:22"/>
        <d v="2063-03-30T22:07:45"/>
        <d v="2060-09-05T22:44:10"/>
        <d v="2063-02-20T23:20:52"/>
        <d v="2058-03-13T05:48:38"/>
        <d v="2060-10-04T07:21:24"/>
        <d v="2060-03-05T00:55:30"/>
        <d v="2060-01-19T11:21:47"/>
        <d v="2060-06-13T01:13:02"/>
        <d v="2064-05-14T19:14:00"/>
        <d v="2061-02-20T12:37:05"/>
        <d v="2060-03-28T15:31:34"/>
        <d v="2059-11-22T16:12:15"/>
        <d v="2062-03-20T21:04:35"/>
        <d v="2061-05-28T19:44:52"/>
        <d v="2060-04-06T10:59:18"/>
        <d v="2061-09-07T01:21:58"/>
        <d v="2062-04-01T23:57:42"/>
        <d v="2059-12-18T21:33:05"/>
        <d v="2060-08-23T18:19:16"/>
        <d v="2064-08-25T05:26:27"/>
        <d v="2062-10-11T20:07:43"/>
        <d v="2061-09-09T14:13:03"/>
        <d v="2064-11-21T06:11:20"/>
        <d v="2062-09-23T16:25:52"/>
        <d v="2064-07-27T04:56:36"/>
        <d v="2062-02-24T09:24:15"/>
        <d v="2063-06-10T19:09:36"/>
        <d v="2063-03-15T19:00:33"/>
        <d v="2063-02-16T03:34:24"/>
        <d v="2064-03-23T19:51:57"/>
        <d v="2064-06-01T21:07:33"/>
        <d v="2064-10-13T19:19:55"/>
        <d v="2063-01-17T19:58:29"/>
        <d v="2064-11-28T05:05:46"/>
        <d v="2064-06-24T03:00:17"/>
        <d v="2064-08-27T07:29:16"/>
        <d v="2063-10-14T13:57:11"/>
        <d v="2063-03-16T17:53:38"/>
        <d v="2063-05-04T19:41:08"/>
        <d v="2061-10-23T11:35:13"/>
        <d v="2064-08-17T23:10:04"/>
        <d v="2061-10-12T13:19:08"/>
        <d v="2060-01-13T02:49:26"/>
        <d v="2061-09-24T02:33:58"/>
        <d v="2060-11-17T18:33:17"/>
        <d v="2063-01-21T15:18:38"/>
        <d v="2057-10-02T02:31:46"/>
        <d v="2061-12-08T00:39:58"/>
        <d v="2061-03-09T20:17:37"/>
        <d v="2061-08-02T00:32:03"/>
        <d v="2061-10-30T13:28:15"/>
        <d v="2059-01-24T19:48:47"/>
        <d v="2060-10-02T04:00:40"/>
        <d v="2061-04-04T14:00:34"/>
        <d v="2063-09-01T17:22:11"/>
        <d v="2061-01-02T11:55:27"/>
        <d v="2061-11-19T18:56:00"/>
        <d v="2058-11-23T05:35:24"/>
        <d v="2060-05-08T19:55:05"/>
        <d v="2060-09-27T07:42:18"/>
        <d v="2059-11-30T06:01:26"/>
        <d v="2059-08-04T20:39:10"/>
        <d v="2064-01-02T22:27:15"/>
        <d v="2060-03-13T19:15:46"/>
        <d v="2064-12-09T22:35:11"/>
        <d v="2064-08-21T20:53:33"/>
        <d v="2060-04-27T23:00:55"/>
        <d v="2059-07-27T18:04:45"/>
        <d v="2062-09-05T18:49:03"/>
        <d v="2061-10-22T16:46:19"/>
        <d v="2062-07-22T00:45:30"/>
        <d v="2058-05-06T04:48:03"/>
        <d v="2063-03-02T21:32:43"/>
        <d v="2064-05-06T23:33:30"/>
        <d v="2058-09-10T03:03:49"/>
        <d v="2063-08-02T20:57:06"/>
        <d v="2060-10-29T16:31:48"/>
        <d v="2059-12-01T18:11:50"/>
        <d v="2059-04-13T02:22:42"/>
        <d v="2064-02-29T20:23:22"/>
        <d v="2058-04-23T19:28:34"/>
        <d v="2062-07-09T23:10:22"/>
        <d v="2060-08-28T19:06:20"/>
        <d v="2063-12-04T01:55:37"/>
        <d v="2058-11-25T05:45:26"/>
        <d v="2062-02-11T04:33:10"/>
        <d v="2059-08-12T04:37:03"/>
        <d v="2058-06-11T19:14:15"/>
        <d v="2060-06-21T16:34:00"/>
        <d v="2065-01-02T13:05:19"/>
        <d v="2062-01-03T00:07:25"/>
        <d v="2060-10-12T02:37:27"/>
        <d v="2060-04-05T03:20:19"/>
        <d v="2060-07-26T18:19:07"/>
        <d v="2060-01-29T16:18:34"/>
        <d v="2058-09-13T20:28:54"/>
        <d v="2062-06-12T22:38:50"/>
        <d v="2062-11-01T21:59:21"/>
        <d v="2060-11-14T15:24:05"/>
        <d v="2061-10-15T16:07:02"/>
        <d v="2059-10-31T04:06:16"/>
        <d v="2062-08-27T12:43:13"/>
        <d v="2062-10-22T23:02:03"/>
        <d v="2061-01-14T22:37:49"/>
        <d v="2061-10-28T21:08:31"/>
        <d v="2058-06-09T00:28:50"/>
        <d v="2060-04-14T19:44:55"/>
        <d v="2060-09-28T20:41:53"/>
        <d v="2060-03-10T05:42:49"/>
        <d v="2058-05-14T21:58:26"/>
        <d v="2062-02-10T08:38:22"/>
        <d v="2061-02-05T23:15:45"/>
        <d v="2062-03-13T04:03:29"/>
        <d v="2062-04-04T17:41:24"/>
        <d v="2063-12-30T08:00:29"/>
        <d v="2059-12-06T00:34:49"/>
        <d v="2061-10-04T19:09:17"/>
        <d v="2060-08-03T11:30:48"/>
        <d v="2061-05-22T18:18:58"/>
        <d v="2063-06-27T00:12:06"/>
        <d v="2065-01-11T02:19:05"/>
        <d v="2064-01-13T20:14:20"/>
        <d v="2064-10-30T16:01:45"/>
        <d v="2064-03-15T14:00:50"/>
        <d v="2064-12-28T20:57:06"/>
        <d v="2064-08-10T18:00:48"/>
        <d v="2064-05-01T18:45:06"/>
        <d v="2064-02-11T19:52:44"/>
        <d v="2063-12-23T01:02:56"/>
        <d v="2063-12-18T18:01:01"/>
        <d v="2064-04-20T15:41:12"/>
        <d v="2064-10-19T14:43:32"/>
        <d v="2062-12-26T03:56:39"/>
        <d v="2063-07-09T20:00:39"/>
        <d v="2064-08-04T07:05:00"/>
        <d v="2063-02-25T21:55:59"/>
        <d v="2064-10-17T13:15:33"/>
        <d v="2063-03-19T19:16:03"/>
        <d v="2062-12-20T04:11:05"/>
        <d v="2065-01-31T15:02:35"/>
        <d v="2065-01-05T16:38:55"/>
        <d v="2064-01-04T17:05:53"/>
        <d v="2064-09-12T15:15:19"/>
        <d v="2063-07-23T15:05:19"/>
        <d v="2064-09-24T00:24:06"/>
        <d v="2064-09-06T15:15:32"/>
        <d v="2064-02-22T06:06:14"/>
        <d v="2062-07-16T20:20:34"/>
        <d v="2065-01-07T07:16:47"/>
        <d v="2064-12-17T05:17:33"/>
        <d v="2063-04-17T17:01:00"/>
        <d v="2062-08-05T20:46:38"/>
        <d v="2063-09-10T00:21:33"/>
        <d v="2064-02-24T17:59:16"/>
        <d v="2064-04-29T16:43:05"/>
        <d v="2063-06-30T01:24:57"/>
        <d v="2064-01-22T22:36:37"/>
        <d v="2064-01-26T07:25:01"/>
        <d v="2064-05-16T10:00:28"/>
        <d v="2062-10-16T21:42:02"/>
        <d v="2062-07-10T22:43:42"/>
        <d v="2064-09-02T18:04:46"/>
        <d v="2064-07-23T16:01:25"/>
        <d v="2063-02-26T02:46:48"/>
        <d v="2063-12-01T23:13:30"/>
        <d v="2063-11-16T18:25:00"/>
        <d v="2062-05-14T07:04:10"/>
        <d v="2064-09-01T08:33:45"/>
        <d v="2064-08-29T22:24:55"/>
        <d v="2062-08-04T18:49:24"/>
        <d v="2064-06-17T18:09:48"/>
        <d v="2064-03-08T22:11:59"/>
        <d v="2064-10-09T23:09:28"/>
        <d v="2062-10-09T06:18:50"/>
        <d v="2062-11-04T22:34:40"/>
        <d v="2062-06-27T20:47:40"/>
        <d v="2062-10-29T02:28:17"/>
        <d v="2063-10-05T04:03:21"/>
        <d v="2062-10-14T07:11:30"/>
        <d v="2065-01-14T01:26:00"/>
        <d v="2064-12-16T17:16:53"/>
        <d v="2063-11-17T16:25:14"/>
        <d v="2065-02-14T17:01:01"/>
        <d v="2064-01-19T17:00:27"/>
        <d v="2063-09-29T14:59:43"/>
        <d v="2062-12-04T00:57:52"/>
        <d v="2064-11-02T14:00:23"/>
        <d v="2064-11-28T19:25:15"/>
        <d v="2064-05-20T14:30:46"/>
        <d v="2064-07-10T19:54:22"/>
        <d v="2062-11-03T21:33:15"/>
        <d v="2064-12-10T10:34:12"/>
        <d v="2063-12-01T20:00:56"/>
        <d v="2062-11-12T00:03:35"/>
        <d v="2063-10-26T21:04:55"/>
        <d v="2064-02-22T02:34:16"/>
        <d v="2063-10-12T16:12:15"/>
        <d v="2064-06-14T11:48:53"/>
        <d v="2063-01-05T23:22:29"/>
        <d v="2063-05-03T01:40:09"/>
        <d v="2063-09-24T06:02:51"/>
        <d v="2063-04-17T15:31:17"/>
        <d v="2063-05-21T22:04:21"/>
        <d v="2064-01-01T13:56:03"/>
        <d v="2063-02-14T20:00:37"/>
        <d v="2064-02-26T09:46:56"/>
        <d v="2062-09-23T00:49:07"/>
        <d v="2065-01-20T15:03:25"/>
        <d v="2063-02-09T17:05:07"/>
        <d v="2064-08-29T11:35:49"/>
        <d v="2063-11-16T18:20:10"/>
        <d v="2064-05-24T16:00:25"/>
        <d v="2064-11-14T17:34:40"/>
        <d v="2064-07-04T04:00:04"/>
        <d v="2063-01-12T15:23:40"/>
        <d v="2060-12-06T10:46:30"/>
        <d v="2063-04-25T19:44:22"/>
        <d v="2064-02-18T05:33:43"/>
        <d v="2064-11-18T02:37:26"/>
        <d v="2064-07-28T17:00:09"/>
        <d v="2062-07-11T01:26:32"/>
        <d v="2062-07-31T16:42:28"/>
        <d v="2063-04-20T06:04:15"/>
        <d v="2063-01-07T22:13:21"/>
        <d v="2062-07-24T20:59:10"/>
        <d v="2063-11-11T20:26:00"/>
        <d v="2062-10-06T19:38:35"/>
        <d v="2064-08-16T01:16:29"/>
        <d v="2064-01-13T10:20:45"/>
        <d v="2063-08-15T19:07:57"/>
        <d v="2062-07-30T00:20:25"/>
        <d v="2064-04-23T19:08:15"/>
        <d v="2065-02-09T04:08:52"/>
        <d v="2062-07-11T20:26:39"/>
        <d v="2064-02-06T23:49:05"/>
        <d v="2063-02-23T17:16:17"/>
        <d v="2064-11-04T20:54:43"/>
        <d v="2063-02-12T21:37:23"/>
        <d v="2063-02-11T18:57:36"/>
        <d v="2063-03-16T21:54:53"/>
        <d v="2064-03-03T06:38:28"/>
        <d v="2064-07-05T19:22:21"/>
        <d v="2064-08-01T00:44:22"/>
        <d v="2061-05-23T05:28:23"/>
        <d v="2062-01-22T09:08:42"/>
        <d v="2061-06-20T23:06:22"/>
        <d v="2061-11-21T20:32:11"/>
        <d v="2064-03-11T08:54:24"/>
        <d v="2061-10-25T05:30:59"/>
        <d v="2060-09-11T00:17:02"/>
        <d v="2063-10-18T18:04:53"/>
        <d v="2062-01-06T19:58:17"/>
        <d v="2059-09-16T23:09:01"/>
        <d v="2061-12-05T04:09:05"/>
        <d v="2060-04-06T21:41:56"/>
        <d v="2062-07-18T09:04:10"/>
        <d v="2063-12-15T04:00:11"/>
        <d v="2059-06-07T04:42:01"/>
        <d v="2064-04-19T13:35:36"/>
        <d v="2062-04-11T03:18:53"/>
        <d v="2062-12-29T22:14:52"/>
        <d v="2060-07-11T21:44:48"/>
        <d v="2062-06-03T15:49:43"/>
        <d v="2062-07-09T21:53:24"/>
        <d v="2064-02-13T16:06:15"/>
        <d v="2062-07-25T20:48:11"/>
        <d v="2062-05-16T17:08:07"/>
        <d v="2062-03-25T19:11:07"/>
        <d v="2063-05-27T04:32:55"/>
        <d v="2063-04-29T04:27:33"/>
        <d v="2064-03-11T19:41:12"/>
        <d v="2060-12-07T00:37:18"/>
        <d v="2064-01-27T23:22:17"/>
        <d v="2059-09-09T17:07:13"/>
        <d v="2061-07-31T12:53:40"/>
        <d v="2062-09-03T12:25:54"/>
        <d v="2062-01-21T19:01:17"/>
        <d v="2062-03-14T18:18:15"/>
        <d v="2063-04-13T20:04:28"/>
        <d v="2064-01-15T02:39:31"/>
        <d v="2064-06-17T18:32:18"/>
        <d v="2061-10-30T01:05:25"/>
        <d v="2064-04-19T05:19:50"/>
        <d v="2062-05-12T09:50:21"/>
        <d v="2062-02-22T03:15:27"/>
        <d v="2060-03-05T17:46:15"/>
        <d v="2062-06-23T20:40:24"/>
        <d v="2060-02-13T15:17:15"/>
        <d v="2064-10-19T18:03:10"/>
        <d v="2060-11-07T22:23:42"/>
        <d v="2063-12-09T04:53:10"/>
        <d v="2062-11-20T18:13:31"/>
        <d v="2062-07-15T23:27:00"/>
        <d v="2061-09-09T08:18:07"/>
        <d v="2064-02-29T16:41:35"/>
        <d v="2060-04-10T20:20:08"/>
        <d v="2063-11-25T14:21:53"/>
        <d v="2062-03-06T03:59:39"/>
        <d v="2062-03-24T19:01:04"/>
        <d v="2059-09-13T20:56:40"/>
        <d v="2064-02-12T22:25:16"/>
        <d v="2061-05-16T16:53:45"/>
        <d v="2062-03-20T12:34:08"/>
        <d v="2063-03-31T16:00:51"/>
        <d v="2063-07-27T14:58:50"/>
        <d v="2064-06-14T07:51:34"/>
        <d v="2062-10-14T20:30:00"/>
        <d v="2062-07-08T15:35:17"/>
        <d v="2064-05-06T06:21:33"/>
        <d v="2062-09-26T23:55:00"/>
        <d v="2063-11-24T21:47:48"/>
        <d v="2064-12-02T02:46:11"/>
        <d v="2062-07-01T09:46:21"/>
        <d v="2062-11-15T06:50:28"/>
        <d v="2064-07-07T23:44:54"/>
        <d v="2063-11-19T16:07:09"/>
        <d v="2064-03-24T19:40:21"/>
        <d v="2065-01-01T21:45:31"/>
        <d v="2062-12-02T08:20:26"/>
        <d v="2063-07-07T11:05:21"/>
        <d v="2063-06-09T16:47:30"/>
        <d v="2063-01-18T00:08:47"/>
        <d v="2063-11-17T04:38:46"/>
        <d v="2063-03-30T04:22:00"/>
        <d v="2062-08-03T17:56:32"/>
        <d v="2062-03-25T22:52:53"/>
        <d v="2062-08-20T23:19:43"/>
        <d v="2064-11-01T04:06:21"/>
        <d v="2064-05-17T17:02:46"/>
        <d v="2063-11-09T22:54:35"/>
        <d v="2063-08-08T02:27:43"/>
        <d v="2063-04-15T17:01:52"/>
        <d v="2063-05-19T17:08:25"/>
        <d v="2063-08-07T02:36:46"/>
        <d v="2062-07-15T18:20:08"/>
        <d v="2063-01-25T01:42:42"/>
        <d v="2062-10-06T15:04:40"/>
        <d v="2062-11-09T02:12:08"/>
        <d v="2063-05-30T17:26:05"/>
        <d v="2063-02-26T03:43:06"/>
        <d v="2063-04-28T15:06:29"/>
        <d v="2062-08-25T16:24:24"/>
        <d v="2062-07-10T17:22:00"/>
        <d v="2064-05-19T17:23:02"/>
        <d v="2062-06-02T05:08:50"/>
        <d v="2063-05-26T11:39:02"/>
        <d v="2062-08-12T17:38:15"/>
        <d v="2064-08-23T01:17:45"/>
        <d v="2063-01-23T08:29:23"/>
        <d v="2063-04-30T21:26:11"/>
        <d v="2062-10-26T19:18:47"/>
        <d v="2062-07-21T16:22:32"/>
        <d v="2063-06-29T04:27:37"/>
        <d v="2064-04-08T20:12:07"/>
        <d v="2063-06-15T17:28:59"/>
        <d v="2065-01-11T00:28:18"/>
        <d v="2062-09-15T15:51:36"/>
        <d v="2062-07-17T21:44:12"/>
        <d v="2063-09-28T17:17:07"/>
        <d v="2062-05-22T19:21:54"/>
        <d v="2063-01-30T08:08:41"/>
        <d v="2064-12-24T19:51:28"/>
        <d v="2064-10-13T20:40:23"/>
        <d v="2065-01-06T14:23:31"/>
        <d v="2063-05-06T20:45:49"/>
        <d v="2063-04-29T20:43:15"/>
        <d v="2063-04-15T21:28:43"/>
        <d v="2064-12-07T16:49:00"/>
        <d v="2064-06-08T23:29:55"/>
        <d v="2062-08-01T15:58:45"/>
        <d v="2064-02-19T14:29:20"/>
        <d v="2065-01-12T12:09:38"/>
        <d v="2064-02-09T18:37:33"/>
        <d v="2063-03-09T11:42:59"/>
        <d v="2063-10-21T08:20:53"/>
        <d v="2063-11-18T19:38:59"/>
        <d v="2064-05-13T15:57:14"/>
        <d v="2063-11-25T14:51:26"/>
        <d v="2063-06-06T18:30:00"/>
        <d v="2063-03-26T11:27:36"/>
        <d v="2064-06-15T14:34:06"/>
        <d v="2063-05-28T06:55:54"/>
        <d v="2063-05-01T14:45:27"/>
        <d v="2063-10-20T17:57:13"/>
        <d v="2063-05-14T12:09:11"/>
        <d v="2065-02-06T18:37:33"/>
        <d v="2064-03-01T10:19:33"/>
        <d v="2064-02-23T17:01:04"/>
        <d v="2065-01-26T20:18:25"/>
        <d v="2063-05-08T22:36:12"/>
        <d v="2064-05-25T20:47:41"/>
        <d v="2063-11-10T22:48:15"/>
        <d v="2064-12-27T18:08:20"/>
        <d v="2063-04-10T20:10:05"/>
        <d v="2062-04-30T22:09:16"/>
        <d v="2063-08-31T14:47:37"/>
        <d v="2064-06-14T19:25:40"/>
        <d v="2063-10-01T15:53:20"/>
        <d v="2064-09-20T11:05:13"/>
        <d v="2063-07-26T15:05:12"/>
        <d v="2064-11-06T11:24:48"/>
        <d v="2064-03-01T17:17:27"/>
        <d v="2064-10-11T04:15:09"/>
        <d v="2062-04-07T13:11:42"/>
        <d v="2061-08-23T21:44:38"/>
        <d v="2062-03-17T20:59:41"/>
        <d v="2062-07-07T22:03:36"/>
        <d v="2059-07-30T17:30:08"/>
        <d v="2060-03-17T11:02:07"/>
        <d v="2059-01-25T23:20:30"/>
        <d v="2063-07-08T22:36:08"/>
        <d v="2061-08-20T20:21:10"/>
        <d v="2060-01-31T22:46:14"/>
        <d v="2063-01-03T18:55:42"/>
        <d v="2061-11-05T03:14:59"/>
        <d v="2060-07-20T16:19:24"/>
        <d v="2060-08-04T06:47:45"/>
        <d v="2059-07-07T14:38:56"/>
        <d v="2059-12-06T23:06:07"/>
        <d v="2061-05-15T00:57:37"/>
        <d v="2062-10-11T20:06:20"/>
        <d v="2059-08-27T03:58:22"/>
        <d v="2059-05-08T21:06:11"/>
        <d v="2061-03-22T19:48:43"/>
        <d v="2062-05-15T14:23:54"/>
        <d v="2059-10-22T01:02:29"/>
        <d v="2061-04-06T07:00:55"/>
        <d v="2062-05-08T15:45:53"/>
        <d v="2060-06-07T17:46:51"/>
        <d v="2062-07-23T15:25:31"/>
        <d v="2059-07-27T19:32:47"/>
        <d v="2061-09-26T23:42:49"/>
        <d v="2062-08-04T18:48:27"/>
        <d v="2058-11-05T14:54:46"/>
        <d v="2061-11-01T20:17:32"/>
        <d v="2060-01-13T22:03:51"/>
        <d v="2059-02-13T02:03:10"/>
        <d v="2061-08-01T14:40:12"/>
        <d v="2062-05-07T23:17:44"/>
        <d v="2062-01-27T20:13:40"/>
        <d v="2061-12-30T08:13:47"/>
        <d v="2062-01-17T18:18:12"/>
        <d v="2062-02-22T02:01:10"/>
        <d v="2061-09-30T15:54:43"/>
        <d v="2058-10-14T15:43:35"/>
        <d v="2061-12-12T21:02:25"/>
        <d v="2061-06-24T14:02:38"/>
        <d v="2061-08-21T20:17:27"/>
        <d v="2064-03-16T19:45:12"/>
        <d v="2060-01-25T20:34:02"/>
        <d v="2061-10-14T16:24:19"/>
        <d v="2058-04-06T17:52:59"/>
        <d v="2062-08-01T17:31:31"/>
        <d v="2060-07-26T16:33:45"/>
        <d v="2061-07-03T20:49:47"/>
        <d v="2057-07-13T16:54:07"/>
        <d v="2060-07-31T13:29:07"/>
        <d v="2062-05-27T13:19:26"/>
        <d v="2062-02-12T02:22:50"/>
        <d v="2058-12-01T18:10:54"/>
        <d v="2061-07-08T17:50:36"/>
        <d v="2061-11-08T11:24:15"/>
        <d v="2061-02-15T17:13:09"/>
        <d v="2064-12-08T05:38:02"/>
        <d v="2063-06-05T13:59:35"/>
        <d v="2063-02-04T09:13:47"/>
        <d v="2063-04-13T14:54:16"/>
        <d v="2064-07-10T03:42:43"/>
        <d v="2064-12-05T03:14:05"/>
        <d v="2063-03-23T14:45:31"/>
        <d v="2063-03-01T15:39:51"/>
        <d v="2063-09-09T18:20:28"/>
        <d v="2063-10-15T16:49:31"/>
        <d v="2063-10-01T10:53:17"/>
        <d v="2063-06-29T13:44:57"/>
        <d v="2064-02-23T01:12:53"/>
        <d v="2064-04-01T17:55:58"/>
        <d v="2064-03-29T16:20:32"/>
        <d v="2063-06-14T19:32:39"/>
        <d v="2064-04-23T16:12:18"/>
        <d v="2063-07-10T17:59:38"/>
        <d v="2064-11-01T01:23:31"/>
        <d v="2064-07-15T10:35:20"/>
        <d v="2065-01-12T04:40:05"/>
        <d v="2064-06-22T15:58:28"/>
        <d v="2062-11-04T10:58:54"/>
        <d v="2064-01-18T12:04:39"/>
        <d v="2064-08-29T14:43:32"/>
        <d v="2063-09-10T21:11:08"/>
        <d v="2064-07-05T16:00:50"/>
        <d v="2064-10-26T19:15:19"/>
        <d v="2063-03-19T16:52:02"/>
        <d v="2064-02-02T17:01:54"/>
        <d v="2064-08-22T16:04:20"/>
        <d v="2063-10-01T11:57:28"/>
        <d v="2064-01-24T23:05:09"/>
        <d v="2064-05-30T05:39:06"/>
        <d v="2062-12-12T01:02:52"/>
        <d v="2062-06-26T19:29:25"/>
        <d v="2064-12-01T16:34:06"/>
        <d v="2064-11-23T17:58:57"/>
        <d v="2063-04-21T15:45:25"/>
        <d v="2064-03-22T16:45:46"/>
        <d v="2064-09-13T15:12:32"/>
        <d v="2064-11-30T02:03:55"/>
        <d v="2062-12-01T19:00:28"/>
        <d v="2063-04-29T16:17:15"/>
        <d v="2064-08-30T15:25:34"/>
        <d v="2062-10-23T05:19:05"/>
        <d v="2064-06-01T06:38:29"/>
        <d v="2064-07-18T12:05:54"/>
        <d v="2064-12-28T01:26:48"/>
        <d v="2062-06-16T02:33:45"/>
        <d v="2064-02-10T18:34:47"/>
        <d v="2063-11-05T22:28:22"/>
        <d v="2062-11-12T20:43:48"/>
        <d v="2065-02-01T13:51:19"/>
        <d v="2063-07-03T19:17:13"/>
        <d v="2062-10-24T15:31:55"/>
        <d v="2062-07-16T14:17:33"/>
        <d v="2064-08-30T14:58:37"/>
        <d v="2063-06-17T19:35:39"/>
        <d v="2064-06-21T12:38:03"/>
        <d v="2064-06-01T18:57:19"/>
        <d v="2062-06-09T19:32:39"/>
        <d v="2061-05-28T01:49:11"/>
        <d v="2063-02-05T15:18:45"/>
        <d v="2062-11-20T12:08:53"/>
        <d v="2063-11-09T07:58:55"/>
        <d v="2063-11-26T00:18:54"/>
        <d v="2064-01-13T17:45:44"/>
        <d v="2063-07-15T13:52:46"/>
        <d v="2061-02-04T02:49:48"/>
        <d v="2064-05-12T19:22:59"/>
        <d v="2060-10-31T06:06:45"/>
        <d v="2061-06-05T00:56:00"/>
        <d v="2061-01-30T23:05:37"/>
        <d v="2059-05-26T13:42:03"/>
        <d v="2059-05-05T19:33:10"/>
        <d v="2060-07-05T21:37:00"/>
        <d v="2062-05-22T17:12:52"/>
        <d v="2061-07-09T22:25:31"/>
        <d v="2064-01-27T20:15:27"/>
        <d v="2062-11-08T16:41:46"/>
        <d v="2063-02-14T17:35:52"/>
        <d v="2062-10-12T23:54:23"/>
        <d v="2063-10-15T00:04:10"/>
        <d v="2063-05-22T04:34:54"/>
        <d v="2062-03-12T14:15:46"/>
        <d v="2061-10-01T00:04:50"/>
        <d v="2063-04-07T18:12:22"/>
        <d v="2060-06-12T17:45:32"/>
        <d v="2064-11-30T22:50:33"/>
        <d v="2064-02-24T03:53:08"/>
        <d v="2064-12-16T01:35:19"/>
        <d v="2064-11-03T16:03:26"/>
        <d v="2065-01-12T05:16:10"/>
        <d v="2064-07-17T18:13:30"/>
        <d v="2063-05-06T11:47:56"/>
        <d v="2063-05-17T18:18:26"/>
        <d v="2064-11-29T05:08:45"/>
        <d v="2061-04-06T19:12:16"/>
        <d v="2064-12-03T01:47:58"/>
        <d v="2063-06-05T17:38:42"/>
        <d v="2064-03-04T16:32:01"/>
        <d v="2063-06-29T15:31:29"/>
        <d v="2063-05-02T22:06:35"/>
        <d v="2064-09-21T14:45:17"/>
        <d v="2064-07-14T11:32:37"/>
        <d v="2063-03-24T19:16:46"/>
        <d v="2063-07-08T15:36:58"/>
        <d v="2064-02-01T03:43:06"/>
        <d v="2064-07-02T16:22:03"/>
        <d v="2065-01-17T03:28:46"/>
        <d v="2064-12-15T21:48:01"/>
        <d v="2063-01-14T23:58:02"/>
        <d v="2064-09-27T22:01:50"/>
        <d v="2064-06-05T20:58:54"/>
        <d v="2062-09-07T00:06:13"/>
        <d v="2064-05-08T08:11:13"/>
        <d v="2061-05-05T23:54:34"/>
        <d v="2063-03-02T01:16:51"/>
        <d v="2061-06-26T01:30:35"/>
        <d v="2063-01-28T12:14:45"/>
        <d v="2062-10-29T16:20:01"/>
        <d v="2063-10-20T10:23:27"/>
        <d v="2062-07-18T12:52:58"/>
        <d v="2063-10-14T20:55:56"/>
        <d v="2062-11-02T03:12:15"/>
        <d v="2064-04-19T07:38:40"/>
        <d v="2063-01-09T01:25:00"/>
        <d v="2062-11-04T01:31:39"/>
        <d v="2063-12-22T10:29:30"/>
        <d v="2064-12-04T06:04:27"/>
        <d v="2063-07-07T16:13:11"/>
        <d v="2063-10-22T22:13:39"/>
        <d v="2063-08-16T03:36:14"/>
        <d v="2064-01-26T10:57:14"/>
        <d v="2064-09-09T10:56:59"/>
        <d v="2064-06-03T16:01:26"/>
        <d v="2063-01-09T21:58:29"/>
        <d v="2064-08-22T05:45:04"/>
        <d v="2063-12-02T08:38:51"/>
        <d v="2064-11-02T17:13:22"/>
        <d v="2063-03-30T03:09:19"/>
        <d v="2063-06-25T09:22:00"/>
        <d v="2064-08-19T20:26:25"/>
        <d v="2064-03-03T09:06:57"/>
        <d v="2063-03-11T01:27:22"/>
        <d v="2062-11-18T19:31:28"/>
        <d v="2063-10-27T05:03:36"/>
        <d v="2063-06-20T18:43:48"/>
        <d v="2064-10-30T15:01:15"/>
        <d v="2063-05-18T18:24:38"/>
        <d v="2063-09-11T18:43:40"/>
        <d v="2064-01-22T08:24:17"/>
        <d v="2062-06-06T12:45:39"/>
        <d v="2064-03-28T20:54:59"/>
        <d v="2063-02-05T19:55:01"/>
        <d v="2064-04-26T17:57:43"/>
        <d v="2063-07-13T18:22:49"/>
        <d v="2064-04-25T15:29:18"/>
        <d v="2064-12-03T22:13:29"/>
        <d v="2063-07-14T20:57:42"/>
        <d v="2063-05-15T13:00:55"/>
        <d v="2064-04-01T10:44:38"/>
        <d v="2064-06-08T17:32:14"/>
        <d v="2063-04-21T22:28:38"/>
        <d v="2063-03-23T19:28:25"/>
        <d v="2064-01-21T04:06:37"/>
        <d v="2062-10-19T23:00:59"/>
        <d v="2062-06-28T16:52:43"/>
        <d v="2065-03-01T16:42:27"/>
        <d v="2064-04-03T20:48:00"/>
        <d v="2062-07-12T16:08:40"/>
        <d v="2064-12-04T16:02:45"/>
        <d v="2063-10-12T21:30:44"/>
        <d v="2062-07-11T16:56:00"/>
        <d v="2063-11-04T04:54:56"/>
        <d v="2062-10-03T21:31:38"/>
        <d v="2062-09-17T15:29:14"/>
        <d v="2061-03-11T15:54:31"/>
        <d v="2061-02-21T21:52:18"/>
        <d v="2061-01-17T15:52:38"/>
        <d v="2060-02-20T17:37:32"/>
        <d v="2063-12-02T04:07:46"/>
        <d v="2060-01-25T19:14:45"/>
        <d v="2059-04-13T00:20:49"/>
        <d v="2061-01-16T14:21:49"/>
        <d v="2060-12-07T19:51:03"/>
        <d v="2063-03-10T22:58:54"/>
        <d v="2061-09-16T13:01:43"/>
        <d v="2060-01-31T23:30:39"/>
        <d v="2061-08-14T17:28:12"/>
        <d v="2062-11-17T17:21:03"/>
        <d v="2059-08-11T01:00:22"/>
        <d v="2059-10-24T14:46:44"/>
        <d v="2061-04-30T20:55:13"/>
        <d v="2062-04-25T17:53:09"/>
        <d v="2061-07-09T22:24:59"/>
        <d v="2061-10-03T22:09:05"/>
        <d v="2060-08-15T20:35:36"/>
        <d v="2064-06-27T04:37:55"/>
        <d v="2060-05-24T04:49:23"/>
        <d v="2063-05-06T19:06:13"/>
        <d v="2063-01-28T04:02:41"/>
        <d v="2064-07-03T22:01:11"/>
        <d v="2061-12-06T13:31:00"/>
        <d v="2060-10-16T14:40:52"/>
        <d v="2061-09-03T13:27:54"/>
        <d v="2062-12-18T17:07:23"/>
        <d v="2059-05-19T21:14:06"/>
        <d v="2061-05-17T20:47:55"/>
        <d v="2063-03-04T17:20:13"/>
        <d v="2059-07-28T18:57:11"/>
        <d v="2062-07-18T11:24:19"/>
        <d v="2061-06-19T15:25:22"/>
        <d v="2062-07-20T23:36:18"/>
        <d v="2064-06-06T00:10:33"/>
        <d v="2061-04-01T21:42:37"/>
        <d v="2063-06-08T14:00:23"/>
        <d v="2064-02-26T13:01:20"/>
        <d v="2064-08-24T08:20:01"/>
        <d v="2062-05-13T15:47:04"/>
        <d v="2064-02-14T10:38:23"/>
        <d v="2062-06-24T18:51:44"/>
        <d v="2058-03-17T10:48:29"/>
        <d v="2062-05-27T14:44:41"/>
        <d v="2065-01-16T12:48:05"/>
        <d v="2062-06-19T09:14:38"/>
        <d v="2063-10-19T14:00:04"/>
        <d v="2065-01-06T16:25:39"/>
        <d v="2062-06-16T15:17:46"/>
        <d v="2063-08-18T14:20:40"/>
        <d v="2064-02-15T06:04:57"/>
        <d v="2064-09-06T11:11:32"/>
        <d v="2062-11-05T13:35:53"/>
        <d v="2062-05-01T19:40:52"/>
        <d v="2062-05-23T17:48:03"/>
        <d v="2062-11-12T20:35:13"/>
        <d v="2064-05-03T04:01:31"/>
        <d v="2062-09-17T19:55:39"/>
        <d v="2062-11-21T18:01:56"/>
        <d v="2065-01-21T12:01:30"/>
        <d v="2064-07-19T16:52:18"/>
        <d v="2063-12-01T06:37:27"/>
        <d v="2065-02-14T14:24:46"/>
        <d v="2065-01-01T17:35:22"/>
        <d v="2063-02-17T15:05:20"/>
        <d v="2063-09-28T18:24:55"/>
        <d v="2062-10-29T19:15:26"/>
        <d v="2064-01-22T11:24:25"/>
        <d v="2064-03-14T00:02:57"/>
        <d v="2063-08-05T16:11:02"/>
        <d v="2064-04-24T19:53:51"/>
        <d v="2063-07-28T19:15:10"/>
        <d v="2064-07-01T07:33:47"/>
        <d v="2062-12-08T18:46:10"/>
        <d v="2064-12-01T22:03:39"/>
        <d v="2062-10-27T00:10:16"/>
        <d v="2062-12-01T17:05:38"/>
        <d v="2063-06-15T23:55:00"/>
        <d v="2062-10-23T12:13:54"/>
        <d v="2063-02-18T01:13:44"/>
        <d v="2063-01-27T21:13:54"/>
        <d v="2062-07-19T05:06:39"/>
        <d v="2065-02-16T10:14:42"/>
        <d v="2063-10-09T21:10:20"/>
        <d v="2063-10-04T03:15:59"/>
        <d v="2064-04-12T10:47:14"/>
        <d v="2063-04-27T19:47:19"/>
        <d v="2062-09-10T16:31:48"/>
        <d v="2063-08-03T06:47:27"/>
        <d v="2063-07-03T06:03:10"/>
        <d v="2063-08-25T14:43:52"/>
        <d v="2064-06-04T03:40:24"/>
        <d v="2062-08-20T15:40:33"/>
        <d v="2063-06-30T09:32:39"/>
        <d v="2063-04-14T01:16:39"/>
        <d v="2062-10-24T00:29:53"/>
        <d v="2061-10-08T01:00:03"/>
        <d v="2057-09-23T13:35:16"/>
        <d v="2062-01-13T17:49:11"/>
        <d v="2063-04-27T08:48:29"/>
        <d v="2059-05-09T17:31:01"/>
        <d v="2064-06-28T22:00:04"/>
        <d v="2062-02-01T22:29:05"/>
        <d v="2062-11-19T01:29:45"/>
        <d v="2061-04-25T16:18:34"/>
        <d v="2064-03-09T19:31:22"/>
        <d v="2063-05-20T18:28:03"/>
        <d v="2064-02-04T00:47:39"/>
        <d v="2065-02-20T00:00:02"/>
        <d v="2063-01-13T22:15:29"/>
        <d v="2062-06-09T12:34:56"/>
        <d v="2063-05-16T21:06:08"/>
        <d v="2060-05-25T20:20:48"/>
        <d v="2058-08-09T01:34:51"/>
        <d v="2061-07-26T23:54:51"/>
        <d v="2060-03-22T01:12:06"/>
        <d v="2063-11-17T10:46:30"/>
        <d v="2063-08-30T18:57:33"/>
        <d v="2062-08-26T21:43:11"/>
        <d v="2062-05-20T15:35:01"/>
        <d v="2064-12-03T21:29:28"/>
        <d v="2063-03-06T02:30:22"/>
        <d v="2062-11-13T22:49:25"/>
        <d v="2063-01-01T05:59:59"/>
        <d v="2063-09-09T23:38:06"/>
        <d v="2063-08-24T20:34:24"/>
        <d v="2064-03-04T17:25:41"/>
        <d v="2063-02-11T01:44:45"/>
        <d v="2063-01-29T20:17:35"/>
        <d v="2064-03-16T17:06:22"/>
        <d v="2062-05-21T01:12:08"/>
        <d v="2062-10-29T10:19:29"/>
        <d v="2064-08-21T08:29:57"/>
        <d v="2063-05-27T16:00:58"/>
        <d v="2064-03-09T12:56:16"/>
        <d v="2062-06-01T01:22:32"/>
        <d v="2059-04-05T02:13:53"/>
        <d v="2059-09-02T07:08:37"/>
        <d v="2059-11-29T04:04:19"/>
        <d v="2060-02-06T20:17:15"/>
        <d v="2059-07-23T00:18:33"/>
        <d v="2058-12-24T02:40:38"/>
        <d v="2060-05-24T19:24:11"/>
        <d v="2061-11-29T19:56:26"/>
        <d v="2059-09-10T00:01:49"/>
        <d v="2060-11-15T22:11:50"/>
        <d v="2061-05-15T00:00:32"/>
        <d v="2060-12-03T20:59:44"/>
        <d v="2060-06-22T01:40:02"/>
        <d v="2062-06-04T23:32:49"/>
        <d v="2059-10-29T01:13:16"/>
        <d v="2060-10-12T17:10:21"/>
        <d v="2061-09-29T15:56:28"/>
        <d v="2061-01-27T15:42:15"/>
        <d v="2062-08-25T04:28:06"/>
        <d v="2061-02-16T08:09:00"/>
        <d v="2060-04-04T14:33:35"/>
        <d v="2062-11-07T07:04:34"/>
        <d v="2061-06-28T16:31:29"/>
        <d v="2060-11-30T08:48:55"/>
        <d v="2060-08-14T16:47:33"/>
        <d v="2061-11-01T20:21:07"/>
        <d v="2060-10-23T16:58:09"/>
        <d v="2062-05-15T17:41:22"/>
        <d v="2062-01-06T20:48:53"/>
        <d v="2060-01-31T20:06:15"/>
        <d v="2060-09-12T20:37:41"/>
        <d v="2059-07-26T08:10:54"/>
        <d v="2059-12-19T21:12:36"/>
        <d v="2059-04-25T04:33:21"/>
        <d v="2064-05-12T20:51:01"/>
        <d v="2059-04-30T02:04:48"/>
        <d v="2057-11-05T18:02:20"/>
        <d v="2061-01-14T16:29:28"/>
        <d v="2060-02-02T15:39:25"/>
        <d v="2058-07-20T05:32:35"/>
        <d v="2062-11-19T14:19:04"/>
        <d v="2059-05-25T00:35:27"/>
        <d v="2060-08-25T19:46:52"/>
        <d v="2060-09-23T01:26:00"/>
        <d v="2061-09-04T14:49:00"/>
        <d v="2062-07-13T10:48:23"/>
        <d v="2060-05-10T09:49:37"/>
        <d v="2059-02-18T16:54:42"/>
        <d v="2062-04-08T16:25:55"/>
        <d v="2061-09-09T10:27:17"/>
        <d v="2059-03-23T21:37:00"/>
        <d v="2061-10-25T11:49:53"/>
        <d v="2059-03-24T20:01:36"/>
        <d v="2060-03-19T21:22:40"/>
        <d v="2060-03-06T19:00:20"/>
        <d v="2060-11-13T22:17:32"/>
        <d v="2060-04-24T18:46:08"/>
        <d v="2060-11-10T05:19:27"/>
        <d v="2061-11-18T21:55:21"/>
        <d v="2064-03-30T16:39:10"/>
        <d v="2063-12-05T23:57:11"/>
        <d v="2059-11-01T04:45:36"/>
        <d v="2063-01-02T00:31:47"/>
        <d v="2060-01-31T18:16:58"/>
        <d v="2059-01-21T15:35:13"/>
        <d v="2061-02-26T06:04:33"/>
        <d v="2062-02-12T01:41:38"/>
        <d v="2059-10-29T03:35:39"/>
        <d v="2064-04-01T21:14:36"/>
        <d v="2058-05-15T22:19:59"/>
        <d v="2064-07-02T13:03:34"/>
        <d v="2060-05-05T15:45:30"/>
        <d v="2063-02-04T21:04:52"/>
        <d v="2064-07-18T14:31:46"/>
        <d v="2059-09-16T17:35:40"/>
        <d v="2060-03-05T17:25:47"/>
        <d v="2064-02-16T09:46:16"/>
        <d v="2062-01-23T20:31:11"/>
        <d v="2059-06-29T01:39:05"/>
        <d v="2062-06-12T18:11:07"/>
        <d v="2065-02-08T02:54:44"/>
        <d v="2065-02-13T05:07:40"/>
        <d v="2065-03-14T18:45:38"/>
        <d v="2065-02-17T19:34:01"/>
        <d v="2065-02-22T06:00:23"/>
        <d v="2065-02-26T20:15:19"/>
        <d v="2065-03-08T01:07:25"/>
        <d v="2065-03-10T12:49:54"/>
        <d v="2065-02-14T22:37:10"/>
        <d v="2065-03-07T10:20:42"/>
        <d v="2065-03-01T16:50:08"/>
        <d v="2065-02-22T03:37:47"/>
        <d v="2065-03-09T22:05:12"/>
        <d v="2065-02-25T16:04:34"/>
        <d v="2065-03-07T00:45:14"/>
        <d v="2065-03-02T01:40:11"/>
        <d v="2065-03-11T00:47:28"/>
        <d v="2065-03-02T04:59:20"/>
        <d v="2065-03-12T20:44:05"/>
        <d v="2065-03-02T01:43:10"/>
        <d v="2062-12-16T15:56:45"/>
        <d v="2063-02-28T20:52:30"/>
        <d v="2063-07-02T06:45:37"/>
        <d v="2063-01-17T03:21:13"/>
        <d v="2063-08-29T00:24:06"/>
        <d v="2063-06-24T07:21:12"/>
        <d v="2064-02-27T17:18:15"/>
        <d v="2064-03-22T20:48:26"/>
        <d v="2062-07-21T13:31:54"/>
        <d v="2063-12-03T14:11:28"/>
        <d v="2062-08-01T15:30:34"/>
        <d v="2063-05-01T21:55:53"/>
        <d v="2062-09-05T19:13:32"/>
        <d v="2063-04-01T22:02:41"/>
        <d v="2063-03-01T05:13:05"/>
        <d v="2064-10-30T13:51:39"/>
        <d v="2064-03-31T23:33:58"/>
        <d v="2064-03-31T14:39:09"/>
        <d v="2062-08-18T12:49:51"/>
        <d v="2062-10-10T18:47:51"/>
        <d v="2063-11-11T11:04:23"/>
        <d v="2064-02-25T23:03:49"/>
        <d v="2063-05-05T19:48:35"/>
        <d v="2062-09-30T22:22:42"/>
        <d v="2062-07-25T23:14:09"/>
        <d v="2062-05-29T22:04:24"/>
        <d v="2063-02-09T22:16:17"/>
        <d v="2063-09-21T15:01:14"/>
        <d v="2064-04-11T01:15:06"/>
        <d v="2063-09-25T02:06:23"/>
        <d v="2063-05-28T21:45:52"/>
        <d v="2063-11-17T16:24:41"/>
        <d v="2064-09-01T16:12:54"/>
        <d v="2063-04-08T00:52:36"/>
        <d v="2064-07-08T19:32:25"/>
        <d v="2063-10-09T20:40:33"/>
        <d v="2063-06-20T22:46:32"/>
        <d v="2062-09-02T20:59:02"/>
        <d v="2064-03-06T20:58:52"/>
        <d v="2063-06-16T19:37:02"/>
        <d v="2063-04-26T15:04:31"/>
        <d v="2064-12-06T21:02:50"/>
        <d v="2064-08-04T22:12:55"/>
        <d v="2063-01-22T14:31:17"/>
        <d v="2064-11-16T06:13:58"/>
        <d v="2064-10-25T04:14:27"/>
        <d v="2063-10-15T10:27:10"/>
        <d v="2063-08-03T22:49:03"/>
        <d v="2065-01-23T23:25:21"/>
        <d v="2064-03-25T20:05:04"/>
        <d v="2063-02-17T18:45:23"/>
        <d v="2064-09-14T06:04:42"/>
        <d v="2064-02-20T17:59:28"/>
        <d v="2063-03-04T21:02:33"/>
        <d v="2063-09-05T18:56:01"/>
        <d v="2064-07-20T04:01:09"/>
        <d v="2064-12-29T19:51:23"/>
        <d v="2064-05-15T22:56:32"/>
        <d v="2063-03-05T19:53:49"/>
        <d v="2064-02-05T16:08:33"/>
        <d v="2063-07-24T13:37:40"/>
        <d v="2064-02-10T23:34:05"/>
        <d v="2064-09-23T20:50:40"/>
        <d v="2062-07-05T11:39:39"/>
        <d v="2062-07-14T23:31:52"/>
        <d v="2062-08-04T20:38:08"/>
        <d v="2062-07-04T15:48:04"/>
        <d v="2062-07-29T13:27:24"/>
        <d v="2062-12-14T19:39:19"/>
        <d v="2062-09-09T18:43:14"/>
        <d v="2062-09-23T23:30:40"/>
        <d v="2062-05-07T17:13:56"/>
        <d v="2062-12-05T18:14:58"/>
        <d v="2062-10-18T05:14:52"/>
        <d v="2062-09-09T23:26:00"/>
        <d v="2062-09-23T22:57:51"/>
        <d v="2063-01-21T08:34:13"/>
        <d v="2063-02-10T20:43:15"/>
        <d v="2064-08-03T16:36:20"/>
        <d v="2064-05-03T14:25:10"/>
        <d v="2064-08-15T14:49:05"/>
        <d v="2064-01-19T13:48:09"/>
        <d v="2063-04-21T22:47:58"/>
        <d v="2062-12-30T15:44:00"/>
        <d v="2062-09-15T03:14:15"/>
        <d v="2062-11-15T13:12:57"/>
        <d v="2063-03-05T15:43:57"/>
        <d v="2062-10-01T22:45:42"/>
        <d v="2062-11-13T06:00:03"/>
        <d v="2063-01-06T16:11:18"/>
        <d v="2062-11-30T17:46:05"/>
        <d v="2063-07-04T00:44:42"/>
        <d v="2062-10-28T21:24:00"/>
        <d v="2063-01-07T13:13:42"/>
        <d v="2064-09-15T06:55:41"/>
        <d v="2064-05-25T10:32:46"/>
        <d v="2064-11-15T13:39:49"/>
        <d v="2063-12-06T07:50:33"/>
        <d v="2062-10-22T20:13:28"/>
        <d v="2064-09-10T14:32:50"/>
        <d v="2063-11-13T15:51:08"/>
        <d v="2063-06-04T11:20:30"/>
        <d v="2063-01-14T01:43:02"/>
        <d v="2063-10-05T16:16:44"/>
        <d v="2063-08-31T19:17:38"/>
        <d v="2062-08-26T15:19:09"/>
        <d v="2062-08-29T01:38:33"/>
        <d v="2065-01-07T16:20:30"/>
        <d v="2063-01-25T21:47:19"/>
        <d v="2062-08-09T21:50:26"/>
        <d v="2062-08-25T10:24:30"/>
        <d v="2064-06-03T07:38:56"/>
        <d v="2062-07-09T21:20:12"/>
        <d v="2063-01-29T07:32:16"/>
        <d v="2063-06-17T21:45:37"/>
        <d v="2064-06-27T21:01:43"/>
        <d v="2064-12-01T15:53:27"/>
        <d v="2063-03-04T05:37:30"/>
        <d v="2062-06-30T18:03:16"/>
        <d v="2063-03-02T02:01:30"/>
        <d v="2060-01-18T07:39:27"/>
        <d v="2061-12-26T19:07:42"/>
        <d v="2060-09-24T16:26:16"/>
        <d v="2061-12-18T21:59:27"/>
        <d v="2061-06-18T20:01:43"/>
        <d v="2062-01-18T22:10:17"/>
        <d v="2059-01-12T07:49:21"/>
        <d v="2062-04-07T21:35:30"/>
        <d v="2058-12-04T02:06:11"/>
        <d v="2062-01-25T16:25:07"/>
        <d v="2060-04-27T23:54:23"/>
        <d v="2059-02-02T12:57:07"/>
        <d v="2061-01-29T01:03:23"/>
        <d v="2062-12-15T23:08:15"/>
        <d v="2064-03-01T16:51:11"/>
        <d v="2061-01-31T19:25:29"/>
        <d v="2060-01-18T01:08:55"/>
        <d v="2059-09-02T18:52:37"/>
        <d v="2064-09-01T17:19:42"/>
        <d v="2061-04-18T02:18:30"/>
        <d v="2062-04-16T20:17:25"/>
        <d v="2063-01-27T15:09:41"/>
        <d v="2059-01-21T23:52:34"/>
        <d v="2059-05-03T23:21:54"/>
        <d v="2064-06-02T07:59:58"/>
        <d v="2060-11-15T15:36:17"/>
        <d v="2063-03-31T05:40:32"/>
        <d v="2059-05-28T18:54:48"/>
        <d v="2060-09-17T20:17:39"/>
        <d v="2062-06-10T23:01:40"/>
        <d v="2062-07-07T21:45:38"/>
        <d v="2063-03-18T18:30:52"/>
        <d v="2060-09-25T01:26:57"/>
        <d v="2061-04-24T00:30:37"/>
        <d v="2061-11-22T12:55:40"/>
        <d v="2062-06-27T20:31:12"/>
        <d v="2062-08-13T18:26:53"/>
        <d v="2059-10-17T04:48:41"/>
        <d v="2059-08-23T18:28:49"/>
        <d v="2062-01-16T17:01:24"/>
        <d v="2062-12-27T07:12:21"/>
        <d v="2065-01-20T11:49:34"/>
        <d v="2062-05-13T19:08:05"/>
        <d v="2062-04-04T17:11:40"/>
        <d v="2064-10-02T08:49:07"/>
        <d v="2065-01-07T05:54:57"/>
        <d v="2064-10-06T22:11:52"/>
        <d v="2063-11-20T18:42:05"/>
        <d v="2064-12-05T00:04:09"/>
        <d v="2064-01-02T08:32:15"/>
        <d v="2062-10-11T18:48:21"/>
        <d v="2063-05-31T03:06:42"/>
        <d v="2063-06-09T14:46:50"/>
        <d v="2064-06-08T23:15:33"/>
        <d v="2064-06-07T21:35:08"/>
        <d v="2062-05-17T06:50:05"/>
        <d v="2063-01-31T00:42:05"/>
        <d v="2062-05-14T00:12:35"/>
        <d v="2064-02-13T15:35:29"/>
        <d v="2064-03-01T13:36:20"/>
        <d v="2063-02-08T03:39:49"/>
        <d v="2060-06-07T22:46:52"/>
        <d v="2060-03-09T22:45:08"/>
        <d v="2060-10-23T04:45:35"/>
        <d v="2060-07-09T02:15:10"/>
        <d v="2062-10-13T21:45:38"/>
        <d v="2063-11-15T19:12:12"/>
        <d v="2058-05-01T05:45:32"/>
        <d v="2061-01-25T19:02:26"/>
        <d v="2060-11-15T18:52:08"/>
        <d v="2058-06-06T19:09:14"/>
        <d v="2059-05-08T15:18:01"/>
        <d v="2059-03-30T22:36:25"/>
        <d v="2060-01-12T21:43:03"/>
        <d v="2063-09-20T17:55:22"/>
        <d v="2060-03-13T17:02:45"/>
        <d v="2062-02-10T14:00:06"/>
        <d v="2063-12-28T04:37:53"/>
        <d v="2063-02-23T22:36:06"/>
        <d v="2060-09-08T20:55:31"/>
        <d v="2063-04-22T13:02:09"/>
        <d v="2063-02-02T18:57:27"/>
        <d v="2064-11-28T18:29:51"/>
        <d v="2063-11-18T16:27:01"/>
        <d v="2062-08-08T22:13:14"/>
        <d v="2064-05-24T16:06:23"/>
        <d v="2062-05-08T14:05:25"/>
        <d v="2064-11-29T22:01:40"/>
        <d v="2062-09-23T10:17:59"/>
        <d v="2063-09-17T23:06:57"/>
        <d v="2062-07-10T00:48:54"/>
        <d v="2063-05-05T05:26:00"/>
        <d v="2062-09-08T12:16:18"/>
        <d v="2062-10-17T04:11:13"/>
        <d v="2062-08-13T01:10:22"/>
        <d v="2064-10-13T17:12:55"/>
        <d v="2065-01-11T06:28:53"/>
        <d v="2062-07-08T18:57:31"/>
        <d v="2063-04-19T21:00:49"/>
        <d v="2063-09-23T21:01:01"/>
        <d v="2060-06-14T05:19:03"/>
        <d v="2061-11-12T06:08:27"/>
        <d v="2059-08-17T20:22:12"/>
        <d v="2061-12-18T18:15:55"/>
        <d v="2061-09-18T21:38:08"/>
        <d v="2058-10-05T22:54:16"/>
        <d v="2060-02-21T20:40:39"/>
        <d v="2061-04-07T15:33:14"/>
        <d v="2059-05-24T00:31:06"/>
        <d v="2061-05-08T13:24:42"/>
        <d v="2060-05-08T21:25:09"/>
        <d v="2060-01-03T19:26:13"/>
        <d v="2062-08-28T03:08:27"/>
        <d v="2059-11-18T20:48:41"/>
        <d v="2062-05-14T22:22:51"/>
        <d v="2059-11-05T21:21:10"/>
        <d v="2060-05-30T02:51:21"/>
        <d v="2061-06-01T06:13:51"/>
        <d v="2061-02-08T23:38:28"/>
        <d v="2059-05-07T12:10:33"/>
        <d v="2062-04-15T06:58:51"/>
        <d v="2059-04-05T19:52:20"/>
        <d v="2064-06-27T06:28:36"/>
        <d v="2062-04-01T14:01:30"/>
        <d v="2063-06-02T06:02:38"/>
        <d v="2062-02-19T03:36:01"/>
        <d v="2057-10-16T22:02:00"/>
        <d v="2064-04-13T14:30:09"/>
        <d v="2062-06-10T10:09:11"/>
        <d v="2059-03-22T04:21:13"/>
        <d v="2064-10-08T10:05:37"/>
        <d v="2061-09-09T14:33:35"/>
        <d v="2060-02-02T04:47:45"/>
        <d v="2064-01-25T13:56:16"/>
        <d v="2060-04-21T06:31:21"/>
        <d v="2063-03-04T22:10:05"/>
        <d v="2060-09-27T02:21:53"/>
        <d v="2061-02-21T23:42:41"/>
        <d v="2062-08-20T20:17:40"/>
        <d v="2062-11-21T08:42:21"/>
        <d v="2060-08-27T04:40:17"/>
        <d v="2062-04-13T18:43:56"/>
        <d v="2062-08-12T10:18:54"/>
        <d v="2064-03-23T06:32:52"/>
        <d v="2059-12-21T02:08:30"/>
        <d v="2062-07-15T12:58:18"/>
        <d v="2062-04-01T15:55:29"/>
        <d v="2064-11-02T14:05:15"/>
        <d v="2064-07-06T19:01:08"/>
        <d v="2061-02-19T04:38:21"/>
        <d v="2061-10-14T12:01:01"/>
        <d v="2060-10-19T00:17:24"/>
        <d v="2064-06-28T17:21:04"/>
        <d v="2061-06-20T08:01:09"/>
        <d v="2061-02-08T18:07:31"/>
        <d v="2061-06-13T21:35:25"/>
        <d v="2063-11-03T05:12:20"/>
        <d v="2060-05-10T05:24:52"/>
        <d v="2063-10-13T11:02:26"/>
        <d v="2064-02-23T13:01:02"/>
        <d v="2062-06-09T17:24:25"/>
        <d v="2064-11-04T14:04:47"/>
        <d v="2064-08-11T00:16:58"/>
        <d v="2062-10-01T18:58:01"/>
        <d v="2064-07-04T16:46:11"/>
        <d v="2064-02-13T10:24:43"/>
        <d v="2063-01-30T15:21:16"/>
        <d v="2063-07-21T18:19:02"/>
        <d v="2064-11-11T16:20:08"/>
        <d v="2064-01-29T04:42:12"/>
        <d v="2063-06-12T21:26:26"/>
        <d v="2063-01-19T03:26:31"/>
        <d v="2063-11-21T14:07:17"/>
        <d v="2064-10-08T00:09:02"/>
        <d v="2063-06-26T21:38:56"/>
        <d v="2062-06-10T19:40:11"/>
        <d v="2062-07-27T22:20:12"/>
        <d v="2062-06-17T02:50:38"/>
        <d v="2062-10-14T11:35:08"/>
        <d v="2063-12-07T22:50:13"/>
        <d v="2063-05-12T05:01:56"/>
        <d v="2064-12-24T17:05:43"/>
        <d v="2058-06-18T03:00:52"/>
        <d v="2062-06-10T14:31:03"/>
        <d v="2061-09-18T19:30:18"/>
        <d v="2062-10-29T12:00:45"/>
        <d v="2058-06-18T20:06:26"/>
        <d v="2059-08-06T14:30:22"/>
        <d v="2064-10-18T07:45:43"/>
        <d v="2064-07-19T23:54:51"/>
        <d v="2063-12-09T08:36:13"/>
        <d v="2063-01-06T19:44:01"/>
        <d v="2064-05-09T23:03:34"/>
        <d v="2061-02-19T05:08:59"/>
        <d v="2059-08-10T21:02:43"/>
        <d v="2061-02-07T21:08:19"/>
        <d v="2060-02-22T01:22:35"/>
        <d v="2063-07-14T08:46:49"/>
        <d v="2064-08-23T17:00:21"/>
        <d v="2062-04-08T02:20:24"/>
        <d v="2062-08-10T01:41:37"/>
        <d v="2064-05-12T13:39:32"/>
        <d v="2063-05-12T10:05:53"/>
        <d v="2060-07-09T23:12:24"/>
        <d v="2063-05-12T04:25:46"/>
        <d v="2062-03-06T17:39:45"/>
        <d v="2063-02-13T19:31:59"/>
        <d v="2058-02-06T22:03:26"/>
        <d v="2062-07-28T00:31:21"/>
        <d v="2060-10-30T23:54:56"/>
        <d v="2062-12-02T07:54:13"/>
        <d v="2064-11-15T13:34:34"/>
        <d v="2062-03-27T01:58:38"/>
        <d v="2063-03-13T03:07:13"/>
        <d v="2063-11-03T15:00:07"/>
        <d v="2062-04-09T20:45:19"/>
        <d v="2061-10-31T05:02:33"/>
        <d v="2061-05-30T06:30:21"/>
        <d v="2064-11-01T10:32:05"/>
        <d v="2061-10-31T22:15:03"/>
        <d v="2064-10-11T12:37:07"/>
        <d v="2063-11-23T16:59:34"/>
        <d v="2064-10-18T04:14:37"/>
        <d v="2063-05-14T16:25:14"/>
        <d v="2060-06-09T02:07:27"/>
        <d v="2061-04-23T04:07:24"/>
        <d v="2063-03-18T21:41:10"/>
        <d v="2061-04-23T15:38:11"/>
        <d v="2061-10-28T12:39:23"/>
        <d v="2063-04-21T01:42:58"/>
        <d v="2061-11-26T00:32:17"/>
        <d v="2064-01-06T02:00:53"/>
        <d v="2063-10-26T14:49:11"/>
        <d v="2062-04-02T12:30:10"/>
        <d v="2062-11-03T16:10:43"/>
        <d v="2061-03-18T18:15:42"/>
        <d v="2064-01-27T11:52:12"/>
        <d v="2063-01-22T08:53:50"/>
        <d v="2063-12-23T14:27:34"/>
        <d v="2062-05-24T15:25:50"/>
        <d v="2064-12-01T18:20:54"/>
        <d v="2064-02-23T09:11:38"/>
        <d v="2064-04-12T17:35:01"/>
        <d v="2061-04-25T08:45:23"/>
        <d v="2061-11-25T08:00:29"/>
        <d v="2062-07-24T18:31:23"/>
        <d v="2063-04-21T20:29:36"/>
        <d v="2064-09-20T20:11:55"/>
        <d v="2063-12-02T23:19:51"/>
        <d v="2064-05-29T15:45:23"/>
        <d v="2064-08-18T06:41:24"/>
        <d v="2064-04-07T13:57:12"/>
        <d v="2063-03-24T16:01:58"/>
        <d v="2064-04-06T19:49:42"/>
        <d v="2061-06-25T16:21:28"/>
        <d v="2062-06-13T21:08:09"/>
        <d v="2063-04-09T01:01:16"/>
        <d v="2064-11-18T18:30:57"/>
        <d v="2063-05-26T17:03:13"/>
        <d v="2063-10-12T22:58:20"/>
        <d v="2060-04-05T03:45:55"/>
        <d v="2059-09-25T02:53:16"/>
        <d v="2060-05-05T17:19:55"/>
        <d v="2062-04-02T19:59:42"/>
        <d v="2060-06-15T20:03:07"/>
        <d v="2059-11-13T16:05:32"/>
        <d v="2059-08-09T04:54:18"/>
        <d v="2058-08-05T17:09:12"/>
        <d v="2061-06-28T01:49:54"/>
        <d v="2061-01-25T09:09:15"/>
        <d v="2059-01-12T07:44:38"/>
        <d v="2059-08-08T16:58:52"/>
        <d v="2060-10-23T20:30:32"/>
        <d v="2060-01-31T00:28:50"/>
        <d v="2059-08-03T17:36:13"/>
        <d v="2060-10-10T18:12:15"/>
        <d v="2059-10-02T14:02:15"/>
        <d v="2060-02-07T02:43:55"/>
        <d v="2063-06-18T17:54:44"/>
        <d v="2060-06-14T20:02:21"/>
        <d v="2059-12-15T03:35:14"/>
        <d v="2059-04-05T20:50:48"/>
        <d v="2060-10-10T18:07:07"/>
        <d v="2061-04-30T01:47:14"/>
        <d v="2062-11-08T18:55:53"/>
        <d v="2060-12-27T05:09:34"/>
        <d v="2062-10-22T17:03:13"/>
        <d v="2060-08-14T04:13:00"/>
        <d v="2063-06-05T17:00:17"/>
        <d v="2062-04-30T16:06:09"/>
        <d v="2059-06-09T04:43:45"/>
        <d v="2061-04-01T22:16:33"/>
        <d v="2062-08-19T20:46:16"/>
        <d v="2058-10-07T19:34:30"/>
        <d v="2059-01-21T01:56:41"/>
        <d v="2060-08-15T18:40:03"/>
        <d v="2063-10-13T01:25:49"/>
        <d v="2059-06-24T20:08:56"/>
        <d v="2060-07-17T03:07:25"/>
        <d v="2061-11-13T23:08:56"/>
        <d v="2064-12-12T17:49:08"/>
        <d v="2064-12-08T07:12:49"/>
        <d v="2058-01-20T10:11:47"/>
        <d v="2058-10-13T00:40:35"/>
        <d v="2063-07-06T00:33:53"/>
        <d v="2062-11-08T23:21:27"/>
        <d v="2063-02-10T12:07:43"/>
        <d v="2062-07-23T18:32:49"/>
        <d v="2064-02-09T00:35:00"/>
        <d v="2062-07-12T02:04:23"/>
        <d v="2063-06-12T04:58:11"/>
        <d v="2062-01-04T11:41:32"/>
        <d v="2059-03-17T02:19:59"/>
        <d v="2061-03-28T21:16:31"/>
        <d v="2060-09-04T23:07:13"/>
        <d v="2061-09-19T12:13:06"/>
        <d v="2062-11-05T18:30:29"/>
        <d v="2061-10-10T00:18:59"/>
        <d v="2064-10-04T18:00:08"/>
        <d v="2060-12-12T20:00:24"/>
        <d v="2062-10-15T05:39:19"/>
        <d v="2063-12-02T16:50:10"/>
        <d v="2058-06-03T21:16:52"/>
        <d v="2061-08-13T13:07:20"/>
        <d v="2061-10-28T05:41:54"/>
        <d v="2064-01-28T16:18:30"/>
        <d v="2062-10-15T07:05:48"/>
        <d v="2063-03-03T17:36:22"/>
        <d v="2058-06-26T00:35:56"/>
        <d v="2064-06-13T06:49:59"/>
        <d v="2064-05-30T20:20:14"/>
        <d v="2062-02-13T19:58:29"/>
        <d v="2062-12-01T21:51:58"/>
        <d v="2062-01-08T15:10:27"/>
        <d v="2064-03-01T17:56:25"/>
        <d v="2061-08-02T20:30:06"/>
        <d v="2064-11-20T23:33:03"/>
        <d v="2060-12-21T20:29:34"/>
        <d v="2059-06-16T17:32:54"/>
        <d v="2060-04-19T17:05:05"/>
        <d v="2063-08-24T20:27:39"/>
        <d v="2062-06-23T18:23:11"/>
        <d v="2063-04-17T21:35:20"/>
        <d v="2064-05-25T17:13:34"/>
        <d v="2064-03-09T16:00:35"/>
        <d v="2062-10-21T20:06:58"/>
        <d v="2060-09-01T01:35:37"/>
        <d v="2065-01-10T14:24:21"/>
        <d v="2065-02-27T16:49:11"/>
        <d v="2063-07-13T18:00:22"/>
        <d v="2063-05-17T22:58:15"/>
        <d v="2063-03-19T13:55:20"/>
        <d v="2061-08-09T16:37:23"/>
        <d v="2064-04-05T13:01:47"/>
        <d v="2064-07-14T00:13:06"/>
        <d v="2063-04-02T15:11:49"/>
        <d v="2064-05-12T06:01:07"/>
        <d v="2064-12-19T15:16:37"/>
        <d v="2063-03-12T04:06:32"/>
        <d v="2063-10-02T16:04:28"/>
        <d v="2065-02-07T00:07:33"/>
        <d v="2062-08-28T21:37:05"/>
        <d v="2065-01-10T08:46:17"/>
        <d v="2064-01-11T16:34:01"/>
        <d v="2061-02-14T08:23:59"/>
        <d v="2064-08-01T14:45:43"/>
        <d v="2063-03-05T05:01:06"/>
        <d v="2064-09-20T14:04:01"/>
        <d v="2064-04-07T18:55:00"/>
        <d v="2064-02-17T15:00:04"/>
        <d v="2065-02-02T20:00:27"/>
        <d v="2064-11-17T20:25:44"/>
        <d v="2064-10-21T09:44:32"/>
        <d v="2064-02-25T18:11:30"/>
        <d v="2063-07-12T18:31:40"/>
        <d v="2064-11-01T11:41:42"/>
        <d v="2063-01-29T14:00:59"/>
        <d v="2063-10-15T12:20:00"/>
        <d v="2063-09-15T09:59:58"/>
        <d v="2063-06-08T15:01:08"/>
        <d v="2061-01-02T20:19:25"/>
        <d v="2060-10-02T20:22:48"/>
        <d v="2063-08-25T20:38:02"/>
        <d v="2061-02-07T07:28:39"/>
        <d v="2060-05-02T19:43:09"/>
        <d v="2060-03-29T06:10:24"/>
        <d v="2061-10-17T04:39:33"/>
        <d v="2060-02-07T21:10:26"/>
        <d v="2062-04-03T11:30:44"/>
        <d v="2060-02-17T01:35:10"/>
        <d v="2062-03-18T18:50:25"/>
        <d v="2061-10-01T17:56:17"/>
        <d v="2063-04-15T19:49:39"/>
        <d v="2062-01-07T19:00:48"/>
        <d v="2060-02-19T17:12:52"/>
        <d v="2063-07-09T18:02:25"/>
        <d v="2063-10-22T18:38:33"/>
        <d v="2060-08-06T19:29:43"/>
        <d v="2063-07-20T17:15:12"/>
        <d v="2061-06-27T01:27:16"/>
        <d v="2064-03-23T16:00:09"/>
        <d v="2059-12-29T18:54:07"/>
        <d v="2063-05-28T15:22:48"/>
        <d v="2064-10-01T16:01:15"/>
        <d v="2062-08-22T19:00:15"/>
        <d v="2064-01-12T19:10:22"/>
        <d v="2061-10-14T19:22:35"/>
        <d v="2063-07-17T06:40:36"/>
        <d v="2061-07-29T15:56:31"/>
        <d v="2062-03-26T21:08:47"/>
        <d v="2061-05-29T21:51:41"/>
        <d v="2062-06-16T19:03:28"/>
        <d v="2063-11-23T09:05:39"/>
        <d v="2064-12-06T19:47:27"/>
        <d v="2063-02-27T00:31:51"/>
        <d v="2064-01-02T14:48:43"/>
        <d v="2062-10-03T00:04:43"/>
        <d v="2065-02-08T14:55:16"/>
        <d v="2061-10-25T23:00:14"/>
        <d v="2064-03-23T19:49:04"/>
        <d v="2065-01-31T19:51:40"/>
        <d v="2061-10-22T13:48:53"/>
        <d v="2065-03-06T18:01:30"/>
        <d v="2064-10-04T19:39:06"/>
        <d v="2062-01-21T17:00:17"/>
        <d v="2063-08-05T19:00:10"/>
        <d v="2063-07-15T15:59:25"/>
        <d v="2064-11-14T21:01:18"/>
        <d v="2061-03-03T16:52:45"/>
        <d v="2064-11-03T00:07:53"/>
        <d v="2062-07-26T08:17:57"/>
        <d v="2064-07-22T07:52:18"/>
        <d v="2063-10-19T15:09:07"/>
        <d v="2065-01-17T15:32:48"/>
        <d v="2064-04-07T22:50:51"/>
        <d v="2064-11-08T10:50:46"/>
        <d v="2064-05-15T22:28:49"/>
        <d v="2063-05-12T18:01:27"/>
        <d v="2064-11-28T19:18:56"/>
        <d v="2062-02-25T00:24:10"/>
        <d v="2065-01-24T17:23:40"/>
        <d v="2062-10-14T14:02:38"/>
        <d v="2063-01-10T19:58:33"/>
        <d v="2064-05-06T13:58:34"/>
        <d v="2064-11-15T20:28:27"/>
        <d v="2064-04-09T20:59:52"/>
        <d v="2062-11-25T19:54:57"/>
        <d v="2065-02-10T01:58:35"/>
        <d v="2065-02-10T16:54:23"/>
        <d v="2064-12-21T20:51:53"/>
        <d v="2064-11-10T00:00:04"/>
        <d v="2063-11-07T16:47:16"/>
        <d v="2065-02-15T13:10:42"/>
        <d v="2062-01-24T12:00:57"/>
        <d v="2062-11-22T14:47:59"/>
        <d v="2061-12-06T15:38:09"/>
        <d v="2060-01-28T16:17:03"/>
        <d v="2063-11-30T17:01:07"/>
        <d v="2063-01-16T19:21:39"/>
        <d v="2063-08-18T14:59:51"/>
        <d v="2059-05-24T06:51:37"/>
        <d v="2063-11-15T04:11:26"/>
        <d v="2060-03-10T03:00:04"/>
        <d v="2059-02-11T19:07:25"/>
        <d v="2060-05-30T04:27:23"/>
        <d v="2061-08-08T23:07:34"/>
        <d v="2062-06-02T16:01:00"/>
        <d v="2060-06-07T19:51:29"/>
        <d v="2061-10-24T23:57:40"/>
        <d v="2057-09-14T06:05:30"/>
        <d v="2060-03-19T23:26:58"/>
        <d v="2060-03-19T16:44:36"/>
        <d v="2060-08-30T16:59:59"/>
        <d v="2060-12-21T17:21:20"/>
        <d v="2060-12-27T22:54:16"/>
        <d v="2060-01-19T17:33:46"/>
        <d v="2060-02-09T01:00:49"/>
        <d v="2062-02-24T20:10:33"/>
        <d v="2059-01-22T00:46:49"/>
        <d v="2060-06-14T17:26:56"/>
        <d v="2061-05-22T03:31:36"/>
        <d v="2061-11-27T20:50:34"/>
        <d v="2059-11-03T02:39:56"/>
        <d v="2058-11-20T19:34:51"/>
        <d v="2062-07-14T16:41:12"/>
        <d v="2060-02-09T04:02:09"/>
        <d v="2060-04-05T19:15:33"/>
        <d v="2062-07-31T23:06:36"/>
        <d v="2061-02-02T23:42:17"/>
        <d v="2061-02-19T19:03:35"/>
        <d v="2062-04-07T00:06:29"/>
        <d v="2062-03-18T15:11:18"/>
        <d v="2060-04-03T23:00:26"/>
        <d v="2060-05-08T13:14:17"/>
        <d v="2060-04-05T17:25:43"/>
        <d v="2057-09-23T17:24:10"/>
        <d v="2058-01-14T13:00:49"/>
        <d v="2057-08-25T15:26:54"/>
        <d v="2061-11-15T01:58:05"/>
        <d v="2062-02-26T19:36:40"/>
        <d v="2065-03-05T06:15:01"/>
        <d v="2065-03-10T21:29:29"/>
        <d v="2065-03-13T18:07:27"/>
        <d v="2065-02-24T21:14:45"/>
        <d v="2065-02-28T00:32:11"/>
        <d v="2065-03-10T00:49:08"/>
        <d v="2062-07-22T22:00:40"/>
        <d v="2063-05-15T18:45:37"/>
        <d v="2062-06-17T14:59:06"/>
        <d v="2063-11-24T21:35:43"/>
        <d v="2062-07-19T00:08:10"/>
        <d v="2063-01-07T15:04:31"/>
        <d v="2062-05-08T15:36:30"/>
        <d v="2062-10-06T16:04:58"/>
        <d v="2062-05-12T13:44:03"/>
        <d v="2062-01-27T22:11:35"/>
        <d v="2062-05-27T15:22:23"/>
        <d v="2062-05-30T21:31:24"/>
        <d v="2064-11-18T19:11:49"/>
        <d v="2064-09-30T15:25:38"/>
        <d v="2063-06-12T19:31:44"/>
        <d v="2062-09-15T16:51:10"/>
        <d v="2063-11-19T19:48:25"/>
        <d v="2064-05-25T17:27:49"/>
        <d v="2063-02-25T00:02:36"/>
        <d v="2064-09-02T19:10:31"/>
        <d v="2064-07-26T14:34:36"/>
        <d v="2063-12-22T22:22:18"/>
        <d v="2063-07-13T18:37:08"/>
        <d v="2064-12-04T20:12:50"/>
        <d v="2063-03-31T02:25:39"/>
        <d v="2063-04-07T15:12:32"/>
        <d v="2063-04-09T16:13:42"/>
        <d v="2062-11-11T17:21:00"/>
        <d v="2063-04-02T22:02:16"/>
        <d v="2063-05-06T18:48:24"/>
        <d v="2063-09-17T14:52:58"/>
        <d v="2062-12-05T22:20:36"/>
        <d v="2063-06-04T15:35:24"/>
        <d v="2064-01-08T16:58:00"/>
        <d v="2064-04-06T20:36:48"/>
        <d v="2062-11-11T16:31:10"/>
        <d v="2063-11-14T00:16:40"/>
        <d v="2063-09-01T22:25:56"/>
        <d v="2063-12-08T17:40:25"/>
        <d v="2063-09-21T12:45:33"/>
        <d v="2064-02-25T23:16:56"/>
        <d v="2063-02-28T17:19:25"/>
        <d v="2064-01-11T19:30:11"/>
        <d v="2062-11-18T04:32:21"/>
        <d v="2063-05-26T18:39:56"/>
        <d v="2063-03-25T01:39:31"/>
        <d v="2063-07-30T15:53:44"/>
        <d v="2063-01-13T20:14:20"/>
        <d v="2064-08-10T20:03:57"/>
        <d v="2063-11-10T22:12:46"/>
        <d v="2064-10-26T20:53:03"/>
        <d v="2063-07-28T00:18:50"/>
        <d v="2063-08-21T00:23:36"/>
        <d v="2063-09-01T19:02:22"/>
        <d v="2063-03-11T22:27:28"/>
        <d v="2063-07-10T04:30:03"/>
        <d v="2063-01-23T01:21:47"/>
        <d v="2062-10-15T01:37:23"/>
        <d v="2063-07-06T16:50:32"/>
        <d v="2062-11-11T20:07:04"/>
        <d v="2064-06-07T15:02:20"/>
        <d v="2062-12-16T20:29:19"/>
        <d v="2063-06-24T15:40:52"/>
        <d v="2062-11-25T06:17:44"/>
        <d v="2063-03-01T19:04:04"/>
        <d v="2063-09-29T02:53:43"/>
        <d v="2063-07-09T15:33:37"/>
        <d v="2063-01-27T08:41:33"/>
        <d v="2064-12-13T02:54:47"/>
        <d v="2063-09-15T20:22:38"/>
        <d v="2062-12-03T21:14:16"/>
        <d v="2063-06-02T21:59:44"/>
        <d v="2062-11-13T20:28:26"/>
        <d v="2064-03-15T06:26:04"/>
        <d v="2064-01-05T19:44:56"/>
        <d v="2063-04-13T16:18:51"/>
        <d v="2064-01-30T21:10:58"/>
        <d v="2063-12-04T00:56:47"/>
        <d v="2064-08-13T14:02:55"/>
        <d v="2062-12-10T02:39:50"/>
        <d v="2063-03-19T13:48:48"/>
        <d v="2062-10-07T03:22:37"/>
        <d v="2063-07-19T21:01:15"/>
        <d v="2063-08-08T09:47:55"/>
        <d v="2063-07-26T17:34:42"/>
        <d v="2064-10-12T17:41:13"/>
        <d v="2062-05-01T02:38:02"/>
        <d v="2063-07-13T16:41:00"/>
        <d v="2064-06-15T20:42:26"/>
        <d v="2063-01-15T17:42:23"/>
        <d v="2062-07-11T21:13:07"/>
        <d v="2063-01-23T20:34:04"/>
        <d v="2062-12-20T17:43:09"/>
        <d v="2062-09-11T00:41:35"/>
        <d v="2063-01-22T16:29:56"/>
        <d v="2063-02-09T17:23:56"/>
        <d v="2062-12-01T16:54:50"/>
        <d v="2062-09-27T21:25:08"/>
        <d v="2064-05-12T21:55:49"/>
        <d v="2063-06-09T04:04:52"/>
        <d v="2064-02-12T07:38:53"/>
        <d v="2063-02-10T18:49:11"/>
        <d v="2064-12-30T21:06:06"/>
        <d v="2064-01-13T03:08:24"/>
        <d v="2064-04-29T02:23:33"/>
        <d v="2063-02-06T05:14:57"/>
        <d v="2064-01-28T21:35:43"/>
        <d v="2063-06-25T04:27:54"/>
        <d v="2063-09-05T06:39:46"/>
        <d v="2063-11-30T14:46:10"/>
        <d v="2063-01-27T23:09:48"/>
        <d v="2063-10-08T21:57:42"/>
        <d v="2063-09-18T19:38:49"/>
        <d v="2064-01-14T21:35:13"/>
        <d v="2063-07-02T03:00:54"/>
        <d v="2063-02-17T16:00:28"/>
        <d v="2062-07-16T15:00:22"/>
        <d v="2064-04-25T18:06:31"/>
        <d v="2063-08-27T04:33:41"/>
        <d v="2064-10-27T14:27:51"/>
        <d v="2064-10-11T11:16:33"/>
        <d v="2064-08-25T07:35:13"/>
        <d v="2062-10-31T03:25:15"/>
        <d v="2062-09-20T01:44:16"/>
        <d v="2065-02-13T21:48:10"/>
        <d v="2063-11-30T20:15:00"/>
        <d v="2065-01-03T16:36:49"/>
        <d v="2065-02-04T04:50:08"/>
        <d v="2064-03-23T18:45:50"/>
        <d v="2065-01-26T23:03:59"/>
        <d v="2064-02-23T14:27:36"/>
        <d v="2064-05-05T20:55:18"/>
        <d v="2064-02-07T15:18:05"/>
        <d v="2064-11-30T04:29:27"/>
        <d v="2059-08-29T00:18:17"/>
        <d v="2060-06-29T04:28:16"/>
        <d v="2061-03-08T02:40:25"/>
        <d v="2063-09-01T21:36:37"/>
        <d v="2060-08-24T17:15:48"/>
        <d v="2061-04-09T02:27:33"/>
        <d v="2060-04-26T20:58:51"/>
        <d v="2060-09-22T03:42:01"/>
        <d v="2059-01-14T10:18:49"/>
        <d v="2060-04-24T01:47:35"/>
        <d v="2059-12-16T23:49:52"/>
        <d v="2058-06-25T02:46:20"/>
        <d v="2060-10-11T17:57:49"/>
        <d v="2058-08-27T00:16:16"/>
        <d v="2058-05-12T06:54:15"/>
        <d v="2062-10-01T07:52:50"/>
        <d v="2060-06-28T16:35:45"/>
        <d v="2060-12-14T22:48:33"/>
        <d v="2060-07-17T17:26:34"/>
        <d v="2063-08-11T22:28:04"/>
        <d v="2060-03-31T15:30:08"/>
        <d v="2059-06-17T18:46:23"/>
        <d v="2060-03-02T18:00:03"/>
        <d v="2059-08-16T22:00:03"/>
        <d v="2059-09-07T23:57:59"/>
        <d v="2060-03-23T16:59:36"/>
        <d v="2060-04-27T01:59:57"/>
        <d v="2059-10-17T15:11:48"/>
        <d v="2061-04-09T16:33:59"/>
        <d v="2060-04-24T05:27:56"/>
        <d v="2058-12-30T20:08:34"/>
        <d v="2060-04-25T23:39:48"/>
        <d v="2061-03-15T04:02:20"/>
        <d v="2060-04-23T15:29:04"/>
        <d v="2060-05-07T22:42:55"/>
        <d v="2061-02-22T23:54:52"/>
        <d v="2059-07-06T21:05:38"/>
        <d v="2063-01-13T23:13:07"/>
        <d v="2060-11-13T15:33:57"/>
        <d v="2060-05-24T18:32:55"/>
        <d v="2063-08-28T18:38:24"/>
        <d v="2062-08-07T19:48:38"/>
        <d v="2064-05-08T21:35:08"/>
        <d v="2062-10-16T00:22:14"/>
        <d v="2063-02-12T01:20:16"/>
        <d v="2063-09-11T07:07:49"/>
        <d v="2063-04-11T01:45:04"/>
        <d v="2062-07-15T22:50:34"/>
        <d v="2063-02-23T19:25:49"/>
        <d v="2063-03-15T23:56:12"/>
        <d v="2064-01-02T10:43:33"/>
        <d v="2062-11-28T21:02:41"/>
        <d v="2064-12-28T00:09:49"/>
        <d v="2062-08-03T09:21:17"/>
        <d v="2063-01-23T20:09:13"/>
        <d v="2062-10-30T15:40:52"/>
        <d v="2063-02-17T19:15:30"/>
        <d v="2062-10-14T16:20:28"/>
        <d v="2062-06-19T03:43:24"/>
        <d v="2064-08-30T14:24:45"/>
        <d v="2063-09-22T23:13:41"/>
        <d v="2064-03-31T13:46:00"/>
        <d v="2062-10-18T23:24:52"/>
        <d v="2062-11-18T19:22:37"/>
        <d v="2060-05-29T20:16:11"/>
        <d v="2062-11-10T02:11:14"/>
        <d v="2061-09-29T18:01:31"/>
        <d v="2063-08-01T20:01:43"/>
        <d v="2060-02-09T01:56:15"/>
        <d v="2063-03-18T20:45:05"/>
        <d v="2063-07-23T16:19:14"/>
        <d v="2060-07-17T20:22:46"/>
        <d v="2061-01-30T18:01:51"/>
        <d v="2057-11-10T16:48:32"/>
        <d v="2062-10-31T18:59:05"/>
        <d v="2061-07-09T02:32:46"/>
        <d v="2059-06-02T15:34:15"/>
        <d v="2061-01-24T12:14:21"/>
        <d v="2062-12-04T21:39:12"/>
        <d v="2059-08-30T16:12:01"/>
        <d v="2061-07-28T10:46:58"/>
        <d v="2061-08-23T10:14:17"/>
        <d v="2058-12-02T02:34:58"/>
        <d v="2060-06-08T12:29:29"/>
        <d v="2063-01-23T03:18:58"/>
        <d v="2061-09-07T20:36:19"/>
        <d v="2060-03-05T18:33:23"/>
        <d v="2064-09-05T15:00:37"/>
        <d v="2061-04-26T18:11:10"/>
        <d v="2063-08-12T15:13:26"/>
        <d v="2060-02-22T06:03:05"/>
        <d v="2065-02-03T19:26:21"/>
        <d v="2060-07-23T04:46:47"/>
        <d v="2063-05-01T01:52:43"/>
        <d v="2060-04-27T15:43:13"/>
        <d v="2060-11-09T23:47:37"/>
        <d v="2062-04-15T17:53:06"/>
        <d v="2063-03-30T20:38:26"/>
        <d v="2059-10-13T20:58:04"/>
        <d v="2063-02-04T22:49:34"/>
        <d v="2063-09-13T12:41:29"/>
        <d v="2064-08-12T12:35:39"/>
        <d v="2063-05-31T03:20:51"/>
        <d v="2062-07-02T00:58:19"/>
        <d v="2064-03-11T15:36:29"/>
        <d v="2062-07-22T23:32:28"/>
        <d v="2063-03-24T21:05:38"/>
        <d v="2064-08-02T15:59:54"/>
        <d v="2063-08-18T02:31:52"/>
        <d v="2065-01-09T21:40:35"/>
        <d v="2064-03-20T08:12:01"/>
        <d v="2063-03-14T02:51:57"/>
        <d v="2062-07-09T14:12:29"/>
        <d v="2064-04-27T19:49:05"/>
        <d v="2062-12-13T02:36:34"/>
        <d v="2063-02-25T00:14:07"/>
        <d v="2062-07-10T19:41:37"/>
        <d v="2063-08-22T00:32:59"/>
        <d v="2062-07-17T19:55:03"/>
        <d v="2063-04-16T07:50:03"/>
        <d v="2063-10-17T15:04:58"/>
        <d v="2064-09-29T23:43:54"/>
        <d v="2063-01-15T18:28:00"/>
        <d v="2063-05-16T04:09:29"/>
        <d v="2062-06-05T23:07:12"/>
        <d v="2063-11-25T07:55:36"/>
        <d v="2063-11-30T16:12:33"/>
        <d v="2063-02-07T16:13:46"/>
        <d v="2064-02-22T12:52:07"/>
        <d v="2064-01-19T14:08:17"/>
        <d v="2064-01-13T21:45:24"/>
        <d v="2062-09-05T19:13:41"/>
        <d v="2063-03-26T20:17:06"/>
        <d v="2062-07-08T23:13:48"/>
        <d v="2065-01-25T05:51:40"/>
        <d v="2062-07-08T15:56:49"/>
        <d v="2064-05-20T08:11:57"/>
        <d v="2063-08-24T20:10:01"/>
        <d v="2062-06-19T18:05:47"/>
        <d v="2064-01-25T21:36:40"/>
        <d v="2060-08-29T21:39:09"/>
        <d v="2062-10-03T17:56:08"/>
        <d v="2061-12-09T21:54:14"/>
        <d v="2060-03-30T01:13:43"/>
        <d v="2064-05-18T12:59:50"/>
        <d v="2062-03-28T17:06:22"/>
        <d v="2063-06-29T20:59:32"/>
        <d v="2065-02-01T19:14:28"/>
        <d v="2060-06-15T05:42:31"/>
        <d v="2064-07-13T21:08:45"/>
        <d v="2064-11-30T08:03:34"/>
        <d v="2062-12-09T03:26:10"/>
        <d v="2060-08-22T19:38:14"/>
        <d v="2062-04-01T17:00:12"/>
        <d v="2064-03-24T11:56:04"/>
        <d v="2063-07-26T23:52:09"/>
        <d v="2062-09-20T20:59:11"/>
        <d v="2063-10-02T19:01:01"/>
        <d v="2063-09-26T21:13:24"/>
        <d v="2063-09-04T04:00:42"/>
        <d v="2063-04-21T17:56:28"/>
        <d v="2064-11-15T17:50:16"/>
        <d v="2064-11-18T06:09:26"/>
        <d v="2060-08-23T10:07:02"/>
        <d v="2064-10-15T19:26:48"/>
        <d v="2063-05-04T15:04:29"/>
        <d v="2063-10-27T19:54:21"/>
        <d v="2062-11-10T23:11:07"/>
        <d v="2063-04-14T12:55:22"/>
        <d v="2064-06-03T02:31:52"/>
        <d v="2063-08-02T04:03:47"/>
        <d v="2064-05-04T01:28:59"/>
        <d v="2062-01-28T19:45:32"/>
        <d v="2064-08-30T15:45:21"/>
        <d v="2063-02-02T22:49:21"/>
        <d v="2064-09-23T14:45:14"/>
        <d v="2064-09-26T13:11:15"/>
        <d v="2062-12-16T21:54:55"/>
        <d v="2063-01-20T20:45:48"/>
        <d v="2063-04-09T03:51:14"/>
        <d v="2062-08-29T19:51:03"/>
        <d v="2064-06-15T05:55:08"/>
        <d v="2064-11-15T13:58:35"/>
        <d v="2065-02-08T19:00:35"/>
        <d v="2062-10-09T20:13:23"/>
        <d v="2063-08-10T07:31:09"/>
        <d v="2063-07-15T06:16:59"/>
        <d v="2064-02-08T17:09:20"/>
        <d v="2063-12-03T23:55:41"/>
        <d v="2064-11-21T14:59:03"/>
        <d v="2063-11-19T19:20:09"/>
        <d v="2062-11-10T03:48:45"/>
        <d v="2062-05-12T15:38:47"/>
        <d v="2063-02-20T14:25:26"/>
        <d v="2064-01-12T20:47:27"/>
        <d v="2065-02-01T16:31:28"/>
        <d v="2064-06-30T22:17:33"/>
        <d v="2064-06-30T21:13:14"/>
        <d v="2063-03-19T01:40:10"/>
        <d v="2063-09-25T17:06:58"/>
        <d v="2061-09-25T23:00:10"/>
        <d v="2063-07-22T17:55:13"/>
        <d v="2063-08-06T14:56:47"/>
        <d v="2063-11-05T00:36:37"/>
        <d v="2063-03-20T21:29:34"/>
        <d v="2063-08-19T18:20:39"/>
        <d v="2064-01-11T22:13:36"/>
        <d v="2063-09-28T14:07:45"/>
        <d v="2063-11-11T00:51:36"/>
        <d v="2062-07-01T00:29:40"/>
        <d v="2062-11-19T17:58:36"/>
        <d v="2063-12-06T21:13:10"/>
        <d v="2062-09-30T12:59:59"/>
        <d v="2064-06-08T15:11:10"/>
        <d v="2062-10-11T20:34:49"/>
        <d v="2064-04-22T14:59:34"/>
        <d v="2062-06-03T00:42:23"/>
        <d v="2063-08-25T19:09:25"/>
        <d v="2063-01-29T00:01:34"/>
        <d v="2064-03-07T05:04:51"/>
        <d v="2062-06-15T21:29:10"/>
        <d v="2062-10-20T20:55:40"/>
        <d v="2063-01-30T18:07:20"/>
        <d v="2062-06-30T21:57:05"/>
        <d v="2063-02-26T16:42:10"/>
        <d v="2062-09-10T23:23:43"/>
        <d v="2063-05-30T15:21:58"/>
        <d v="2063-01-24T02:51:10"/>
        <d v="2064-06-30T23:04:50"/>
        <d v="2063-04-19T02:31:16"/>
        <d v="2063-03-26T17:22:37"/>
        <d v="2063-02-23T08:01:00"/>
        <d v="2062-07-14T03:19:26"/>
        <d v="2062-08-27T03:22:19"/>
        <d v="2063-02-13T04:21:58"/>
        <d v="2062-11-21T20:16:00"/>
        <d v="2063-07-02T22:33:43"/>
        <d v="2062-05-28T21:33:28"/>
        <d v="2062-07-09T21:31:03"/>
        <d v="2062-08-19T20:59:32"/>
        <d v="2065-03-07T18:35:34"/>
        <d v="2065-03-06T19:14:37"/>
        <d v="2065-01-21T16:33:50"/>
        <d v="2065-02-21T20:41:54"/>
        <d v="2065-02-07T21:59:18"/>
        <d v="2062-09-17T07:04:43"/>
        <d v="2061-04-27T18:47:23"/>
        <d v="2064-05-22T16:45:26"/>
        <d v="2064-08-30T03:35:41"/>
        <d v="2062-07-08T05:30:28"/>
        <d v="2062-05-21T17:53:10"/>
        <d v="2061-06-07T01:29:20"/>
        <d v="2063-11-14T15:41:24"/>
        <d v="2064-09-16T15:43:16"/>
        <d v="2064-01-18T09:33:48"/>
        <d v="2063-09-08T07:59:53"/>
        <d v="2062-10-22T21:57:29"/>
        <d v="2064-04-05T14:19:05"/>
        <d v="2064-02-18T00:44:54"/>
        <d v="2064-10-12T11:10:53"/>
        <d v="2061-08-07T13:03:18"/>
        <d v="2064-11-30T20:34:13"/>
        <d v="2062-11-01T20:08:08"/>
        <d v="2063-07-14T07:50:59"/>
        <d v="2065-01-10T17:52:15"/>
        <d v="2064-03-23T13:55:11"/>
        <d v="2063-07-13T16:14:23"/>
        <d v="2063-11-25T14:23:54"/>
        <d v="2063-04-01T05:46:37"/>
        <d v="2061-03-18T12:59:35"/>
        <d v="2062-08-21T12:37:02"/>
        <d v="2061-04-25T19:23:48"/>
        <d v="2063-02-09T06:32:54"/>
        <d v="2064-09-13T16:03:12"/>
        <d v="2061-02-11T02:54:10"/>
        <d v="2062-03-24T15:59:33"/>
        <d v="2061-12-03T22:01:27"/>
        <d v="2064-09-07T03:26:44"/>
        <d v="2062-03-21T21:18:37"/>
        <d v="2063-02-10T00:45:52"/>
        <d v="2062-09-29T15:46:42"/>
        <d v="2060-05-01T17:16:27"/>
        <d v="2064-09-19T07:53:27"/>
        <d v="2060-01-30T01:29:58"/>
        <d v="2060-05-15T23:42:48"/>
        <d v="2062-07-30T18:45:11"/>
        <d v="2060-05-15T15:33:17"/>
        <d v="2064-08-03T17:03:22"/>
        <d v="2063-03-05T19:10:37"/>
        <d v="2060-06-18T21:35:45"/>
        <d v="2062-04-18T21:17:22"/>
        <d v="2059-11-08T18:21:44"/>
        <d v="2060-07-27T21:37:03"/>
        <d v="2062-08-12T15:15:51"/>
        <d v="2063-03-09T18:58:47"/>
        <d v="2061-12-12T21:36:41"/>
        <d v="2064-07-22T15:45:32"/>
        <d v="2064-09-26T10:36:23"/>
        <d v="2064-06-03T08:47:46"/>
        <d v="2061-05-21T11:04:18"/>
        <d v="2060-12-04T01:31:33"/>
        <d v="2060-01-19T00:53:15"/>
        <d v="2061-04-09T13:54:44"/>
        <d v="2060-05-01T07:00:31"/>
        <d v="2060-10-12T13:53:48"/>
        <d v="2059-07-12T16:01:58"/>
        <d v="2063-06-17T23:00:50"/>
        <d v="2060-02-28T14:45:23"/>
        <d v="2062-04-16T19:49:50"/>
        <d v="2062-02-16T16:55:30"/>
        <d v="2060-12-14T12:45:40"/>
        <d v="2061-09-20T20:51:34"/>
        <d v="2064-04-14T20:45:21"/>
        <d v="2061-02-06T03:02:08"/>
        <d v="2059-11-16T00:19:14"/>
        <d v="2063-05-12T07:07:56"/>
        <d v="2063-06-17T16:03:24"/>
        <d v="2062-07-26T23:28:26"/>
        <d v="2063-10-23T14:03:41"/>
        <d v="2065-02-08T10:44:48"/>
        <d v="2063-01-14T22:35:54"/>
        <d v="2063-01-22T22:11:58"/>
        <d v="2063-04-09T12:50:46"/>
        <d v="2062-10-08T18:54:03"/>
        <d v="2064-07-07T04:32:47"/>
        <d v="2062-06-25T13:39:40"/>
        <d v="2062-06-18T04:45:52"/>
        <d v="2064-06-29T16:50:43"/>
        <d v="2063-02-21T00:18:54"/>
        <d v="2063-01-12T22:31:43"/>
        <d v="2064-08-09T21:35:59"/>
        <d v="2063-06-28T05:32:39"/>
        <d v="2063-06-21T10:03:25"/>
        <d v="2064-02-16T16:35:59"/>
        <d v="2062-05-21T12:37:21"/>
        <d v="2062-06-05T12:40:28"/>
        <d v="2062-06-08T22:34:00"/>
        <d v="2063-07-16T16:12:01"/>
        <d v="2064-05-17T06:21:10"/>
        <d v="2062-11-05T13:16:06"/>
        <d v="2062-09-18T05:50:09"/>
        <d v="2063-07-07T15:31:47"/>
        <d v="2063-06-03T01:34:36"/>
        <d v="2062-08-30T10:53:10"/>
        <d v="2063-07-28T12:07:53"/>
        <d v="2063-06-30T06:24:50"/>
        <d v="2063-05-30T20:57:18"/>
        <d v="2063-07-23T20:18:55"/>
        <d v="2064-03-22T11:55:25"/>
        <d v="2062-04-30T03:21:04"/>
        <d v="2063-01-24T11:55:03"/>
        <d v="2063-02-19T17:51:38"/>
        <d v="2064-11-19T17:49:21"/>
        <d v="2063-04-09T09:35:15"/>
        <d v="2064-07-08T18:38:29"/>
        <d v="2063-07-03T11:13:12"/>
        <d v="2063-01-19T15:14:22"/>
        <d v="2063-09-03T14:21:26"/>
        <d v="2063-05-15T12:36:49"/>
        <d v="2064-02-01T14:39:49"/>
        <d v="2062-08-24T22:08:55"/>
        <d v="2063-02-25T16:24:52"/>
        <d v="2063-03-04T00:16:46"/>
        <d v="2063-05-12T06:29:56"/>
        <d v="2063-11-04T19:01:26"/>
        <d v="2063-06-16T00:50:12"/>
        <d v="2064-05-04T16:24:26"/>
        <d v="2063-09-07T06:21:09"/>
        <d v="2064-05-05T10:25:18"/>
        <d v="2062-04-29T20:09:08"/>
        <d v="2063-06-16T19:47:50"/>
        <d v="2062-10-26T17:01:34"/>
        <d v="2063-09-21T03:03:53"/>
        <d v="2063-01-15T23:02:10"/>
        <d v="2063-11-05T16:53:37"/>
        <d v="2065-01-11T06:16:58"/>
        <d v="2063-10-30T21:48:04"/>
        <d v="2062-07-22T14:34:56"/>
        <d v="2062-08-02T05:45:54"/>
        <d v="2063-02-25T00:51:19"/>
        <d v="2063-10-14T17:44:57"/>
        <d v="2062-05-25T22:51:35"/>
        <d v="2064-05-02T17:42:30"/>
        <d v="2064-12-05T13:06:20"/>
        <d v="2063-04-09T00:23:53"/>
        <d v="2063-04-14T16:36:34"/>
        <d v="2064-03-24T19:21:05"/>
        <d v="2063-04-29T15:34:19"/>
        <d v="2064-03-24T10:16:40"/>
        <d v="2062-08-07T00:10:11"/>
        <d v="2064-01-21T00:03:49"/>
        <d v="2062-05-22T01:05:03"/>
        <d v="2062-07-16T04:34:57"/>
        <d v="2063-04-17T17:11:59"/>
        <d v="2064-01-01T00:11:11"/>
        <d v="2063-06-10T00:54:07"/>
        <d v="2064-12-22T22:04:55"/>
        <d v="2062-11-11T13:04:55"/>
        <d v="2063-08-17T08:41:44"/>
        <d v="2064-04-20T19:12:56"/>
        <d v="2063-09-10T14:10:48"/>
        <d v="2062-05-25T18:57:09"/>
        <d v="2062-07-11T16:12:03"/>
        <d v="2063-06-17T14:43:27"/>
        <d v="2062-11-07T02:44:19"/>
        <d v="2064-09-14T22:55:21"/>
        <d v="2064-06-10T04:41:12"/>
        <d v="2064-09-05T19:50:54"/>
        <d v="2064-06-19T14:14:41"/>
        <d v="2062-04-17T04:32:45"/>
        <d v="2062-12-01T17:43:33"/>
        <d v="2063-04-21T02:47:18"/>
        <d v="2062-12-29T19:37:11"/>
        <d v="2064-12-18T20:16:26"/>
        <d v="2064-04-05T03:04:53"/>
        <d v="2063-06-16T17:51:19"/>
        <d v="2064-10-29T22:55:24"/>
        <d v="2063-05-04T14:46:35"/>
        <d v="2063-12-21T17:24:21"/>
        <d v="2063-07-07T21:44:12"/>
        <d v="2062-10-04T14:20:36"/>
        <d v="2064-04-01T14:18:38"/>
        <d v="2064-01-01T21:40:37"/>
        <d v="2062-11-05T17:27:15"/>
        <d v="2063-02-12T01:50:01"/>
        <d v="2063-09-14T15:11:24"/>
        <d v="2062-12-12T10:15:24"/>
        <d v="2062-10-10T12:50:40"/>
        <d v="2062-07-30T20:43:05"/>
        <d v="2062-07-11T17:49:52"/>
        <d v="2064-02-15T21:12:08"/>
        <d v="2062-08-18T17:08:24"/>
        <d v="2062-11-10T18:33:15"/>
        <d v="2063-02-02T23:40:15"/>
        <d v="2062-06-21T13:19:52"/>
        <d v="2064-11-27T21:48:41"/>
        <d v="2063-09-11T15:30:58"/>
        <d v="2063-10-01T15:57:33"/>
        <d v="2064-05-25T01:52:38"/>
        <d v="2062-07-10T05:37:12"/>
        <d v="2062-12-09T21:42:19"/>
        <d v="2063-07-25T10:33:16"/>
        <d v="2063-07-11T04:00:18"/>
        <d v="2062-10-28T23:13:51"/>
        <d v="2064-08-24T01:21:53"/>
        <d v="2063-07-14T15:34:26"/>
        <d v="2064-03-15T21:03:57"/>
        <d v="2064-05-09T17:33:39"/>
        <d v="2062-10-17T06:23:21"/>
        <d v="2063-04-13T20:11:27"/>
        <d v="2063-05-18T18:27:06"/>
        <d v="2063-12-16T03:09:34"/>
        <d v="2062-07-08T22:08:59"/>
        <d v="2063-01-13T21:46:34"/>
        <d v="2064-02-15T09:33:10"/>
        <d v="2062-04-26T11:26:29"/>
        <d v="2063-08-29T05:37:27"/>
        <d v="2063-10-01T15:06:47"/>
        <d v="2062-07-06T14:52:09"/>
        <d v="2063-02-23T19:01:10"/>
        <d v="2062-08-26T21:16:44"/>
        <d v="2063-04-03T20:58:47"/>
        <d v="2063-01-09T03:39:39"/>
        <d v="2063-04-09T13:21:50"/>
        <d v="2062-08-12T14:01:08"/>
        <d v="2063-02-09T18:22:59"/>
        <d v="2062-06-16T16:03:49"/>
        <d v="2064-02-03T23:57:26"/>
        <d v="2062-04-25T13:32:38"/>
        <d v="2063-04-07T14:01:04"/>
        <d v="2062-08-21T06:59:23"/>
        <d v="2063-01-21T03:57:17"/>
        <d v="2064-05-05T22:57:33"/>
        <d v="2062-05-16T15:16:04"/>
        <d v="2064-07-02T14:00:08"/>
        <d v="2062-09-30T15:37:03"/>
        <d v="2062-06-13T10:58:33"/>
        <d v="2062-12-31T16:53:34"/>
        <d v="2062-07-25T19:25:12"/>
        <d v="2062-12-09T18:33:38"/>
        <d v="2063-01-30T23:02:35"/>
        <d v="2063-11-26T19:17:39"/>
        <d v="2063-03-14T03:06:20"/>
        <d v="2063-05-08T21:56:38"/>
        <d v="2063-04-24T03:21:00"/>
        <d v="2064-07-16T12:44:52"/>
        <d v="2064-10-06T13:29:27"/>
        <d v="2063-04-03T15:34:53"/>
        <d v="2063-10-20T19:45:17"/>
        <d v="2063-12-24T08:45:52"/>
        <d v="2062-08-21T19:16:13"/>
        <d v="2064-09-15T16:33:59"/>
        <d v="2063-09-08T19:00:21"/>
        <d v="2065-02-24T14:00:03"/>
        <d v="2063-05-17T17:47:29"/>
        <d v="2064-04-04T23:00:50"/>
        <d v="2063-01-27T00:16:12"/>
        <d v="2064-03-09T18:41:57"/>
        <d v="2064-05-08T00:12:05"/>
        <d v="2062-08-12T18:10:23"/>
        <d v="2063-02-26T05:05:59"/>
        <d v="2063-02-01T05:51:46"/>
        <d v="2063-06-02T11:17:04"/>
        <d v="2062-07-07T21:50:19"/>
        <d v="2063-06-07T17:30:33"/>
        <d v="2063-08-17T17:43:32"/>
        <d v="2063-02-07T04:44:52"/>
        <d v="2064-08-03T12:34:20"/>
        <d v="2063-04-03T18:52:33"/>
        <d v="2062-06-18T16:04:11"/>
        <d v="2062-08-01T15:47:58"/>
        <d v="2064-11-20T02:38:40"/>
        <d v="2063-12-03T19:38:28"/>
        <d v="2062-08-29T01:27:51"/>
        <d v="2062-10-29T16:24:46"/>
        <d v="2064-02-25T17:32:10"/>
        <d v="2063-01-22T21:08:54"/>
        <d v="2062-10-10T15:22:27"/>
        <d v="2062-12-20T19:47:03"/>
        <d v="2063-08-03T21:58:50"/>
        <d v="2063-08-09T13:25:56"/>
        <d v="2064-01-12T16:29:03"/>
        <d v="2062-09-12T15:10:36"/>
        <d v="2064-07-25T06:41:21"/>
        <d v="2064-10-11T23:22:08"/>
        <d v="2064-03-02T12:00:06"/>
        <d v="2064-09-14T07:22:31"/>
        <d v="2064-05-21T08:41:21"/>
        <d v="2063-11-29T00:29:22"/>
        <d v="2063-12-03T13:47:00"/>
        <d v="2065-01-05T20:05:30"/>
        <d v="2064-09-09T18:25:10"/>
        <d v="2064-01-21T20:07:47"/>
        <d v="2062-09-03T11:29:32"/>
        <d v="2064-12-20T15:57:51"/>
        <d v="2063-03-27T21:54:00"/>
        <d v="2065-02-09T17:36:33"/>
        <d v="2062-05-19T04:38:49"/>
        <d v="2065-02-14T17:46:00"/>
        <d v="2065-01-17T19:51:10"/>
        <d v="2064-06-13T21:29:42"/>
        <d v="2060-11-26T20:04:12"/>
        <d v="2064-01-29T20:22:56"/>
        <d v="2062-10-16T21:08:44"/>
        <d v="2062-09-06T16:11:45"/>
        <d v="2062-11-14T18:09:51"/>
        <d v="2063-04-04T05:11:23"/>
        <d v="2063-12-22T05:05:19"/>
        <d v="2062-10-27T13:40:40"/>
        <d v="2062-12-23T19:58:39"/>
        <d v="2063-11-26T11:15:16"/>
        <d v="2063-01-20T16:52:10"/>
        <d v="2063-05-22T20:04:09"/>
        <d v="2062-10-08T02:58:00"/>
        <d v="2062-05-26T17:27:18"/>
        <d v="2062-05-19T13:09:12"/>
        <d v="2062-07-21T20:24:03"/>
        <d v="2063-06-08T07:09:36"/>
        <d v="2062-04-29T20:00:20"/>
        <d v="2063-06-15T20:18:53"/>
        <d v="2064-10-17T14:51:09"/>
        <d v="2064-07-13T22:53:29"/>
        <d v="2063-04-27T16:13:06"/>
        <d v="2060-09-06T23:51:15"/>
        <d v="2062-05-02T12:13:33"/>
        <d v="2065-02-17T11:01:32"/>
        <d v="2063-02-18T16:54:11"/>
        <d v="2064-07-16T06:20:25"/>
        <d v="2062-10-20T17:00:47"/>
        <d v="2063-08-17T17:56:11"/>
        <d v="2064-08-15T21:10:47"/>
        <d v="2063-08-12T01:04:19"/>
        <d v="2064-07-19T02:38:45"/>
        <d v="2064-10-01T12:50:55"/>
        <d v="2061-04-04T13:26:49"/>
        <d v="2061-07-11T18:50:44"/>
        <d v="2058-07-19T21:26:13"/>
        <d v="2064-01-04T06:03:17"/>
        <d v="2061-12-02T19:03:58"/>
        <d v="2063-06-22T19:00:21"/>
        <d v="2063-12-21T20:50:48"/>
        <d v="2063-09-06T16:30:47"/>
        <d v="2063-03-20T01:41:39"/>
        <d v="2064-01-18T17:26:38"/>
        <d v="2062-07-23T03:44:15"/>
        <d v="2062-08-11T19:16:26"/>
        <d v="2064-03-14T23:44:14"/>
        <d v="2062-12-02T21:37:42"/>
        <d v="2063-05-15T00:20:55"/>
        <d v="2064-04-05T04:02:40"/>
        <d v="2065-01-09T09:59:05"/>
        <d v="2063-04-28T16:04:54"/>
        <d v="2062-08-11T18:16:53"/>
        <d v="2063-01-23T19:59:14"/>
        <d v="2062-11-10T22:59:50"/>
        <d v="2062-07-31T15:16:24"/>
        <d v="2064-03-04T15:36:51"/>
        <d v="2064-03-31T08:59:00"/>
        <d v="2062-07-09T22:27:26"/>
        <d v="2063-08-29T06:35:34"/>
        <d v="2062-07-14T18:49:08"/>
        <d v="2063-09-01T12:51:32"/>
        <d v="2064-09-17T22:08:58"/>
        <d v="2063-10-22T03:07:26"/>
        <d v="2062-07-05T01:19:32"/>
        <d v="2064-06-10T05:28:57"/>
        <d v="2063-08-10T22:31:19"/>
        <d v="2063-09-16T16:35:52"/>
        <d v="2062-11-14T20:00:34"/>
        <d v="2064-11-16T17:36:09"/>
        <d v="2063-04-03T17:34:41"/>
        <d v="2064-10-15T16:34:22"/>
        <d v="2063-04-17T16:25:00"/>
        <d v="2064-02-09T13:42:39"/>
        <d v="2064-06-30T02:27:20"/>
        <d v="2063-08-10T15:38:43"/>
        <d v="2065-01-31T22:57:58"/>
        <d v="2063-01-27T03:19:55"/>
        <d v="2063-02-20T17:07:15"/>
        <d v="2062-10-28T00:40:44"/>
        <d v="2063-08-21T04:21:31"/>
        <d v="2063-10-16T22:09:06"/>
        <d v="2062-08-02T13:31:18"/>
        <d v="2063-04-06T17:22:11"/>
        <d v="2063-08-30T21:12:39"/>
        <d v="2063-06-18T16:05:59"/>
        <d v="2064-10-22T03:36:30"/>
        <d v="2062-12-08T13:44:07"/>
        <d v="2064-06-07T13:01:23"/>
        <d v="2063-03-02T19:39:05"/>
        <d v="2064-07-15T22:45:43"/>
        <d v="2063-09-08T14:51:52"/>
        <d v="2062-05-01T21:49:01"/>
        <d v="2063-07-22T19:05:56"/>
        <d v="2064-06-02T00:36:20"/>
        <d v="2063-04-20T19:48:46"/>
        <d v="2064-09-16T12:05:01"/>
        <d v="2063-12-21T19:00:49"/>
        <d v="2064-01-13T04:33:11"/>
        <d v="2062-09-20T14:56:15"/>
        <d v="2063-06-16T09:12:17"/>
        <d v="2064-07-04T08:10:18"/>
        <d v="2063-04-13T03:45:06"/>
        <d v="2063-01-02T21:48:31"/>
        <d v="2062-08-25T17:15:16"/>
        <d v="2063-08-25T10:17:56"/>
        <d v="2063-05-04T19:32:31"/>
        <d v="2063-02-27T16:19:54"/>
        <d v="2062-07-24T03:00:10"/>
        <d v="2065-01-10T00:45:19"/>
        <d v="2062-09-03T14:17:00"/>
        <d v="2064-09-02T02:55:34"/>
        <d v="2063-03-18T17:33:02"/>
        <d v="2062-07-23T15:10:50"/>
        <d v="2064-05-06T10:43:47"/>
        <d v="2063-03-18T12:22:05"/>
        <d v="2064-05-19T08:59:20"/>
        <d v="2064-06-13T15:35:23"/>
        <d v="2063-02-25T01:05:32"/>
        <d v="2064-03-06T22:36:36"/>
        <d v="2062-07-28T16:18:55"/>
        <d v="2064-11-04T22:22:12"/>
        <d v="2064-06-09T23:49:58"/>
        <d v="2062-12-04T18:43:21"/>
        <d v="2063-12-08T04:57:52"/>
        <d v="2064-02-27T00:26:02"/>
        <d v="2063-01-30T20:33:49"/>
        <d v="2065-02-14T19:49:01"/>
        <d v="2065-03-09T20:13:39"/>
        <d v="2065-03-14T15:21:56"/>
        <d v="2065-03-09T13:54:05"/>
        <d v="2065-02-20T08:24:20"/>
        <d v="2065-02-22T13:33:54"/>
        <d v="2065-03-06T17:16:59"/>
        <d v="2065-03-13T03:38:41"/>
        <d v="2065-02-23T11:05:54"/>
        <d v="2065-03-13T21:14:29"/>
        <d v="2065-03-15T15:30:07"/>
        <d v="2065-02-19T06:29:20"/>
        <d v="2065-03-08T17:15:03"/>
        <d v="2065-03-06T18:04:48"/>
        <d v="2065-02-17T12:18:59"/>
        <d v="2065-03-14T08:35:56"/>
        <d v="2065-03-02T12:55:07"/>
        <d v="2065-01-27T00:58:54"/>
        <d v="2065-03-02T16:22:46"/>
        <d v="2062-09-27T23:15:55"/>
        <d v="2062-09-09T15:58:04"/>
        <d v="2060-11-13T00:25:00"/>
        <d v="2058-10-27T06:20:03"/>
        <d v="2062-08-11T20:09:34"/>
        <d v="2061-10-03T20:49:27"/>
        <d v="2059-03-31T03:42:17"/>
        <d v="2060-03-02T21:00:58"/>
        <d v="2060-11-20T11:58:45"/>
        <d v="2060-04-27T22:52:24"/>
        <d v="2062-07-09T18:55:05"/>
        <d v="2061-06-22T20:09:12"/>
        <d v="2059-12-07T01:36:01"/>
        <d v="2062-07-21T06:21:27"/>
        <d v="2062-09-15T12:52:02"/>
        <d v="2062-06-09T16:27:42"/>
        <d v="2062-05-16T18:05:25"/>
        <d v="2062-05-07T19:20:15"/>
        <d v="2059-04-11T03:49:20"/>
        <d v="2062-10-28T16:35:53"/>
        <d v="2062-07-19T04:13:01"/>
        <d v="2062-05-13T02:32:33"/>
        <d v="2061-11-13T17:42:41"/>
        <d v="2062-05-30T01:55:44"/>
        <d v="2064-04-06T14:35:58"/>
        <d v="2060-01-15T17:31:08"/>
        <d v="2062-08-27T21:04:52"/>
        <d v="2062-08-11T20:45:08"/>
        <d v="2058-12-19T21:17:07"/>
        <d v="2061-07-22T22:20:31"/>
        <d v="2062-05-22T16:00:09"/>
        <d v="2062-06-16T14:31:15"/>
        <d v="2061-04-11T16:51:11"/>
        <d v="2062-05-21T09:54:09"/>
        <d v="2062-05-20T07:26:27"/>
        <d v="2059-12-06T22:47:01"/>
        <d v="2061-08-05T19:04:29"/>
        <d v="2062-06-01T23:50:31"/>
        <d v="2062-07-09T23:27:21"/>
        <d v="2062-08-17T22:10:38"/>
        <d v="2062-07-15T15:59:33"/>
        <d v="2063-05-20T09:58:22"/>
        <d v="2063-04-24T08:18:52"/>
        <d v="2064-11-09T03:37:55"/>
        <d v="2064-06-17T18:07:49"/>
        <d v="2063-01-14T22:34:19"/>
        <d v="2063-01-06T23:14:16"/>
        <d v="2063-06-27T01:29:58"/>
        <d v="2063-01-13T14:15:42"/>
        <d v="2063-06-02T14:21:15"/>
        <d v="2063-01-05T11:50:18"/>
        <d v="2063-01-09T10:11:17"/>
        <d v="2062-08-07T18:16:58"/>
        <d v="2064-03-31T07:41:41"/>
        <d v="2062-08-10T18:24:37"/>
        <d v="2063-10-16T20:29:06"/>
        <d v="2063-08-26T23:43:42"/>
        <d v="2063-06-17T16:27:59"/>
        <d v="2063-04-01T08:59:32"/>
        <d v="2063-08-20T06:37:31"/>
        <d v="2063-02-22T06:40:07"/>
        <d v="2062-07-07T14:31:17"/>
        <d v="2062-05-19T15:17:38"/>
        <d v="2060-04-14T22:28:39"/>
        <d v="2062-07-14T14:04:40"/>
        <d v="2062-07-09T19:05:51"/>
        <d v="2063-06-16T18:19:19"/>
        <d v="2063-11-29T19:01:13"/>
        <d v="2063-08-03T15:57:51"/>
        <d v="2063-06-10T11:06:11"/>
        <d v="2064-10-05T13:06:24"/>
        <d v="2062-11-28T00:03:06"/>
        <d v="2063-02-15T23:35:47"/>
        <d v="2065-02-06T20:00:04"/>
        <d v="2063-05-31T16:43:23"/>
        <d v="2063-09-23T13:58:17"/>
        <d v="2063-07-21T20:02:56"/>
        <d v="2064-11-23T20:25:13"/>
        <d v="2064-05-13T13:25:38"/>
        <d v="2063-09-30T14:00:12"/>
        <d v="2064-12-18T21:10:36"/>
        <d v="2063-11-15T17:01:24"/>
        <d v="2062-10-21T06:59:58"/>
        <d v="2062-09-16T04:02:06"/>
        <d v="2064-03-17T22:39:07"/>
        <d v="2064-04-03T19:31:57"/>
        <d v="2065-01-31T19:19:15"/>
        <d v="2064-12-30T18:56:48"/>
        <d v="2064-06-01T08:20:51"/>
        <d v="2064-11-28T22:00:33"/>
        <d v="2063-09-05T11:23:04"/>
        <d v="2063-06-01T12:14:58"/>
        <d v="2063-10-01T02:08:13"/>
        <d v="2065-01-19T16:39:08"/>
        <d v="2062-09-11T07:47:50"/>
        <d v="2062-08-20T18:08:12"/>
        <d v="2063-09-15T02:19:22"/>
        <d v="2064-11-01T16:39:42"/>
        <d v="2063-05-11T14:24:18"/>
        <d v="2063-08-14T11:20:00"/>
        <d v="2063-06-12T10:25:12"/>
        <d v="2063-03-05T21:19:17"/>
        <d v="2063-05-21T17:55:14"/>
        <d v="2062-10-06T17:48:44"/>
        <d v="2063-05-22T17:32:46"/>
        <d v="2064-08-08T11:20:40"/>
        <d v="2064-08-20T13:50:28"/>
        <d v="2063-02-24T02:03:29"/>
        <d v="2062-09-07T18:26:15"/>
        <d v="2063-05-20T13:46:17"/>
        <d v="2065-01-23T13:25:52"/>
        <d v="2062-12-09T21:17:41"/>
        <d v="2064-09-01T18:15:45"/>
        <d v="2063-10-26T16:08:38"/>
        <d v="2063-06-16T17:24:36"/>
        <d v="2062-11-21T07:34:22"/>
        <d v="2063-10-07T12:23:08"/>
        <d v="2063-01-12T19:12:18"/>
        <d v="2063-11-03T17:05:15"/>
        <d v="2063-05-12T12:52:02"/>
        <d v="2063-06-17T18:11:00"/>
        <d v="2064-08-08T21:42:08"/>
        <d v="2063-05-13T09:29:57"/>
        <d v="2063-06-12T12:47:45"/>
        <d v="2062-10-03T10:29:35"/>
        <d v="2063-10-07T12:00:09"/>
        <d v="2064-08-29T19:14:02"/>
        <d v="2064-01-31T16:54:32"/>
        <d v="2063-01-13T21:07:51"/>
        <d v="2064-02-26T22:47:59"/>
        <d v="2062-10-19T16:23:26"/>
        <d v="2063-04-30T20:21:43"/>
        <d v="2064-03-02T02:27:39"/>
        <d v="2063-04-27T18:09:58"/>
        <d v="2063-08-03T00:28:25"/>
        <d v="2064-03-16T04:39:48"/>
        <d v="2064-01-10T17:51:38"/>
        <d v="2064-01-11T21:14:13"/>
        <d v="2065-01-27T22:37:06"/>
        <d v="2064-07-16T20:09:42"/>
        <d v="2063-11-03T18:00:28"/>
        <d v="2064-05-15T18:35:15"/>
        <d v="2065-01-23T08:50:02"/>
        <d v="2065-02-09T12:21:31"/>
        <d v="2063-08-16T16:51:40"/>
        <d v="2063-10-05T18:29:08"/>
        <d v="2065-02-02T10:12:32"/>
        <d v="2063-05-17T12:59:14"/>
        <d v="2064-08-27T10:37:09"/>
        <d v="2063-11-01T18:09:32"/>
        <d v="2063-07-08T18:30:56"/>
        <d v="2063-08-23T22:59:28"/>
        <d v="2063-09-14T22:01:03"/>
        <d v="2063-04-08T17:51:02"/>
        <d v="2064-06-17T17:39:36"/>
        <d v="2064-11-07T08:26:16"/>
        <d v="2063-02-21T15:38:04"/>
        <d v="2064-11-22T14:59:12"/>
        <d v="2063-07-01T20:32:28"/>
        <d v="2064-05-03T05:15:42"/>
        <d v="2064-04-15T01:22:19"/>
        <d v="2064-03-23T21:02:45"/>
        <d v="2064-09-15T15:36:18"/>
        <d v="2063-09-06T22:17:05"/>
        <d v="2063-09-17T07:00:10"/>
        <d v="2064-10-21T19:25:46"/>
        <d v="2064-01-13T05:51:57"/>
        <d v="2063-04-11T06:25:11"/>
        <d v="2064-04-06T07:17:21"/>
        <d v="2062-07-06T20:54:35"/>
        <d v="2064-05-09T00:57:04"/>
        <d v="2064-03-02T07:14:53"/>
        <d v="2062-12-17T14:03:06"/>
        <d v="2064-05-23T01:05:57"/>
        <d v="2062-10-02T02:24:25"/>
        <d v="2064-05-31T00:14:56"/>
        <d v="2064-08-26T08:46:48"/>
        <d v="2064-05-22T13:59:50"/>
        <d v="2063-03-01T18:51:17"/>
        <d v="2063-02-06T17:08:25"/>
        <d v="2064-04-08T08:59:26"/>
        <d v="2062-07-02T13:48:03"/>
        <d v="2062-07-17T07:45:08"/>
        <d v="2063-03-02T21:17:48"/>
        <d v="2063-09-01T16:44:46"/>
        <d v="2062-06-19T20:38:50"/>
        <d v="2063-05-24T16:14:40"/>
        <d v="2063-06-30T12:30:22"/>
        <d v="2062-07-07T16:10:46"/>
        <d v="2064-03-08T09:34:06"/>
        <d v="2062-09-19T06:46:07"/>
        <d v="2065-02-03T13:48:00"/>
        <d v="2064-06-28T15:58:38"/>
        <d v="2064-11-11T23:22:34"/>
        <d v="2064-05-20T19:10:21"/>
        <d v="2063-02-27T07:06:50"/>
        <d v="2064-03-23T21:59:44"/>
        <d v="2062-07-31T04:48:13"/>
        <d v="2063-02-18T02:32:48"/>
        <d v="2063-02-19T00:35:10"/>
        <d v="2064-04-24T13:14:14"/>
        <d v="2064-04-06T13:24:40"/>
        <d v="2064-05-23T02:39:32"/>
        <d v="2063-10-25T16:50:11"/>
        <d v="2062-06-16T09:29:25"/>
        <d v="2064-05-05T23:49:38"/>
        <d v="2064-04-19T10:22:30"/>
        <d v="2063-09-23T17:26:46"/>
        <d v="2064-04-29T14:52:07"/>
        <d v="2064-06-15T19:34:32"/>
        <d v="2062-07-02T10:01:50"/>
        <d v="2062-10-20T07:27:59"/>
        <d v="2065-01-11T01:22:14"/>
        <d v="2064-11-23T01:59:03"/>
        <d v="2062-08-15T00:36:30"/>
        <d v="2063-02-21T02:11:57"/>
        <d v="2062-07-31T18:30:45"/>
        <d v="2064-02-22T23:27:29"/>
        <d v="2063-11-13T02:26:32"/>
        <d v="2063-04-13T01:37:17"/>
        <d v="2063-07-07T22:24:54"/>
        <d v="2062-11-26T04:47:39"/>
        <d v="2064-11-16T00:59:40"/>
        <d v="2064-11-16T08:01:25"/>
        <d v="2063-11-04T20:59:25"/>
        <d v="2062-08-04T13:09:16"/>
        <d v="2063-06-24T20:30:40"/>
        <d v="2063-09-28T17:33:36"/>
        <d v="2062-05-06T14:39:33"/>
        <d v="2063-02-24T16:49:54"/>
        <d v="2063-02-18T17:34:59"/>
        <d v="2062-08-07T08:31:46"/>
        <d v="2063-08-09T12:20:00"/>
        <d v="2062-10-25T22:52:58"/>
        <d v="2063-02-09T04:26:23"/>
        <d v="2064-07-08T10:20:56"/>
        <d v="2064-06-03T18:47:00"/>
        <d v="2063-10-15T02:06:08"/>
        <d v="2062-11-10T20:49:12"/>
        <d v="2062-11-03T15:28:26"/>
        <d v="2062-11-04T18:18:08"/>
        <d v="2063-05-19T11:04:01"/>
        <d v="2064-05-04T13:31:22"/>
        <d v="2062-06-25T18:35:45"/>
        <d v="2062-07-10T13:05:48"/>
        <d v="2064-03-17T20:17:35"/>
        <d v="2062-10-11T22:07:10"/>
        <d v="2062-06-27T14:17:25"/>
        <d v="2063-05-16T17:05:44"/>
        <d v="2062-05-05T10:43:09"/>
        <d v="2064-01-09T11:28:49"/>
        <d v="2062-10-29T18:02:56"/>
        <d v="2063-01-22T22:05:25"/>
        <d v="2062-07-14T22:53:34"/>
        <d v="2063-07-08T17:22:26"/>
        <d v="2063-10-13T14:50:43"/>
        <d v="2063-05-26T11:05:24"/>
        <d v="2063-05-28T12:05:02"/>
        <d v="2064-02-10T00:24:46"/>
        <d v="2062-06-01T11:49:36"/>
        <d v="2062-06-06T10:08:09"/>
        <d v="2062-06-18T23:48:24"/>
        <d v="2064-06-23T19:32:38"/>
        <d v="2064-05-10T00:59:50"/>
        <d v="2063-09-18T00:32:52"/>
        <d v="2062-08-28T23:01:02"/>
        <d v="2063-02-18T17:35:38"/>
        <d v="2064-11-01T19:58:45"/>
        <d v="2064-04-07T03:27:36"/>
        <d v="2063-03-26T09:54:05"/>
        <d v="2062-09-12T21:55:48"/>
        <d v="2062-04-23T20:01:47"/>
        <d v="2064-03-19T19:43:05"/>
        <d v="2064-02-05T02:10:02"/>
        <d v="2063-02-02T18:59:23"/>
        <d v="2063-11-15T13:29:36"/>
        <d v="2063-03-25T21:52:21"/>
        <d v="2063-01-14T16:14:44"/>
        <d v="2062-09-02T14:48:56"/>
        <d v="2062-09-02T01:21:43"/>
        <d v="2062-06-02T15:29:12"/>
        <d v="2063-02-03T17:17:27"/>
        <d v="2064-10-19T00:31:01"/>
        <d v="2062-06-30T22:41:41"/>
        <d v="2062-07-19T17:32:33"/>
        <d v="2064-01-11T13:56:54"/>
        <d v="2062-05-17T01:30:55"/>
        <d v="2062-06-10T09:07:49"/>
        <d v="2064-07-21T14:48:13"/>
        <d v="2062-07-31T12:59:53"/>
        <d v="2063-07-20T17:03:40"/>
        <d v="2063-04-06T22:16:07"/>
        <d v="2064-01-05T21:52:10"/>
        <d v="2062-06-19T02:57:08"/>
        <d v="2063-10-17T10:18:41"/>
        <d v="2063-04-30T20:11:12"/>
        <d v="2062-08-10T12:35:46"/>
        <d v="2064-05-31T06:59:46"/>
        <d v="2063-09-25T12:43:56"/>
        <d v="2063-01-12T19:58:45"/>
        <d v="2064-02-02T21:20:12"/>
        <d v="2062-11-17T02:51:29"/>
        <d v="2064-06-11T01:15:38"/>
        <d v="2063-02-01T16:54:31"/>
        <d v="2063-03-25T17:22:07"/>
        <d v="2062-06-30T15:20:26"/>
        <d v="2064-06-14T23:29:16"/>
        <d v="2062-07-01T16:45:59"/>
        <d v="2064-09-13T18:00:27"/>
        <d v="2062-07-01T04:56:07"/>
        <d v="2063-01-12T16:57:37"/>
        <d v="2063-01-07T04:51:43"/>
        <d v="2064-04-20T11:31:00"/>
        <d v="2062-08-01T12:39:12"/>
        <d v="2064-09-30T15:11:19"/>
        <d v="2063-06-24T21:33:48"/>
        <d v="2064-08-30T22:03:05"/>
        <d v="2064-07-24T03:07:17"/>
        <d v="2063-07-15T15:01:12"/>
        <d v="2064-02-20T00:27:30"/>
        <d v="2063-02-18T16:07:12"/>
        <d v="2064-08-23T18:22:09"/>
        <d v="2064-03-29T15:24:05"/>
        <d v="2064-06-08T00:31:42"/>
        <d v="2062-07-21T19:41:30"/>
        <d v="2062-10-16T04:05:31"/>
        <d v="2063-02-27T20:01:36"/>
        <d v="2064-06-20T12:02:11"/>
        <d v="2062-10-06T21:08:24"/>
        <d v="2062-10-09T06:43:10"/>
        <d v="2063-05-04T17:40:43"/>
        <d v="2063-02-18T22:00:22"/>
        <d v="2062-05-22T20:31:20"/>
        <d v="2063-06-16T07:37:07"/>
        <d v="2062-12-16T05:56:28"/>
        <d v="2062-06-06T18:31:06"/>
        <d v="2062-06-03T16:03:01"/>
        <d v="2064-05-16T18:14:59"/>
        <d v="2064-01-03T16:38:00"/>
        <d v="2063-05-02T21:00:01"/>
        <d v="2063-05-25T22:34:12"/>
        <d v="2063-03-24T18:26:00"/>
        <d v="2062-04-24T15:15:31"/>
        <d v="2064-03-14T19:15:24"/>
        <d v="2063-04-27T05:59:44"/>
        <d v="2063-09-21T00:13:17"/>
        <d v="2062-07-28T20:47:16"/>
        <d v="2064-11-15T05:09:35"/>
        <d v="2062-10-03T18:18:29"/>
        <d v="2064-08-02T20:19:26"/>
        <d v="2064-05-21T17:48:24"/>
        <d v="2064-03-30T03:48:24"/>
        <d v="2063-05-08T00:52:05"/>
        <d v="2064-02-19T22:03:58"/>
        <d v="2063-08-17T18:19:55"/>
        <d v="2064-03-01T20:08:44"/>
        <d v="2064-06-24T11:28:48"/>
        <d v="2063-10-20T17:58:11"/>
        <d v="2062-05-01T22:27:25"/>
        <d v="2062-07-09T17:37:20"/>
        <d v="2064-05-01T22:08:57"/>
        <d v="2064-04-17T17:30:53"/>
        <d v="2062-11-07T20:37:46"/>
        <d v="2062-06-12T14:54:06"/>
        <d v="2062-10-15T20:58:15"/>
        <d v="2063-02-22T12:53:12"/>
        <d v="2062-05-22T02:18:32"/>
        <d v="2063-01-16T20:19:12"/>
        <d v="2063-05-01T18:32:51"/>
        <d v="2062-08-05T00:14:30"/>
        <d v="2062-06-04T19:37:14"/>
        <d v="2062-09-11T18:48:19"/>
        <d v="2063-02-02T14:22:30"/>
        <d v="2063-08-11T19:46:52"/>
        <d v="2062-08-30T08:40:20"/>
        <d v="2063-08-18T18:57:26"/>
        <d v="2064-07-30T09:32:28"/>
        <d v="2062-08-29T18:19:33"/>
        <d v="2063-07-29T16:41:46"/>
        <d v="2064-03-31T08:02:51"/>
        <d v="2063-06-12T00:33:25"/>
        <d v="2064-12-29T12:01:58"/>
        <d v="2063-06-22T18:16:58"/>
        <d v="2064-03-13T14:57:37"/>
        <d v="2064-05-31T15:42:14"/>
        <d v="2062-09-02T14:23:47"/>
        <d v="2063-10-12T18:16:07"/>
        <d v="2063-08-27T15:00:23"/>
        <d v="2063-09-01T15:21:50"/>
        <d v="2063-11-20T17:27:05"/>
        <d v="2062-10-11T08:30:16"/>
        <d v="2064-07-20T10:05:40"/>
        <d v="2064-08-18T18:08:42"/>
        <d v="2064-05-27T00:04:51"/>
        <d v="2063-08-06T17:31:15"/>
        <d v="2062-07-09T14:23:42"/>
        <d v="2063-05-26T18:07:39"/>
        <d v="2063-02-05T19:57:37"/>
        <d v="2063-03-12T19:22:39"/>
        <d v="2063-03-10T15:51:24"/>
        <d v="2064-04-20T01:53:21"/>
        <d v="2064-02-11T22:36:54"/>
        <d v="2063-08-07T09:27:53"/>
        <d v="2064-04-02T21:26:38"/>
        <d v="2062-04-24T12:22:50"/>
        <d v="2062-05-29T14:05:24"/>
        <d v="2063-07-11T00:41:20"/>
        <d v="2063-01-12T01:12:39"/>
        <d v="2064-10-18T10:36:34"/>
        <d v="2062-06-18T15:35:24"/>
        <d v="2062-04-01T06:38:31"/>
        <d v="2063-05-15T19:36:15"/>
        <d v="2063-07-09T02:18:28"/>
        <d v="2063-04-21T21:21:06"/>
        <d v="2063-07-18T16:19:38"/>
        <d v="2064-03-04T18:17:07"/>
        <d v="2064-07-04T16:07:36"/>
        <d v="2063-08-20T14:57:29"/>
        <d v="2062-12-01T17:50:08"/>
        <d v="2062-12-24T12:11:23"/>
        <d v="2063-05-11T19:27:24"/>
        <d v="2062-08-18T17:46:34"/>
        <d v="2062-12-09T16:31:36"/>
        <d v="2062-12-03T07:58:03"/>
        <d v="2062-09-30T20:36:53"/>
        <d v="2063-05-22T13:41:22"/>
        <d v="2062-10-09T09:00:46"/>
        <d v="2062-10-14T22:37:28"/>
        <d v="2064-07-10T18:48:47"/>
        <d v="2064-10-06T13:10:54"/>
        <d v="2063-03-30T18:53:03"/>
        <d v="2064-03-31T17:36:17"/>
        <d v="2064-03-01T18:17:36"/>
        <d v="2063-01-22T04:13:42"/>
        <d v="2062-07-16T11:18:30"/>
        <d v="2064-03-22T02:18:02"/>
        <d v="2064-02-18T10:13:25"/>
        <d v="2063-06-13T07:35:44"/>
        <d v="2062-11-21T17:11:30"/>
        <d v="2064-07-25T16:44:30"/>
        <d v="2064-05-13T12:57:34"/>
        <d v="2063-04-07T19:53:30"/>
        <d v="2063-05-01T15:32:27"/>
        <d v="2062-09-20T08:00:34"/>
        <d v="2062-12-30T22:45:44"/>
        <d v="2062-12-15T19:55:07"/>
        <d v="2062-12-01T21:33:59"/>
        <d v="2064-08-10T01:36:22"/>
        <d v="2063-02-15T00:12:03"/>
        <d v="2062-08-05T17:09:42"/>
        <d v="2064-02-17T14:03:10"/>
        <d v="2062-08-15T19:10:22"/>
        <d v="2063-08-04T19:04:37"/>
        <d v="2064-09-15T20:22:44"/>
        <d v="2062-12-17T23:58:02"/>
        <d v="2064-03-18T21:27:59"/>
        <d v="2063-10-06T20:44:40"/>
        <d v="2064-04-23T00:22:36"/>
        <d v="2064-01-14T19:02:06"/>
        <d v="2064-07-15T14:30:57"/>
        <d v="2063-11-30T23:08:02"/>
        <d v="2064-05-16T17:01:30"/>
        <d v="2064-02-29T23:48:05"/>
        <d v="2063-07-18T10:22:16"/>
        <d v="2063-03-09T08:53:21"/>
        <d v="2062-05-30T17:26:51"/>
        <d v="2062-05-29T14:09:34"/>
        <d v="2063-05-20T01:00:16"/>
        <d v="2063-11-10T14:14:56"/>
        <d v="2063-02-17T22:47:44"/>
        <d v="2065-02-13T14:38:49"/>
        <d v="2063-05-04T15:04:10"/>
        <d v="2064-10-18T03:10:26"/>
        <d v="2063-02-02T22:31:01"/>
        <d v="2064-09-06T22:27:24"/>
        <d v="2062-08-26T05:19:31"/>
        <d v="2062-07-08T17:41:10"/>
        <d v="2064-06-24T18:34:50"/>
        <d v="2063-06-02T15:39:37"/>
        <d v="2062-07-26T16:00:57"/>
        <d v="2064-03-31T17:48:07"/>
        <d v="2063-10-14T19:59:56"/>
        <d v="2064-03-08T02:16:04"/>
        <d v="2062-10-30T20:19:50"/>
        <d v="2062-08-29T18:04:57"/>
        <d v="2062-11-03T22:29:09"/>
        <d v="2064-10-06T14:57:47"/>
        <d v="2064-11-27T03:59:34"/>
        <d v="2064-03-21T21:11:16"/>
        <d v="2063-08-10T16:40:29"/>
        <d v="2062-12-02T16:48:55"/>
        <d v="2063-02-18T16:08:52"/>
        <d v="2064-08-08T16:15:06"/>
        <d v="2063-04-10T18:45:30"/>
        <d v="2062-09-17T15:02:59"/>
        <d v="2063-10-20T19:35:27"/>
        <d v="2063-10-08T03:27:19"/>
        <d v="2064-02-09T05:48:07"/>
        <d v="2064-10-22T23:17:18"/>
        <d v="2063-05-16T10:06:42"/>
        <d v="2064-08-16T17:58:47"/>
        <d v="2062-09-05T07:00:45"/>
        <d v="2062-05-21T17:06:34"/>
        <d v="2064-01-12T11:29:44"/>
        <d v="2062-07-08T15:30:42"/>
        <d v="2064-08-14T15:28:22"/>
        <d v="2063-07-06T08:43:27"/>
        <d v="2064-03-11T09:59:46"/>
        <d v="2063-06-18T19:16:38"/>
        <d v="2065-01-02T21:50:36"/>
        <d v="2064-05-09T15:06:59"/>
        <d v="2062-05-16T20:36:20"/>
        <d v="2063-02-20T06:39:10"/>
        <d v="2062-11-28T21:08:45"/>
        <d v="2064-03-18T21:31:12"/>
        <d v="2063-03-01T05:16:54"/>
        <d v="2064-10-22T10:50:30"/>
        <d v="2064-06-02T05:58:09"/>
        <d v="2063-10-17T19:23:42"/>
        <d v="2062-07-02T21:43:02"/>
        <d v="2063-06-18T23:16:59"/>
        <d v="2063-06-30T13:20:52"/>
        <d v="2063-05-12T16:12:17"/>
        <d v="2063-05-18T12:20:11"/>
        <d v="2062-06-30T15:04:27"/>
        <d v="2062-08-27T22:43:04"/>
        <d v="2062-10-02T07:04:57"/>
        <d v="2064-07-05T20:57:09"/>
        <d v="2064-05-03T14:19:42"/>
        <d v="2062-08-25T19:34:44"/>
        <d v="2062-06-12T13:46:58"/>
        <d v="2063-04-26T12:44:58"/>
        <d v="2062-05-27T18:16:21"/>
        <d v="2064-09-14T10:53:54"/>
        <d v="2064-01-05T15:38:10"/>
        <d v="2062-05-13T16:26:58"/>
        <d v="2064-09-20T02:48:16"/>
        <d v="2063-08-03T04:19:46"/>
        <d v="2062-04-24T14:14:19"/>
        <d v="2063-08-14T15:54:20"/>
        <d v="2062-05-28T05:14:15"/>
        <d v="2062-07-09T18:53:24"/>
        <d v="2063-05-23T19:50:39"/>
        <d v="2062-10-28T14:21:23"/>
        <d v="2063-01-16T16:48:49"/>
        <d v="2062-09-09T23:09:39"/>
        <d v="2063-11-01T04:35:29"/>
        <d v="2064-04-30T03:12:47"/>
        <d v="2062-12-22T20:53:30"/>
        <d v="2062-12-15T14:48:36"/>
        <d v="2064-04-19T11:10:48"/>
        <d v="2064-02-01T19:21:27"/>
        <d v="2062-09-15T14:26:56"/>
        <d v="2062-08-31T14:03:20"/>
        <d v="2063-05-05T12:59:53"/>
        <d v="2064-06-03T12:54:44"/>
        <d v="2064-07-05T12:06:28"/>
        <d v="2064-04-01T16:33:14"/>
        <d v="2062-06-02T13:01:54"/>
        <d v="2062-08-28T21:55:49"/>
        <d v="2064-07-01T01:09:38"/>
        <d v="2062-06-20T03:24:46"/>
        <d v="2062-05-26T16:59:06"/>
        <d v="2063-03-09T13:49:48"/>
        <d v="2062-05-20T17:22:53"/>
        <d v="2063-05-10T04:07:47"/>
        <d v="2064-05-15T17:42:46"/>
        <d v="2063-04-24T13:21:07"/>
        <d v="2063-02-01T23:53:39"/>
        <d v="2063-12-22T21:18:29"/>
        <d v="2063-04-08T20:47:29"/>
        <d v="2063-01-28T17:11:15"/>
        <d v="2063-05-23T17:31:06"/>
        <d v="2063-06-10T23:50:06"/>
        <d v="2062-10-15T22:28:04"/>
        <d v="2064-01-12T16:07:27"/>
        <d v="2062-10-31T18:04:22"/>
        <d v="2064-04-05T11:47:40"/>
        <d v="2064-02-01T22:41:07"/>
        <d v="2064-04-02T03:22:51"/>
        <d v="2064-09-19T08:21:34"/>
        <d v="2063-07-20T04:06:16"/>
        <d v="2063-02-06T04:55:12"/>
        <d v="2063-07-18T16:15:59"/>
        <d v="2062-12-10T18:04:06"/>
        <d v="2062-11-25T16:15:33"/>
        <d v="2063-04-09T00:35:08"/>
        <d v="2063-03-26T21:38:16"/>
        <d v="2063-04-28T16:38:09"/>
        <d v="2063-02-13T17:04:53"/>
        <d v="2063-10-20T16:35:03"/>
        <d v="2062-06-23T22:31:45"/>
        <d v="2064-06-27T10:47:48"/>
        <d v="2062-07-13T02:09:15"/>
        <d v="2063-11-17T22:05:50"/>
        <d v="2062-08-07T05:09:04"/>
        <d v="2062-06-03T17:02:44"/>
        <d v="2062-06-03T19:32:32"/>
        <d v="2062-07-11T16:45:02"/>
        <d v="2064-09-08T09:20:39"/>
        <d v="2063-06-09T07:11:36"/>
        <d v="2064-01-26T16:57:16"/>
        <d v="2064-03-29T03:03:08"/>
        <d v="2063-01-12T23:33:28"/>
        <d v="2064-02-03T00:51:13"/>
        <d v="2064-09-06T19:15:35"/>
        <d v="2063-05-04T19:46:40"/>
        <d v="2062-06-18T21:08:57"/>
        <d v="2064-03-16T20:48:27"/>
        <d v="2062-05-12T19:33:18"/>
        <d v="2062-11-11T20:25:15"/>
        <d v="2062-04-18T11:18:58"/>
        <d v="2063-06-27T02:35:53"/>
        <d v="2062-04-10T12:36:26"/>
        <d v="2063-06-18T11:12:17"/>
        <d v="2063-07-08T19:31:29"/>
        <d v="2063-03-02T18:00:26"/>
        <d v="2064-05-09T20:13:52"/>
        <d v="2062-06-30T18:38:02"/>
        <d v="2062-05-29T04:00:45"/>
        <d v="2063-02-15T00:28:17"/>
        <d v="2062-05-13T17:28:10"/>
        <d v="2064-03-16T14:21:19"/>
        <d v="2063-05-14T22:20:10"/>
        <d v="2064-05-03T20:34:12"/>
        <d v="2064-11-08T14:48:26"/>
        <d v="2064-10-13T00:07:27"/>
        <d v="2063-03-24T19:00:55"/>
        <d v="2063-03-12T22:37:23"/>
        <d v="2062-06-24T08:49:38"/>
        <d v="2062-09-05T02:40:21"/>
        <d v="2062-12-16T19:39:40"/>
        <d v="2064-02-25T17:39:00"/>
        <d v="2063-06-11T05:16:25"/>
        <d v="2062-08-14T21:11:25"/>
        <d v="2064-06-25T20:41:37"/>
        <d v="2064-02-20T03:22:00"/>
        <d v="2064-06-10T23:32:12"/>
        <d v="2064-06-27T15:19:29"/>
        <d v="2064-04-27T00:54:35"/>
        <d v="2063-06-12T12:50:06"/>
        <d v="2063-11-25T16:41:59"/>
        <d v="2063-05-14T19:10:18"/>
        <d v="2064-10-23T16:00:23"/>
        <d v="2062-05-07T16:36:32"/>
        <d v="2063-06-15T10:43:42"/>
        <d v="2062-11-25T22:32:09"/>
        <d v="2063-05-08T13:55:54"/>
        <d v="2063-07-16T10:28:10"/>
        <d v="2064-11-15T00:42:36"/>
        <d v="2063-03-21T21:09:25"/>
        <d v="2062-07-11T17:20:48"/>
        <d v="2064-02-10T22:20:43"/>
        <d v="2062-12-09T17:41:23"/>
        <d v="2062-12-02T16:13:36"/>
        <d v="2063-09-22T03:01:46"/>
        <d v="2064-02-03T23:19:28"/>
        <d v="2064-06-06T00:13:44"/>
        <d v="2062-07-29T21:17:20"/>
        <d v="2062-06-09T06:13:01"/>
        <d v="2063-03-27T21:48:59"/>
        <d v="2063-02-24T10:53:39"/>
        <d v="2062-06-10T12:38:27"/>
        <d v="2063-02-19T20:22:38"/>
        <d v="2064-04-27T15:02:53"/>
        <d v="2063-04-15T18:01:48"/>
        <d v="2064-05-07T06:37:01"/>
        <d v="2063-02-23T21:41:52"/>
        <d v="2063-07-22T06:14:17"/>
        <d v="2062-06-17T16:33:43"/>
        <d v="2063-10-07T16:43:36"/>
        <d v="2063-02-10T20:13:02"/>
        <d v="2063-06-29T05:01:44"/>
        <d v="2063-06-05T15:38:37"/>
        <d v="2063-12-03T04:20:07"/>
        <d v="2063-11-21T20:06:57"/>
        <d v="2063-06-15T21:50:44"/>
        <d v="2064-07-20T15:01:43"/>
        <d v="2063-05-27T01:40:14"/>
        <d v="2063-04-07T10:09:54"/>
        <d v="2063-01-30T22:16:41"/>
        <d v="2062-11-01T12:39:47"/>
        <d v="2064-08-11T20:46:11"/>
        <d v="2064-05-13T17:46:51"/>
        <d v="2062-10-15T20:22:25"/>
        <d v="2064-01-06T02:45:35"/>
        <d v="2062-11-20T20:56:12"/>
        <d v="2063-05-19T10:41:07"/>
        <d v="2064-03-31T22:36:48"/>
        <d v="2064-07-02T22:14:12"/>
        <d v="2063-05-28T18:22:38"/>
        <d v="2063-04-22T17:03:29"/>
        <d v="2063-05-31T03:25:24"/>
        <d v="2064-03-03T16:50:29"/>
        <d v="2062-05-21T18:51:27"/>
        <d v="2062-04-11T11:50:52"/>
        <d v="2062-05-07T01:44:24"/>
        <d v="2062-05-07T14:48:54"/>
        <d v="2063-09-01T15:02:54"/>
        <d v="2062-09-03T05:19:02"/>
        <d v="2063-06-04T05:23:11"/>
        <d v="2063-09-18T19:36:29"/>
        <d v="2063-05-12T18:24:44"/>
        <d v="2062-12-02T02:59:03"/>
        <d v="2063-06-17T10:32:59"/>
        <d v="2063-03-02T04:34:36"/>
        <d v="2062-07-28T20:09:38"/>
        <d v="2063-04-09T21:14:18"/>
        <d v="2063-02-24T23:17:51"/>
        <d v="2063-02-06T17:50:03"/>
        <d v="2062-07-09T17:41:30"/>
        <d v="2063-05-04T10:20:44"/>
        <d v="2062-05-30T21:26:47"/>
        <d v="2062-07-13T15:51:50"/>
        <d v="2062-10-02T14:09:37"/>
        <d v="2064-08-29T06:15:56"/>
        <d v="2063-09-06T15:11:45"/>
        <d v="2063-10-18T21:24:14"/>
        <d v="2062-07-21T15:38:18"/>
        <d v="2064-02-02T22:43:41"/>
        <d v="2064-05-19T19:32:19"/>
        <d v="2062-08-14T15:50:05"/>
        <d v="2063-02-12T17:23:12"/>
        <d v="2062-06-03T04:07:58"/>
        <d v="2065-01-28T18:44:10"/>
        <d v="2063-06-25T03:29:56"/>
        <d v="2063-09-08T16:42:15"/>
        <d v="2063-01-03T00:23:42"/>
        <d v="2064-09-02T08:19:25"/>
        <d v="2064-01-03T14:58:48"/>
        <d v="2064-11-08T16:15:52"/>
        <d v="2063-05-30T19:39:06"/>
        <d v="2062-12-26T20:39:56"/>
        <d v="2062-06-25T19:33:40"/>
        <d v="2065-01-21T00:26:39"/>
        <d v="2064-01-04T23:36:10"/>
        <d v="2062-08-03T14:27:49"/>
        <d v="2063-03-02T18:59:52"/>
        <d v="2064-04-09T22:49:51"/>
        <d v="2062-11-11T05:28:22"/>
        <d v="2063-03-16T20:35:29"/>
        <d v="2065-01-27T13:05:58"/>
        <d v="2062-12-04T00:07:10"/>
        <d v="2063-06-16T18:12:24"/>
        <d v="2063-02-21T03:10:44"/>
        <d v="2062-08-16T15:39:17"/>
        <d v="2062-05-20T15:47:20"/>
        <d v="2064-11-05T23:00:12"/>
        <d v="2063-01-28T06:00:18"/>
        <d v="2062-06-03T04:36:18"/>
        <d v="2062-12-09T20:58:03"/>
        <d v="2063-07-08T11:34:30"/>
        <d v="2062-07-23T18:36:01"/>
        <d v="2063-05-12T02:13:11"/>
        <d v="2063-11-09T19:49:59"/>
        <d v="2064-10-20T11:14:02"/>
        <d v="2063-07-01T00:16:05"/>
        <d v="2063-04-01T05:30:00"/>
        <d v="2063-04-30T14:58:23"/>
        <d v="2063-05-19T22:01:33"/>
        <d v="2062-09-24T19:40:06"/>
        <d v="2062-07-14T03:14:56"/>
        <d v="2062-08-12T08:37:22"/>
        <d v="2063-08-08T18:09:57"/>
        <d v="2062-10-27T19:29:37"/>
        <d v="2063-02-24T06:28:50"/>
        <d v="2063-10-31T05:04:09"/>
        <d v="2063-04-20T19:39:16"/>
        <d v="2064-05-02T23:38:29"/>
        <d v="2064-05-04T11:19:12"/>
        <d v="2062-08-12T12:39:21"/>
        <d v="2062-07-23T15:57:03"/>
        <d v="2063-12-20T16:26:13"/>
        <d v="2064-10-14T09:17:40"/>
        <d v="2062-10-14T13:00:55"/>
        <d v="2063-01-16T18:26:50"/>
        <d v="2063-03-12T23:31:11"/>
        <d v="2062-05-27T23:02:02"/>
        <d v="2062-06-30T20:53:59"/>
        <d v="2062-11-27T02:02:28"/>
        <d v="2062-07-10T06:25:04"/>
        <d v="2063-09-18T16:23:47"/>
        <d v="2064-08-19T19:51:05"/>
        <d v="2064-03-04T08:07:48"/>
        <d v="2063-08-12T03:38:27"/>
        <d v="2064-02-15T04:02:44"/>
        <d v="2064-06-17T23:14:22"/>
        <d v="2063-08-17T16:07:19"/>
        <d v="2063-08-05T15:45:46"/>
        <d v="2064-11-01T06:18:40"/>
        <d v="2064-06-13T15:09:20"/>
        <d v="2063-05-27T21:44:14"/>
        <d v="2062-10-03T09:36:19"/>
        <d v="2062-11-18T11:49:11"/>
        <d v="2062-10-28T14:05:37"/>
        <d v="2063-04-17T21:41:54"/>
        <d v="2063-10-02T18:41:08"/>
        <d v="2063-07-28T15:54:35"/>
        <d v="2063-04-15T19:14:28"/>
        <d v="2063-01-27T20:00:22"/>
        <d v="2064-09-02T03:25:44"/>
        <d v="2062-07-09T07:48:43"/>
        <d v="2063-01-12T02:53:41"/>
        <d v="2064-03-10T16:51:20"/>
        <d v="2064-03-04T19:49:02"/>
        <d v="2063-08-27T18:58:10"/>
        <d v="2064-06-29T01:09:46"/>
        <d v="2062-05-15T15:37:44"/>
        <d v="2063-10-29T20:22:21"/>
        <d v="2064-03-28T22:22:07"/>
        <d v="2064-05-23T23:25:54"/>
        <d v="2062-06-26T22:48:32"/>
        <d v="2062-08-29T18:55:56"/>
        <d v="2063-12-04T20:17:36"/>
        <d v="2062-04-16T21:23:30"/>
        <d v="2063-11-03T14:54:54"/>
        <d v="2063-10-19T03:41:57"/>
        <d v="2063-02-18T17:19:46"/>
        <d v="2064-02-14T05:39:40"/>
        <d v="2062-06-11T17:04:38"/>
        <d v="2065-02-04T06:58:27"/>
        <d v="2064-03-23T19:34:33"/>
        <d v="2064-08-19T20:30:46"/>
        <d v="2064-03-18T20:43:31"/>
        <d v="2062-06-21T12:52:06"/>
        <d v="2062-12-08T01:37:14"/>
        <d v="2064-04-09T16:25:10"/>
        <d v="2064-05-03T13:07:28"/>
        <d v="2064-06-13T20:48:18"/>
        <d v="2062-07-10T20:36:01"/>
        <d v="2064-06-22T18:55:32"/>
        <d v="2062-12-02T15:25:53"/>
        <d v="2063-03-06T21:40:57"/>
        <d v="2062-06-05T14:22:27"/>
        <d v="2064-05-18T04:19:09"/>
        <d v="2063-05-08T19:26:20"/>
        <d v="2062-04-18T20:52:36"/>
        <d v="2062-10-08T23:07:24"/>
        <d v="2064-01-30T16:58:40"/>
        <d v="2064-04-07T13:09:54"/>
        <d v="2062-05-06T22:11:30"/>
        <d v="2063-08-14T01:56:53"/>
        <d v="2063-10-09T17:59:41"/>
        <d v="2064-02-01T16:08:13"/>
        <d v="2063-05-01T15:28:02"/>
        <d v="2063-10-12T22:34:19"/>
        <d v="2063-04-13T20:45:12"/>
        <d v="2062-06-19T09:21:30"/>
        <d v="2063-01-15T16:24:37"/>
        <d v="2062-11-07T06:24:24"/>
        <d v="2063-03-06T09:23:41"/>
        <d v="2063-02-26T23:07:06"/>
        <d v="2062-07-22T19:53:18"/>
        <d v="2064-03-08T15:29:18"/>
        <d v="2065-02-09T23:08:28"/>
        <d v="2062-08-28T01:02:41"/>
        <d v="2063-01-16T14:05:47"/>
        <d v="2062-09-08T03:54:17"/>
        <d v="2062-08-21T19:23:05"/>
        <d v="2064-01-22T18:33:07"/>
        <d v="2062-07-28T18:33:01"/>
        <d v="2063-06-22T23:08:27"/>
        <d v="2062-07-31T16:49:20"/>
        <d v="2062-10-09T18:29:26"/>
        <d v="2062-12-29T13:04:38"/>
        <d v="2063-04-02T13:04:09"/>
        <d v="2063-01-17T07:13:43"/>
        <d v="2064-02-19T05:54:29"/>
        <d v="2063-06-19T18:44:23"/>
        <d v="2062-08-18T20:56:40"/>
        <d v="2062-08-05T16:07:54"/>
        <d v="2064-09-07T21:51:48"/>
        <d v="2064-02-17T16:13:16"/>
        <d v="2063-02-22T04:34:59"/>
        <d v="2062-08-27T21:52:38"/>
        <d v="2062-12-17T14:01:07"/>
        <d v="2064-02-08T23:59:23"/>
        <d v="2063-08-01T16:04:57"/>
        <d v="2063-05-27T05:42:16"/>
        <d v="2063-10-05T15:43:59"/>
        <d v="2065-02-02T23:18:01"/>
        <d v="2062-05-06T22:31:40"/>
        <d v="2063-11-14T00:36:10"/>
        <d v="2064-01-05T15:43:19"/>
        <d v="2062-10-29T14:02:44"/>
        <d v="2063-10-16T19:25:16"/>
        <d v="2064-09-01T06:27:04"/>
        <d v="2063-03-04T22:44:10"/>
        <d v="2062-09-21T21:11:27"/>
        <d v="2062-06-14T22:29:24"/>
        <d v="2064-05-07T01:41:55"/>
        <d v="2062-08-18T19:10:10"/>
        <d v="2063-10-28T16:06:07"/>
        <d v="2063-05-20T05:33:24"/>
        <d v="2064-07-08T11:22:34"/>
        <d v="2062-12-22T02:01:04"/>
        <d v="2062-11-05T22:58:45"/>
        <d v="2063-03-11T05:16:22"/>
        <d v="2062-07-22T04:49:49"/>
        <d v="2062-09-22T15:36:50"/>
        <d v="2062-12-18T00:32:23"/>
        <d v="2064-03-07T12:13:07"/>
        <d v="2063-06-14T23:00:15"/>
        <d v="2062-09-23T15:16:31"/>
        <d v="2062-05-02T19:26:37"/>
        <d v="2062-08-14T21:05:16"/>
        <d v="2062-10-16T16:33:48"/>
        <d v="2064-08-31T20:11:25"/>
        <d v="2062-05-20T15:33:51"/>
        <d v="2064-06-13T22:23:59"/>
        <d v="2063-11-02T23:14:40"/>
        <d v="2064-03-17T01:27:24"/>
        <d v="2062-08-15T15:22:32"/>
        <d v="2062-05-20T16:40:56"/>
        <d v="2064-02-21T03:23:43"/>
        <d v="2064-06-02T17:44:28"/>
        <d v="2062-05-28T16:21:24"/>
        <d v="2063-03-30T14:07:06"/>
        <d v="2062-07-13T22:50:11"/>
        <d v="2064-04-19T00:56:28"/>
        <d v="2063-08-19T02:49:10"/>
        <d v="2064-12-14T23:07:35"/>
        <d v="2063-01-18T15:52:36"/>
        <d v="2063-01-27T16:00:20"/>
        <d v="2064-11-26T19:18:51"/>
        <d v="2062-06-22T18:35:11"/>
        <d v="2063-03-15T08:17:06"/>
        <d v="2063-10-06T13:16:15"/>
        <d v="2062-05-20T01:06:09"/>
        <d v="2062-09-23T19:05:49"/>
        <d v="2064-11-21T17:03:14"/>
        <d v="2064-12-28T18:54:02"/>
        <d v="2064-05-20T22:32:01"/>
        <d v="2064-05-21T16:45:16"/>
        <d v="2063-02-06T13:57:05"/>
        <d v="2063-10-30T04:32:33"/>
        <d v="2063-12-15T18:16:56"/>
        <d v="2064-09-09T10:28:26"/>
        <d v="2063-02-23T14:29:35"/>
        <d v="2063-10-27T22:34:59"/>
        <d v="2064-06-17T17:49:46"/>
        <d v="2062-12-17T14:42:04"/>
        <d v="2063-04-28T17:34:48"/>
        <d v="2063-07-24T16:08:57"/>
        <d v="2062-12-17T12:09:11"/>
        <d v="2063-02-04T04:40:47"/>
        <d v="2063-06-23T19:34:53"/>
        <d v="2062-09-08T02:05:00"/>
        <d v="2064-11-19T00:45:50"/>
        <d v="2065-01-15T12:43:39"/>
        <d v="2063-12-06T19:47:17"/>
        <d v="2064-05-05T17:19:57"/>
        <d v="2064-07-19T20:24:33"/>
        <d v="2062-10-15T02:59:50"/>
        <d v="2064-12-26T21:41:22"/>
        <d v="2064-04-15T20:21:13"/>
        <d v="2063-07-03T19:59:26"/>
        <d v="2064-09-27T06:40:34"/>
        <d v="2064-11-23T00:15:09"/>
        <d v="2063-02-18T01:11:06"/>
        <d v="2062-09-01T22:00:01"/>
        <d v="2065-02-01T00:45:37"/>
        <d v="2063-10-30T12:56:44"/>
        <d v="2064-05-22T15:02:31"/>
        <d v="2063-01-25T03:15:40"/>
        <d v="2064-01-31T22:43:06"/>
        <d v="2063-12-20T13:45:23"/>
      </sharedItems>
      <fieldGroup par="23" base="19">
        <rangePr groupBy="months" startDate="2057-05-17T03:55:13" endDate="2065-03-15T15:30:07"/>
        <groupItems count="14">
          <s v="&lt;5/17/205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65"/>
        </groupItems>
      </fieldGroup>
    </cacheField>
    <cacheField name="Quarters" numFmtId="0" databaseField="0">
      <fieldGroup base="18">
        <rangePr groupBy="quarters" startDate="2057-08-10T19:26:00" endDate="2065-05-03T19:12:00"/>
        <groupItems count="6">
          <s v="&lt;8/10/2057"/>
          <s v="Qtr1"/>
          <s v="Qtr2"/>
          <s v="Qtr3"/>
          <s v="Qtr4"/>
          <s v="&gt;5/3/2065"/>
        </groupItems>
      </fieldGroup>
    </cacheField>
    <cacheField name="Years" numFmtId="0" databaseField="0">
      <fieldGroup base="18">
        <rangePr groupBy="years" startDate="2057-08-10T19:26:00" endDate="2065-05-03T19:12:00"/>
        <groupItems count="11">
          <s v="&lt;8/10/2057"/>
          <s v="2057"/>
          <s v="2058"/>
          <s v="2059"/>
          <s v="2060"/>
          <s v="2061"/>
          <s v="2062"/>
          <s v="2063"/>
          <s v="2064"/>
          <s v="2065"/>
          <s v="&gt;5/3/2065"/>
        </groupItems>
      </fieldGroup>
    </cacheField>
    <cacheField name="Quarters2" numFmtId="0" databaseField="0">
      <fieldGroup base="19">
        <rangePr groupBy="quarters" startDate="2057-05-17T03:55:13" endDate="2065-03-15T15:30:07"/>
        <groupItems count="6">
          <s v="&lt;5/17/2057"/>
          <s v="Qtr1"/>
          <s v="Qtr2"/>
          <s v="Qtr3"/>
          <s v="Qtr4"/>
          <s v="&gt;3/15/2065"/>
        </groupItems>
      </fieldGroup>
    </cacheField>
    <cacheField name="Years2" numFmtId="0" databaseField="0">
      <fieldGroup base="19">
        <rangePr groupBy="years" startDate="2057-05-17T03:55:13" endDate="2065-03-15T15:30:07"/>
        <groupItems count="11">
          <s v="&lt;5/17/2057"/>
          <s v="2057"/>
          <s v="2058"/>
          <s v="2059"/>
          <s v="2060"/>
          <s v="2061"/>
          <s v="2062"/>
          <s v="2063"/>
          <s v="2064"/>
          <s v="2065"/>
          <s v="&gt;3/15/206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5907.5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7366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280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5270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27200.14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2218.5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4288.5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4583.5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1756.76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24.995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17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3050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25207.5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2825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3048.5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111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6049.5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77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6119.165000000001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628.5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1014.5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0145.5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209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196.5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19328.345000000001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407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979.5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1247.5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6056.5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1908.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2052.4949999999999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7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14304.5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2712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1730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846.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4286.5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20305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1408.5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6481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021.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09.5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0014.5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5564.5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007.5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3030.5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4397.5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2725.2750000000001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098.5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6043.5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311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7100.5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5836.5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1703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5076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5588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377.5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7677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5183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10029.07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2378.165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719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2345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1167.1849999999999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1052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3792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1199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72.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399.5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5636.114999999999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26.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1131.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213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459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296.83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2043.5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237.5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798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693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846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6458.5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756.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2050.25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09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253.5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63.5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202.5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320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83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3480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259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823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2651.5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560.5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36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40.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877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216.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1730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814.64499999999998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2513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767.5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3865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70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305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1211.5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2526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3877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1873.5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1121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863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2731.5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2640.5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3564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567.5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3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2017.5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2274.61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2845.29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717.5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5.5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78.5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38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700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97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936.5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386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20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2385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50.5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660.5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5.5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1053.5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173.5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59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1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49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15089.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72.5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6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184.5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21.5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42.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900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5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5.5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3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222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323.5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500.5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6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64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285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167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661.5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93.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1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20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363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2247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6.5"/>
    <x v="0"/>
    <x v="3"/>
  </r>
  <r>
    <s v="Love has no boundaries!"/>
    <n v="40000"/>
    <n v="2200"/>
    <x v="2"/>
    <x v="10"/>
    <s v="NOK"/>
    <n v="1471557139"/>
    <n v="1468965139"/>
    <b v="0"/>
    <n v="10"/>
    <b v="0"/>
    <x v="3"/>
    <n v="5.5"/>
    <n v="1105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402.5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175"/>
    <x v="0"/>
    <x v="3"/>
  </r>
  <r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25.5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26.5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10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3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42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13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142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794.77499999999998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193.5"/>
    <x v="0"/>
    <x v="3"/>
  </r>
  <r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377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76729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658.5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071.5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1531.5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121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10.5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5.5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13966.61"/>
    <x v="0"/>
    <x v="3"/>
  </r>
  <r>
    <s v="A roadmovie by paw"/>
    <n v="100000"/>
    <n v="11943"/>
    <x v="2"/>
    <x v="11"/>
    <s v="SEK"/>
    <n v="1419780149"/>
    <n v="1417101749"/>
    <b v="0"/>
    <n v="38"/>
    <b v="0"/>
    <x v="3"/>
    <n v="11.943"/>
    <n v="5990.5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50.5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4445.5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81.5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6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6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1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58.5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203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25.5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27.5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8141.06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20688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476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12988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2032.75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2641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774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3383.5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43139.5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5763.5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6056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2236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4668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759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14190.67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363.33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9179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18957.134999999998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29015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49947.71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5364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0850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3072.5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15241.635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3000.5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2806.5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745.5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6565.22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2840.5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74414.884999999995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785.5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5845.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2694.0050000000001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2753.395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3176.5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1005.5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2983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36349.5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20504.5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13524.555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9623.5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3355.66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2857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385.525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21305.23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6299.254999999999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8254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3367.5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26026.154999999999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7977.5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484.4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3064.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38311.599999999999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13245.5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2525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33609.78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14905.275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0135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69845.42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9069.625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12864.33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7843.2749999999996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5077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2103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3975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498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1504.5"/>
    <x v="0"/>
    <x v="4"/>
  </r>
  <r>
    <s v="Why is grammar important?"/>
    <n v="22000"/>
    <n v="24490"/>
    <x v="0"/>
    <x v="0"/>
    <s v="USD"/>
    <n v="1360276801"/>
    <n v="1357684801"/>
    <b v="1"/>
    <n v="576"/>
    <b v="1"/>
    <x v="4"/>
    <n v="111.31818181818183"/>
    <n v="12533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435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10824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538.64499999999998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0485.165000000001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4548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9013.5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1985.75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1271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8612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15278.5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7225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2842.5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0737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8134.5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3582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3352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4359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2646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85272.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2745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39104.400000000001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5358.5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7990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21540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56785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25178.5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5094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4407.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14851.39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1533.025000000000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8378.02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3287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22028.5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1895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27763.26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15566.295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7241.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027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8608.44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22507.59999999999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5209.5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6087.09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4455.5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22130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5971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32036.59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833.5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0427.5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3899.4650000000001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3201.5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25905.5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2838.5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6126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9615.474999999999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6043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4535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3912.15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7830.5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19317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5227.0050000000001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6586.5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3663.56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15274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86157.5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192.5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4044.5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006.5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307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322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6930.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1718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8780.5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2854.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3216.75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778.5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1056.5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11402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3366.25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307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40939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3189.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62477.06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507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157.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436.5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27787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2654.5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494.2250000000004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09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6579.1750000000002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4727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1072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5646.125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25989.5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1438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2666.5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8176.5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1545.5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1525.365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1026.5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3062.13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349.5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645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5278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1613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6811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618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725.53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613.585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5289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11323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4054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8.75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153.5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221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83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104.45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4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70.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344.5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14.5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211.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289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3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943.5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3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s v="Doomsday is here"/>
    <n v="17000"/>
    <n v="6691"/>
    <x v="2"/>
    <x v="0"/>
    <s v="USD"/>
    <n v="1424380783"/>
    <n v="1421788783"/>
    <b v="0"/>
    <n v="17"/>
    <b v="0"/>
    <x v="5"/>
    <n v="39.358823529411765"/>
    <n v="3354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6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25.5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2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391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3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43.005000000000003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25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201.5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46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4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43.5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3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43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13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3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630.5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73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40.5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2177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6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355.5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73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437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2515.2950000000001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2469.5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3952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925.5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5.5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3838.5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80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4220.0050000000001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25.5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109"/>
    <x v="0"/>
    <x v="5"/>
  </r>
  <r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7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6.5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508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968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109.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117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61.5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170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3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125.5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325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201.5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5.5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77.5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6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3515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26.5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12342.5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104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140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2569.5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2644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735.5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3057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1966.7750000000001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6006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866.5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5121.5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680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791.5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849.5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2015.5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6249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010.5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7874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1054.5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970.75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1234.5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7590.5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61.6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13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6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4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6863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7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5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38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19.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904.5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64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719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100.5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9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25.5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7.5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8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5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125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10.5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71.5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4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177.5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42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131.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5.5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10.5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90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6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30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1366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1.5"/>
    <x v="2"/>
    <x v="7"/>
  </r>
  <r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116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1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125.5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61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4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217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4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1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428.5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6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50.5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73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301.51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69.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5.5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733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3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6469.5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31.5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50.5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132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175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2192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45.5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76.5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5.5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349.5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635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1.5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2.5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s v="O0"/>
    <n v="200000"/>
    <n v="18"/>
    <x v="1"/>
    <x v="12"/>
    <s v="EUR"/>
    <n v="1490447662"/>
    <n v="1485267262"/>
    <b v="0"/>
    <n v="6"/>
    <b v="0"/>
    <x v="7"/>
    <n v="9.0000000000000011E-3"/>
    <n v="12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1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23990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47135.5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3302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38025.24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905.5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541.00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079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22207.5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1790.5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867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12618.5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521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53595.7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1654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6012.5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5382.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947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5226.5"/>
    <x v="2"/>
    <x v="8"/>
  </r>
  <r>
    <s v="Sync up your lifestyle"/>
    <n v="3000"/>
    <n v="3017"/>
    <x v="0"/>
    <x v="0"/>
    <s v="USD"/>
    <n v="1440339295"/>
    <n v="1437747295"/>
    <b v="0"/>
    <n v="21"/>
    <b v="1"/>
    <x v="8"/>
    <n v="100.56666666666668"/>
    <n v="1519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773.5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52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80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353.5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466.5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938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6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2519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354.5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21521.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13329.5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5921.5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514.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104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8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458.5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747.5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6444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562.5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4460.5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9781.5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28.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150.5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2041.5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281.5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1778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7317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57816.75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1251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135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753.5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7817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298.5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321.5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1216.5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7709.5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54019.37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217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3069.5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2329.5050000000001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422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242.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491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27063.3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4603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1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17064.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54.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00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1138.5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700.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365.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154.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47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02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138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5066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16579.5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2784.5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3763.0050000000001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0105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1285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2796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4023.7249999999999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2673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13351.5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3185.5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38.5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590.5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5363.5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7000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5726.5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311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821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4819.5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20.5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6693.9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786.5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414.5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2589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2025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1707.5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3529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1024.5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5333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2309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1808.5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2845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6413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1062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1307.845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42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06.5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284.5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2597.5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120.5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3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1282.5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90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854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5.5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25.5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7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180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87.5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1827.5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12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1.5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203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533.5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545.115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357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1128.5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517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466.07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3592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693.5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034.5250000000001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937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7296.73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3959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1285.5550000000001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1429.2149999999999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4239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7917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5112.5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1648.5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2054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2514.5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1169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1140.7149999999999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3077.5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1436.5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2759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602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4213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2131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2271.5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2101.5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801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526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472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1247.97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650.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2161.5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4131.7749999999996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1039.83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2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224.5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1359.5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8780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1822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734.5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1102.05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6326.5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2814.5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160.5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714.5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268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986.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60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7622.53"/>
    <x v="4"/>
    <x v="11"/>
  </r>
  <r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3070.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3640.5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1192.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2546.2600000000002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1553.5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1484.5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2963.415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115.83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2580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323.5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4070.5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2991.5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098.0050000000001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694.505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x v="12"/>
    <n v="100"/>
    <n v="5.5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58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2455.5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3170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1339.5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868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55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16682.150000000001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773.5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286.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612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902.0349999999999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2142.5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129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1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87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47.5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1389.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3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325.5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606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25.5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521.5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33.5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168.5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3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25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75.5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665.5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690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3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337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60.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15.5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158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1012.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1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85.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106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3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1196.1600000000001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64.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134.5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231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102.5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3943.5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101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1636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6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144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1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46.5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82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77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101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264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64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6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1003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192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15.5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03"/>
    <x v="4"/>
    <x v="13"/>
  </r>
  <r>
    <s v="Cool jazz with a New Orleans flavor."/>
    <n v="20000"/>
    <n v="100"/>
    <x v="2"/>
    <x v="0"/>
    <s v="USD"/>
    <n v="1355930645"/>
    <n v="1352906645"/>
    <b v="0"/>
    <n v="1"/>
    <b v="0"/>
    <x v="13"/>
    <n v="0.5"/>
    <n v="50.5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27.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2855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168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171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82.5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801.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175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69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705.5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1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775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6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1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13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1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77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596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342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150.5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3379.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250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145.5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244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140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713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9658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884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65.5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3292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8538.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439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120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449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9800.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2921.5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20094.5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374.5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193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454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152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903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1821.5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5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7005.5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155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115.5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3485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209.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141.5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315.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453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460.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48698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14541.08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758.5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7.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3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5465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54.5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955.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286.5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3325.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854.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4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109.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235.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878.5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2340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367.5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35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36.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7682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5861.5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9915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602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491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1613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10323.5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75131.5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121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6686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125.5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3333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112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38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538763.0250000000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436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538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123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1440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28776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314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10850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608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5516.0550000000003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1186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243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11894.275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39010.410000000003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3561.29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3922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5991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5658.5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3500.5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5419.5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2977.42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696.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333.0450000000001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2514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633.61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521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1120.5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335.5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125.5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5.5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4414.5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4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137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108"/>
    <x v="5"/>
    <x v="16"/>
  </r>
  <r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8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25.5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97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4100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43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2599.5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70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24.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35.5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6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27.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5.5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718.5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24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24024.5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3755.5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25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48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959.5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8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29.5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205.5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517.5"/>
    <x v="6"/>
    <x v="17"/>
  </r>
  <r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8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3264.67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611.5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3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3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14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23.1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660.5050000000001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12634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1090.5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27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912.5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13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55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23.5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224.5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29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1504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25.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86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76.75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24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13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5792.46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3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6.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28.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94.26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45.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5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3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17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7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216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6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304"/>
    <x v="6"/>
    <x v="18"/>
  </r>
  <r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1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7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725.5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10.5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25.5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138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4957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64.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3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97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50.5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271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38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8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129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463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25.5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64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98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77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9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58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8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1047.75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1439.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497.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511.5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10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1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13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15.5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52.5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297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5.5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3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1602.5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2980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3.5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23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51.5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1730.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6645.5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4064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4590.5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1648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4893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344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148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52.5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11052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20497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6835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19824.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9154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4644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1351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3066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3128.6350000000002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25041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8400.5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6720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6587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533.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8768.5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7802.5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3203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2548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50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1654.5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3376.5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330.5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19926.50500000000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10310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3686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7797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3138.5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7852.5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1277.0050000000001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5676.5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194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39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67.5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988.5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744.5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13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20.5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61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108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90.5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124.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1285.5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3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86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1060.5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211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185.5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2162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925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2651.5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30277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3091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2479.5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15547.1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6732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3090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17875.064999999999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8193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13123.78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1351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1912.5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1038.5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4128.5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913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558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2118.085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4797.5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1277.5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091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0316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5820.5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3833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2664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2097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9605.419999999998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12355.05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1600.3150000000001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8165.824999999999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130.5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026.585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8383.39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3912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9408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066.25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025.5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1048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22.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315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2039.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964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1943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2206.5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961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7727.5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16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1306.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611.5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1071.5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1063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2186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2037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1042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1275"/>
    <x v="1"/>
    <x v="6"/>
  </r>
  <r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2333.565000000000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7977.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3939.5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36063.5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2901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587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6457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562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40085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14.5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6284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019.5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20326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5743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3132.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442.5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253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3013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5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688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2505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247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570.5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873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881.5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208.5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3961.5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725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7289.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2478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42585.5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2415.5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50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1677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8818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50.5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25736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2902.5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91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3684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1293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3005.5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191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2640.25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0186.5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6920.5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689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813.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1594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3151.28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1285.5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1699.5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391.5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1339.5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3911.5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558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02.5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24987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3806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4816.8450000000003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2901.5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2811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7248.314999999999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87.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3782.5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18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5276.5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1454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3481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4755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770.5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2100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5655.5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55.5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2714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4248.5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2383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2203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4483.2449999999999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444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2771.5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3426.1849999999999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380.5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537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282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1472.5"/>
    <x v="4"/>
    <x v="11"/>
  </r>
  <r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5143.5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466.5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1999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3255.5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5771.5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2445.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5768.5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310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6326.5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1421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2084.5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123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1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9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8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39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166.5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50.5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404.5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8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3.5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227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3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1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4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50.5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770.5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211.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24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20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2739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407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4100.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8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9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414.5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304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93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1011.5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39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2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8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791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74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7763.3450000000003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245.35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455.5"/>
    <x v="3"/>
    <x v="23"/>
  </r>
  <r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4197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69763.175000000003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8754.1849999999995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23316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5009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24149.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979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6786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7506"/>
    <x v="3"/>
    <x v="23"/>
  </r>
  <r>
    <s v="Public Radio Project"/>
    <n v="1500"/>
    <n v="1807.74"/>
    <x v="0"/>
    <x v="0"/>
    <s v="USD"/>
    <n v="1330644639"/>
    <n v="1328052639"/>
    <b v="1"/>
    <n v="47"/>
    <b v="1"/>
    <x v="23"/>
    <n v="120.51600000000001"/>
    <n v="927.37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172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4370.725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20304.64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16881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305524.55499999999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1134.5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29577.599999999999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55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3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6"/>
    <x v="3"/>
    <x v="10"/>
  </r>
  <r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76.5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25.5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183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57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50.5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6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228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30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3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358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43688.5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11323.5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2058.4650000000001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9167.5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8459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857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306.5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0351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0916.61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8285.2999999999993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928.5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9946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6108.25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3397.5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236061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9294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12456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5520.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4723.875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9396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20145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30451.05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11668.5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3119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2332.074999999999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13977.5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1967.7750000000001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4303.5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9635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24031.5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2104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2247.5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33026.5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15849.5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2703.5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5246.004999999999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10906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361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13740.61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8889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4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0.5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5.5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150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30.5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88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54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065.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344.5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50.5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9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25.5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49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34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3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5.5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50.5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3217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181.5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716"/>
    <x v="3"/>
    <x v="25"/>
  </r>
  <r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1268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42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113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256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1163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330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8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104.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5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3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48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8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79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1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2092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3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107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143.5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39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188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1381.115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767.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1015.3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1744.5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3042.8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4086.165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358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619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889.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2774.5"/>
    <x v="4"/>
    <x v="11"/>
  </r>
  <r>
    <s v="Skelton-Luns CD/7&quot; No Big Deal."/>
    <n v="800"/>
    <n v="1001"/>
    <x v="0"/>
    <x v="0"/>
    <s v="USD"/>
    <n v="1370390432"/>
    <n v="1368576032"/>
    <b v="0"/>
    <n v="27"/>
    <b v="1"/>
    <x v="11"/>
    <n v="125.125"/>
    <n v="514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280.5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520.5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260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4633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5288.5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5184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801.5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1011.5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573.5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3048.5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3542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388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602.5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58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4101.5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189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2062.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315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5368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7862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2056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5029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021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1271.5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2373.5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267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538.5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09.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48.22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1280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61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3136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5539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2775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1143.5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2641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1485.5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1951.665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1431.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17.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2300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4439.7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676.5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1095.5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3786.56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3227.225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4020.5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304.5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519.5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4099.5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4136.5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556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1574.61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2137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2060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2197.5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4163.5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1423.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524.5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1045.235000000000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984.5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1374.5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509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704.08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1751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3371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912.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778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600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33404.19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385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4415.5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187.5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9.5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1582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889.5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207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323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5040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202.5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144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3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714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274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110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2645.5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6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6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656.5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248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44.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17.5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6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25.5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992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6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76.5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718"/>
    <x v="4"/>
    <x v="28"/>
  </r>
  <r>
    <s v="A melody for the galaxy."/>
    <n v="35000"/>
    <n v="75"/>
    <x v="2"/>
    <x v="0"/>
    <s v="USD"/>
    <n v="1463201940"/>
    <n v="1459435149"/>
    <b v="0"/>
    <n v="2"/>
    <b v="0"/>
    <x v="28"/>
    <n v="0.2142857142857143"/>
    <n v="38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9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116.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326.5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19.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284.5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106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431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6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11.5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432.5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10.5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691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104.5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3046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3292.5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4035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11161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4802.5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2577.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6270.75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5103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5175.5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1606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8117.5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4742.5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7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2887.8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2907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587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2689.5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4187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79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455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6173.5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1097.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3768.24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1162.5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01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551.5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6969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460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38.5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48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580.5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064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169.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330.5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505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2012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6037.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720.5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274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4831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1010.5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2480.5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467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778.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40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22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825.5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55.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7710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1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07.5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5463.5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2138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3447.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1109.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37.914999999999999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4786.5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119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857.5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2732.5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2752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4156.5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299.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280.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5845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194.5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8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33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44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3021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257.5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4759.5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14.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857.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1714.625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55.5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422"/>
    <x v="4"/>
    <x v="11"/>
  </r>
  <r>
    <s v="cd fund raiser"/>
    <n v="3000"/>
    <n v="3002"/>
    <x v="0"/>
    <x v="0"/>
    <s v="USD"/>
    <n v="1389146880"/>
    <n v="1387403967"/>
    <b v="0"/>
    <n v="40"/>
    <b v="1"/>
    <x v="11"/>
    <n v="100.06666666666666"/>
    <n v="1521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1075.5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029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4074.5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10040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266.625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7728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522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60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537.5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5947.5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65.5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5036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935.5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514.745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1049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496.5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1037.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263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6267.3050000000003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70.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09.5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1044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1530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622.5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154.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465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663.5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8838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414.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7746.2749999999996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6835.58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1031.5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511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3095.275000000000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2005.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10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735.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6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1418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3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3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5.5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617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186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2380.5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12.5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9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4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2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4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514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1761.845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1730.5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539.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688.5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2713.5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627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1671.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2120.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1088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8798.0650000000005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5337.5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354.5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322.5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82.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4637.5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286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344.5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733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621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1394.0550000000001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347.5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7.5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719.5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6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23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10739.5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44.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218.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2488.5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6885.5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5.5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1503.5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331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1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6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54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102547.5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134.5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122.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2204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1045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1187.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157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732.5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853.5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1518.845"/>
    <x v="4"/>
    <x v="14"/>
  </r>
  <r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315.5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1332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1642.5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648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1231.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2848.5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522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3129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1380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4442.0050000000001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576.23500000000001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8752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5583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571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160089.44500000001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4200.71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86501.5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58505.60000000001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174349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5650.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414.03500000000003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402228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26972.15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49062.48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5352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35073.665000000001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17019.5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174944.5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83850.009999999995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88392.5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25455.705000000002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50923.01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8048.72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41282.5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56085.56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9799.25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2156.5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16412.06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6608.5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04128.04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37215.5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71496.5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58851.5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28645.5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527986.93500000006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8550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55288.005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37750.6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6823.16999999999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7168.5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100993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256905.285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115307.655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89678.50500000000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196.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717.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1589.5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27.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1182"/>
    <x v="8"/>
    <x v="31"/>
  </r>
  <r>
    <s v="Expressing art in an image!"/>
    <n v="6000"/>
    <n v="25"/>
    <x v="2"/>
    <x v="0"/>
    <s v="USD"/>
    <n v="1440094742"/>
    <n v="1437502742"/>
    <b v="0"/>
    <n v="1"/>
    <b v="0"/>
    <x v="31"/>
    <n v="0.41666666666666669"/>
    <n v="13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25.5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257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71.5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2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40.5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329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121.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3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05904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54886.05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788.5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58782.12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8647.514999999999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62111.5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5853.96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940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76488.5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48876.4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205376.5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5964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398212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1185295.835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4149.0050000000001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46316.61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15850.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33454.114999999998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97871.95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1503.5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7075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62731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8090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11759.5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80824.5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16912.384999999998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60394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1932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456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37379.5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30341.5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38289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2413.5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151113.79500000001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84736.57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20174.2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15238.32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922.5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85325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3858.07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8698.5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6246.5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02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8206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20201.505000000001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6163.5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50691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63727.724999999999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30418.674999999999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3748.5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5335.5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88532.5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2586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20189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5073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38640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15500.415000000001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2359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21706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5232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2715.5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7590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2985.5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253298.13500000001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40621.025000000001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2218.5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319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13190.985000000001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32233.165000000001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199094.5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8212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39761.5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76537.149999999994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309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88010.3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490476.995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28971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13144.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1471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2564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2032.5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849.5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437.5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1648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3747.5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2031.5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789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1770.16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1536.0050000000001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4681.6149999999998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10965.1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3066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780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2145.5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261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312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519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3026"/>
    <x v="4"/>
    <x v="14"/>
  </r>
  <r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2017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423.5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1154.5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699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5739.5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536.5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2589.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199.5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1106.3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680.5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2150.5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1022.5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084.5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55.5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3723.5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2691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710.5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24263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904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681.55499999999995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018.5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4069.715000000000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147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56.5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27.5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60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439.5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6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4156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13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24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44.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14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1105.9949999999999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9.5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53.5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50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25.8449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7368.5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70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841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285.5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306.5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11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315.5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2327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1385.5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2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204.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62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27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19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2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60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788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10600.5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10040.555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4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0.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238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2555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1674.5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2864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1791.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1482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94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11112.344999999999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80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26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2145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506.5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2710.5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2091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888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3186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1270.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17759.5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817.5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2718.605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557.5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8040.5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4543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4370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46735.75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1163.5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03245.25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11579.5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3063.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7806.5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461.5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66493.41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34376.5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27307.5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282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8085.5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144819.66500000001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26904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6739.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5553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224.495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14444.125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1120.5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1033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583.5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582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003.5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520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384.5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2264.5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50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3493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5.5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889.505"/>
    <x v="4"/>
    <x v="15"/>
  </r>
  <r>
    <s v="Ambient Electro Grind-fest!"/>
    <n v="550"/>
    <n v="860"/>
    <x v="0"/>
    <x v="0"/>
    <s v="USD"/>
    <n v="1331621940"/>
    <n v="1329671572"/>
    <b v="0"/>
    <n v="33"/>
    <b v="1"/>
    <x v="15"/>
    <n v="156.36363636363637"/>
    <n v="446.5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165.5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217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1266.33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17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1804.5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4163.5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421.5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10365.5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2305.5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99809.505000000005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9922.1550000000007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10380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5944.45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7121.665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5602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15708.12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12889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4346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596.5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0039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7859.5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32255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2787.5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16216.334999999999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6815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113.5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69267.38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668.7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9570.5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930.5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1280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9852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3816.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043.5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122174.5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5954.0950000000003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2377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4549.5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248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5797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559.5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8036.2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714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438.5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4128.5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4002.5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634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4363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5623.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07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99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38254.5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461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22971.5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90866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28973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7255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2828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1544.5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1364.7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2465.5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6099.5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2758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78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20015.25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8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701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1536.8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3216.135000000000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1860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757.5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2752.4949999999999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513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818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79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2181.5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1095.5050000000001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473.5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3708.02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768.5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5290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12.5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5905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532.25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408.5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445.61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2005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3578.3049999999998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3077.51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9194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1904.7750000000001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1085.1300000000001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25633.555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3253.7350000000001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40279.68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4737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1657.5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4474.51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966.8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1314.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903.2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219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108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1654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2761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2097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44.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62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808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43.5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54.5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93744.005000000005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12991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13302.5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18005.5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5914.05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3464.5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683.5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2072.5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2894.5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53155.754999999997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6729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7647.2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37328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21357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150.5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21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8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137.5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57.5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13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8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552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1.5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1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1328.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342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1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43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93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25.5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5.5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165.16499999999999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29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789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8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219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8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397.5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514.5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235.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15.5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13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25.5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2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5.5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105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26.5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07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7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680.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2795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6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233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77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14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236.5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170.5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3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x v="19"/>
    <n v="0.02"/>
    <n v="5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1268.5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4.5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159.5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1004.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1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2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2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4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614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3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25.5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6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4100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15299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20406.994999999999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1659.5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4377.5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4255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5508.5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219.5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546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7666.0150000000003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5865.5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408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2354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17713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81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1390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1827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2794.5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5478.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4317.5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3935.5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1718.12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1200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1132.5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654.5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276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614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1101.17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705.5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533.82000000000005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28.5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5143.01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023.5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2519.09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1349.5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707.86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663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5139.5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08.16499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004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2305.7199999999998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513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35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2133.0549999999998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1053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413.5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769.3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1633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2376.75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11.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263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388.5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2999.5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777.04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977.52499999999998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3005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2283.4299999999998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3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137.5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354.5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144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45.5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6"/>
    <x v="7"/>
    <x v="34"/>
  </r>
  <r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514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8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107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471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900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34.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6908.9949999999999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2513.5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717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3831.5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4053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2275.5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2078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2185.4949999999999"/>
    <x v="4"/>
    <x v="35"/>
  </r>
  <r>
    <s v="Opera. Short. New."/>
    <n v="6000"/>
    <n v="6257"/>
    <x v="0"/>
    <x v="0"/>
    <s v="USD"/>
    <n v="1332636975"/>
    <n v="1328752575"/>
    <b v="0"/>
    <n v="76"/>
    <b v="1"/>
    <x v="35"/>
    <n v="104.28333333333333"/>
    <n v="3166.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3274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2289.5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2552.5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4218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057"/>
    <x v="4"/>
    <x v="35"/>
  </r>
  <r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10416.5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16.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555.5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264.084999999999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5042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1306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1904.5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369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202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2549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983.5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1987.5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3363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3074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825.5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3352.5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915.75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606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1196.5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1875.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091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410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55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689.5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457.5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512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39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50.5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1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25.5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3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30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127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144.5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6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270.5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5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25.5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3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611.5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120.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3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4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25.5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22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4141.5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46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592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47.5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748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1729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19810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91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10582.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54591.785000000003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6245.5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1650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9109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53503.1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16374.83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155316.5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8735.0650000000005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3802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5405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1734.5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4435.75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273.5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7942.5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968.5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47312.5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11173.5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1020.88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1171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56910.824999999997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743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1425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507.5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73.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3243.5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1619.5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11609.525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754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65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505.5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5792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961.5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428.5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183.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270.5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1619.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8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168549.15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1052.5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061.5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21310.71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9.5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56"/>
    <x v="2"/>
    <x v="36"/>
  </r>
  <r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63.5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181.5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2625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448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2973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28.5"/>
    <x v="2"/>
    <x v="36"/>
  </r>
  <r>
    <s v="Thank you for your support!"/>
    <n v="15000"/>
    <n v="3155"/>
    <x v="1"/>
    <x v="0"/>
    <s v="USD"/>
    <n v="1455048000"/>
    <n v="1452631647"/>
    <b v="0"/>
    <n v="43"/>
    <b v="0"/>
    <x v="36"/>
    <n v="21.033333333333335"/>
    <n v="1599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8653.5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2840.19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47.5"/>
    <x v="2"/>
    <x v="36"/>
  </r>
  <r>
    <s v="test"/>
    <n v="49000"/>
    <n v="1333"/>
    <x v="1"/>
    <x v="0"/>
    <s v="USD"/>
    <n v="1429321210"/>
    <n v="1426729210"/>
    <b v="0"/>
    <n v="10"/>
    <b v="0"/>
    <x v="36"/>
    <n v="2.7204081632653061"/>
    <n v="671.5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12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2602.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10720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10487.625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9102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2178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8067.7550000000001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83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867.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506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1277.5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1460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1683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5549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1082.5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963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533.5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721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1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67.5"/>
    <x v="2"/>
    <x v="37"/>
  </r>
  <r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140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8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5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9.5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402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5.5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44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435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8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13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21.5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37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1714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3056.5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4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37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808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733.5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20772.5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576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873.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9783.5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14230.785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23846.035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25555.5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46714.105000000003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2005.5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3684.5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77391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14697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6152.844999999999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092.5050000000001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15175.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9396.5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3299.5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485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5617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406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8491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4172.9400000000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2896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x v="30"/>
    <n v="105.745"/>
    <n v="53074.5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25014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5333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928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23330.505000000001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5664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7168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26944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138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3837.505000000000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494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37137.120000000003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3706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08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63.5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19.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374.5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428.5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900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10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72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28.5"/>
    <x v="3"/>
    <x v="39"/>
  </r>
  <r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6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282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194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37.5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540.5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6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120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3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20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13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46.5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24.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52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8.5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518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2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1057.625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291.5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6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845.5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5.5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710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27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672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09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603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362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2688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1510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617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3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529.5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1613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1039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088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5564.875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9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7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72.5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4152.805000000000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2604.5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2980.87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680.5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339.5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1572.5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6468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86.5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29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1719.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x v="6"/>
    <n v="126"/>
    <n v="3196.5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2290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90.5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1381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5067.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2874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1834.06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840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309.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20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06.5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5352.5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2672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517.5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3047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9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387.5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575.5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087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21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4816.5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1369.5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505.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1686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1481.4949999999999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1479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90.5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981.995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248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35.5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1229.5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965.5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366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5.5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15.5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1202.5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36.5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3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162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50.5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15.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52.5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76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3757.5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18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137.5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41.5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29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10.5"/>
    <x v="1"/>
    <x v="6"/>
  </r>
  <r>
    <s v="Accessible, original theatre for all!"/>
    <n v="2500"/>
    <n v="40"/>
    <x v="2"/>
    <x v="1"/>
    <s v="GBP"/>
    <n v="1437139080"/>
    <n v="1434552207"/>
    <b v="0"/>
    <n v="3"/>
    <b v="0"/>
    <x v="6"/>
    <n v="1.6"/>
    <n v="21.5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3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257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3180.88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91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379.5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240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480.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137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328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33.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15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1414.5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28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956.5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94.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67.5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5.5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3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578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12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141.5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58.5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x v="6"/>
    <n v="0.5"/>
    <n v="13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13.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318.5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276.5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164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1706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4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13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21.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39.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19.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286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2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134.5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10.5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335.5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102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2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307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76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223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91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2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342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66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253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55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2973.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49.845000000001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900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88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512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4098.7749999999996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5077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402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648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1311.5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368.5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1785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657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1027.5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2043.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4127.5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357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526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50.5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2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542.5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16.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3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577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806.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304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363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71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141.5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2794.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1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5391.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615.8449999999998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837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5745.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2883.5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878.5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821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3225.5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1624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062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4386.5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593.5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4061.5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67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718.5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493.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2558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649.5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262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2581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85540.455000000002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2653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6138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1294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3932.6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514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7835.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5013.5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4436.5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1599.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512.5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716.12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7996.5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30286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5244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25973.75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12.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4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1583.004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3849.7150000000001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526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22701.5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6445.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4358.5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50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530.5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15033.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192.5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98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2370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7901.5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14416.5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774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4379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1722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2135.5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9205.5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3535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2662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507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363.5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251.5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3850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657.5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26448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4250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16625.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954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764.5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648.5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2209.5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56898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13751.855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16006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549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516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0989.39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1633.5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4632.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978.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8314.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6638.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2686.1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7567.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82.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4183.5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2027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322.5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431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8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21.5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3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23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170.5"/>
    <x v="1"/>
    <x v="38"/>
  </r>
  <r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3375.5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305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4271.5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6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0982.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100.5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8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74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1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3645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2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326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12.5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5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778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3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37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5626.5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191.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1054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29.5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238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309.5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26.5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3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64.5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2949.5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5720.5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402.5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602.09500000000003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463.5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13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25.5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404.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878.5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892.5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141.5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920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56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3174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6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595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1253.5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22.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3967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4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3373.5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5.5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2702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265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2336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150.5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220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6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3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69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5.5"/>
    <x v="1"/>
    <x v="38"/>
  </r>
  <r>
    <s v="cancelled until further notice"/>
    <n v="199"/>
    <n v="116"/>
    <x v="1"/>
    <x v="0"/>
    <s v="USD"/>
    <n v="1478733732"/>
    <n v="1478298132"/>
    <b v="0"/>
    <n v="2"/>
    <b v="0"/>
    <x v="38"/>
    <n v="58.291457286432156"/>
    <n v="59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42770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15"/>
    <x v="1"/>
    <x v="38"/>
  </r>
  <r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528.5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8204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5.5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189.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328.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5.5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8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18.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84.5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330.5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25.5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1353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50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133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24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3785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2631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859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1209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62.5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819.5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774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1199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5154.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4014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4863.6149999999998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2844.5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2040.5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2884.5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1027.1100000000001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2313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1088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2574.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7261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1370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620.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28504.915000000001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1770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158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4161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1158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3867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1164.5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5187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528.5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2769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1118.5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1493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1327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2428.41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741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280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3606.5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1396.5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2328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512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1670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8844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9.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399.5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77.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5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305.5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1054.5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903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574.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56.5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1330.5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3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375.5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8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142.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1293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2628.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780.85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1916.5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13931.5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2572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3027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6185.5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17628.5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018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2662.5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218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0070.5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7592.5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212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1602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1734.5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5413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1043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635.5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65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3600.5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887.5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1447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819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669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3000.5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2065.35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7831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0115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7772.32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1612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3156.49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525.5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4984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456.71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4149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858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1108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657.5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1351.75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147.5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2929.5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2800.5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40.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1463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0240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6674.75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71.5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6491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083.4949999999999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3720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12257.8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2767.5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682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6352.5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1436.08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312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2245.5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020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7801.5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01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4095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930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000.5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7794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158.5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7995.5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908.5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2679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2765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1309.5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3345.5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045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3063.5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6028.75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442.5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1531.5"/>
    <x v="1"/>
    <x v="6"/>
  </r>
  <r>
    <s v="A new play by Matthew Gasda"/>
    <n v="4999"/>
    <n v="5604"/>
    <x v="0"/>
    <x v="0"/>
    <s v="USD"/>
    <n v="1488258000"/>
    <n v="1485556626"/>
    <b v="0"/>
    <n v="81"/>
    <b v="1"/>
    <x v="6"/>
    <n v="112.10242048409683"/>
    <n v="2842.5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7693.5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267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5116.7449999999999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345.10500000000002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1248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292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52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3880.5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367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373.505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1104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2774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5122.5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1774.5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2086.5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2037"/>
    <x v="1"/>
    <x v="6"/>
  </r>
  <r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4367.5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1060.5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7926.25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50.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134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43.4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2168.5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294.5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3268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1395.5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27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1175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872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2244.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5936.09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566.5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1272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78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281.5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276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686.5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654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767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232.5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4083.5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421.5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1322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597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831.5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2645.5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3041.5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1885.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2706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2539.5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29.5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1394.5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7719.5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4197.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2091.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689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3089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611.5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2302.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331.5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834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205.5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2797.5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774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853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2554.5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2723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09.5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1556.5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112.5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774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020.5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5230.5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2136.5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4598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2870.5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5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943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1625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301.5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561.5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460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534.5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2624.5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896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143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531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1017.5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1891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508.5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010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4080.5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306.5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1055.5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580.5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206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1786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992.5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3032.33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007.5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070.5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770.5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801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5756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779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566.5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56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815.5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405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79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796.5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52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2254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645.5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5063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1510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8315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008.5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306.5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49.25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5061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1104.5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36.5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319.5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1647.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7806.5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513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332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574.5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04.5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240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872.505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2045.5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488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500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5106.5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1659.5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80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3145.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15497.55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2071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764.5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1053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03.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1121.4949999999999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010.5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117.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479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5361.5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69.5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2666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533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309.5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17.07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2671.46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1304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29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950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43.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015.5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553.5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546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1175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92.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399.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337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784.5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199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63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5067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877.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1429.5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621.5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333.5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484.5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353.5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61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5226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2604.59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048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2255.5"/>
    <x v="1"/>
    <x v="6"/>
  </r>
  <r>
    <s v="Venus in Fur, By David Ives."/>
    <n v="3000"/>
    <n v="3030"/>
    <x v="0"/>
    <x v="0"/>
    <s v="USD"/>
    <n v="1426864032"/>
    <n v="1424275632"/>
    <b v="0"/>
    <n v="47"/>
    <b v="1"/>
    <x v="6"/>
    <n v="101"/>
    <n v="1538.5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6097.5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161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92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551.5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1032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466.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029.5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178.5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59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1057.5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1157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987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076.5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5987.5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211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2745.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1450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845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2356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1310.5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832.5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2853.5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65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400.5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2017.61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764.5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206.5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2707.5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1905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867.5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866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072.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552.5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776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2123.5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363.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504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1316.5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537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5256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97.5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611.5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460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68.5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08.5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1679.5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280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1563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255.5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2006.5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841.8450000000000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1027.5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018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30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14.5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231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5115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268.5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700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3550.5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853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39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386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x v="6"/>
    <n v="128"/>
    <n v="653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584.5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319.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4007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1054.5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23.5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623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1326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365.5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88.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46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2854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799.5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262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129.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72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20189.625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076.5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531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1342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776.25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6.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2974.5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2862.0549999999998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207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1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50297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63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529.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1772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1307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250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76.22500000000002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11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593.5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1066.5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564.5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64.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2532.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1156.5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928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254.5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1581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3100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5117.5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52.5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403.5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768.6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57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526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772.5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459.5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639.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1788.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2036.5"/>
    <x v="1"/>
    <x v="6"/>
  </r>
  <r>
    <s v="See Theatre In A New Light"/>
    <n v="7500"/>
    <n v="8207"/>
    <x v="0"/>
    <x v="0"/>
    <s v="USD"/>
    <n v="1474649070"/>
    <n v="1469465070"/>
    <b v="0"/>
    <n v="54"/>
    <b v="1"/>
    <x v="6"/>
    <n v="109.42666666666668"/>
    <n v="4130.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330.5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06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2581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2538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21.5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1290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1681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1025.5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1571.5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600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1299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564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13.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8.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1070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2025.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1308.5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1727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237.5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1986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300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13.5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513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827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725.5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3638.5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1295.5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1371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1582.5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465.5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1038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573.5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21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1681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510.995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517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593.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157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2060.5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014.5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2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4392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0.5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896.5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601.5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643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470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9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29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8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416.5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244.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6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2011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394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58.5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264.5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384.5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021.5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327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2946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2668.5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17.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6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1537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36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1683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4077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21.5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4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364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619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1576.5550000000001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531.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699.5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126.5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178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1551.5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2329.5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2265.5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6.5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523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73.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1040.5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111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1708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568.5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2121.5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1973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53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2705.5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180.5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518.625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1657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1806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915.5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25729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638.5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222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1910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2019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589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095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283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1280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12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772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648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663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218.005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1480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916.5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941.5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069.5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558.75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931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95.5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5817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24.5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5166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808.5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635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2021.5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621.5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212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744.5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2542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851.5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2327.5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2249.2750000000001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198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1462.5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024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946.5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183.5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50.5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316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67.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217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1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5.5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77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138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406.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186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52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.5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101.5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13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2614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266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3027.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668.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290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2598.5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513.5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370.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283.5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192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780.5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2248.8850000000002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2570.8850000000002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251.5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678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2538.5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763.5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4024.5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5180.5050000000001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1195.5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2182.0549999999998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557.5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1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749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2771.5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2733.5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262.5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009.5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4315.5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1461.5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278.5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7856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515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2493.5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1031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785.5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580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522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3364.5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180.5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250.5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60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8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2100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25.5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6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2708.5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51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203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448.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217.5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1199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2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3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232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512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1031.5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9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22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101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073.4949999999999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1068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10.005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912.78499999999997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82.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290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545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2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852.5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2788.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345.5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38.5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2660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370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2322.5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2514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254.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14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269.55500000000001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632.5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1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1664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64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457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029.5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50462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1028.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34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45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560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42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2058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427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98.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853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1086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1070.5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21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438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1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4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90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13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132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5.5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536.5"/>
    <x v="1"/>
    <x v="6"/>
  </r>
  <r>
    <s v="THE COMING OF THE LORD!"/>
    <n v="2000"/>
    <n v="100"/>
    <x v="2"/>
    <x v="0"/>
    <s v="USD"/>
    <n v="1415828820"/>
    <n v="1412258977"/>
    <b v="0"/>
    <n v="1"/>
    <b v="0"/>
    <x v="6"/>
    <n v="5"/>
    <n v="50.5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31.5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332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6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128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x v="40"/>
    <n v="0.2"/>
    <n v="5.5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233.5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55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21.5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1052.5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627.5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5.5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498.5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13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8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278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63.5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1266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133.5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5429.5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265.5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25.5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87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225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41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3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70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13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748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2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90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513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78.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34.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69.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9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1514.5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503.5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468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3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5.5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61.5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46.5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69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33.5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700.5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116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9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8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329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233.5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557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81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669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1247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201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3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6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6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897.5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3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100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1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804.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13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13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216.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4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328.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15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24.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1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24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64.5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144.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3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210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269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108.5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6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71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109.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971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65.5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315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655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111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58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228.5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616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87.5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1961.5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52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0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250.5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82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1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36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50.5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275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2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3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37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57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363.5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585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5.5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233.5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13.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1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1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1.5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3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32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39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890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11.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4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38.5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3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67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16.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51.5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3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59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5.5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27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111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286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203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210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3117.9949999999999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1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855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420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1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152.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52.5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1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1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12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114.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2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57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1546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8.5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569.5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6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51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402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390.5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49.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128.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145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246.5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72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195.5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15.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13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531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7.975000000000001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221.5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85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3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9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78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294.5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670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3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181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382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5.5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5.5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26"/>
    <x v="1"/>
    <x v="6"/>
  </r>
  <r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109.5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124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7.5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106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10.5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32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369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400.5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202.5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25.5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71.5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53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327.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1153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781.5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22.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30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46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50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3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52D02-8B9B-4486-8317-96A40DC9403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C58AA-F1B8-457E-9932-B124B3DC7D0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1" hier="-1"/>
  </pageFields>
  <dataFields count="1">
    <dataField name="Count of state" fld="3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93ECE-C9A4-4DD5-857E-5AFAD5BE7B7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1E0D0-13F7-420E-ACD0-78D4C94F7F28}">
  <sheetPr codeName="Sheet1"/>
  <dimension ref="A1:F14"/>
  <sheetViews>
    <sheetView tabSelected="1" workbookViewId="0">
      <selection activeCell="R11" sqref="R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8322</v>
      </c>
      <c r="B3" s="6" t="s">
        <v>8321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51942-2E0F-4404-B6EE-474390BD2829}">
  <sheetPr codeName="Sheet2"/>
  <dimension ref="A1:F47"/>
  <sheetViews>
    <sheetView workbookViewId="0">
      <selection activeCell="K13" sqref="K13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8264</v>
      </c>
      <c r="B2" t="s">
        <v>8323</v>
      </c>
    </row>
    <row r="4" spans="1:6" x14ac:dyDescent="0.3">
      <c r="A4" s="6" t="s">
        <v>8322</v>
      </c>
      <c r="B4" s="6" t="s">
        <v>8321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15B0-5787-4329-A75B-F237D57AE184}">
  <sheetPr codeName="Sheet3"/>
  <dimension ref="A1:F18"/>
  <sheetViews>
    <sheetView workbookViewId="0">
      <selection activeCell="H20" sqref="H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8379</v>
      </c>
      <c r="B1" t="s">
        <v>8323</v>
      </c>
    </row>
    <row r="2" spans="1:6" x14ac:dyDescent="0.3">
      <c r="A2" s="6" t="s">
        <v>8308</v>
      </c>
      <c r="B2" t="s">
        <v>8323</v>
      </c>
    </row>
    <row r="4" spans="1:6" x14ac:dyDescent="0.3">
      <c r="A4" s="6" t="s">
        <v>8322</v>
      </c>
      <c r="B4" s="6" t="s">
        <v>8321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8372</v>
      </c>
      <c r="B6" s="8">
        <v>26</v>
      </c>
      <c r="C6" s="8">
        <v>127</v>
      </c>
      <c r="D6" s="8"/>
      <c r="E6" s="8">
        <v>133</v>
      </c>
      <c r="F6" s="8">
        <v>286</v>
      </c>
    </row>
    <row r="7" spans="1:6" x14ac:dyDescent="0.3">
      <c r="A7" s="11" t="s">
        <v>8373</v>
      </c>
      <c r="B7" s="8">
        <v>29</v>
      </c>
      <c r="C7" s="8">
        <v>124</v>
      </c>
      <c r="D7" s="8"/>
      <c r="E7" s="8">
        <v>150</v>
      </c>
      <c r="F7" s="8">
        <v>303</v>
      </c>
    </row>
    <row r="8" spans="1:6" x14ac:dyDescent="0.3">
      <c r="A8" s="11" t="s">
        <v>8374</v>
      </c>
      <c r="B8" s="8">
        <v>28</v>
      </c>
      <c r="C8" s="8">
        <v>124</v>
      </c>
      <c r="D8" s="8">
        <v>20</v>
      </c>
      <c r="E8" s="8">
        <v>207</v>
      </c>
      <c r="F8" s="8">
        <v>379</v>
      </c>
    </row>
    <row r="9" spans="1:6" x14ac:dyDescent="0.3">
      <c r="A9" s="11" t="s">
        <v>8375</v>
      </c>
      <c r="B9" s="8">
        <v>29</v>
      </c>
      <c r="C9" s="8">
        <v>100</v>
      </c>
      <c r="D9" s="8">
        <v>29</v>
      </c>
      <c r="E9" s="8">
        <v>187</v>
      </c>
      <c r="F9" s="8">
        <v>345</v>
      </c>
    </row>
    <row r="10" spans="1:6" x14ac:dyDescent="0.3">
      <c r="A10" s="11" t="s">
        <v>8376</v>
      </c>
      <c r="B10" s="8">
        <v>28</v>
      </c>
      <c r="C10" s="8">
        <v>120</v>
      </c>
      <c r="D10" s="8">
        <v>1</v>
      </c>
      <c r="E10" s="8">
        <v>204</v>
      </c>
      <c r="F10" s="8">
        <v>353</v>
      </c>
    </row>
    <row r="11" spans="1:6" x14ac:dyDescent="0.3">
      <c r="A11" s="11" t="s">
        <v>8377</v>
      </c>
      <c r="B11" s="8">
        <v>23</v>
      </c>
      <c r="C11" s="8">
        <v>120</v>
      </c>
      <c r="D11" s="8"/>
      <c r="E11" s="8">
        <v>222</v>
      </c>
      <c r="F11" s="8">
        <v>365</v>
      </c>
    </row>
    <row r="12" spans="1:6" x14ac:dyDescent="0.3">
      <c r="A12" s="11" t="s">
        <v>8378</v>
      </c>
      <c r="B12" s="8">
        <v>33</v>
      </c>
      <c r="C12" s="8">
        <v>134</v>
      </c>
      <c r="D12" s="8"/>
      <c r="E12" s="8">
        <v>222</v>
      </c>
      <c r="F12" s="8">
        <v>389</v>
      </c>
    </row>
    <row r="13" spans="1:6" x14ac:dyDescent="0.3">
      <c r="A13" s="11" t="s">
        <v>8367</v>
      </c>
      <c r="B13" s="8">
        <v>39</v>
      </c>
      <c r="C13" s="8">
        <v>155</v>
      </c>
      <c r="D13" s="8"/>
      <c r="E13" s="8">
        <v>196</v>
      </c>
      <c r="F13" s="8">
        <v>390</v>
      </c>
    </row>
    <row r="14" spans="1:6" x14ac:dyDescent="0.3">
      <c r="A14" s="11" t="s">
        <v>8368</v>
      </c>
      <c r="B14" s="8">
        <v>24</v>
      </c>
      <c r="C14" s="8">
        <v>136</v>
      </c>
      <c r="D14" s="8"/>
      <c r="E14" s="8">
        <v>156</v>
      </c>
      <c r="F14" s="8">
        <v>316</v>
      </c>
    </row>
    <row r="15" spans="1:6" x14ac:dyDescent="0.3">
      <c r="A15" s="11" t="s">
        <v>8369</v>
      </c>
      <c r="B15" s="8">
        <v>34</v>
      </c>
      <c r="C15" s="8">
        <v>145</v>
      </c>
      <c r="D15" s="8"/>
      <c r="E15" s="8">
        <v>160</v>
      </c>
      <c r="F15" s="8">
        <v>339</v>
      </c>
    </row>
    <row r="16" spans="1:6" x14ac:dyDescent="0.3">
      <c r="A16" s="11" t="s">
        <v>8370</v>
      </c>
      <c r="B16" s="8">
        <v>21</v>
      </c>
      <c r="C16" s="8">
        <v>133</v>
      </c>
      <c r="D16" s="8"/>
      <c r="E16" s="8">
        <v>161</v>
      </c>
      <c r="F16" s="8">
        <v>315</v>
      </c>
    </row>
    <row r="17" spans="1:6" x14ac:dyDescent="0.3">
      <c r="A17" s="11" t="s">
        <v>8371</v>
      </c>
      <c r="B17" s="8">
        <v>35</v>
      </c>
      <c r="C17" s="8">
        <v>112</v>
      </c>
      <c r="D17" s="8"/>
      <c r="E17" s="8">
        <v>187</v>
      </c>
      <c r="F17" s="8">
        <v>334</v>
      </c>
    </row>
    <row r="18" spans="1:6" x14ac:dyDescent="0.3">
      <c r="A18" s="11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62EF7-9A2A-434E-AE0E-0FE17EA07448}">
  <sheetPr codeName="Sheet4"/>
  <dimension ref="A1:H13"/>
  <sheetViews>
    <sheetView workbookViewId="0">
      <selection activeCell="A18" sqref="A18"/>
    </sheetView>
  </sheetViews>
  <sheetFormatPr defaultRowHeight="14.4" x14ac:dyDescent="0.3"/>
  <cols>
    <col min="1" max="1" width="25.33203125" customWidth="1"/>
    <col min="2" max="2" width="18.5546875" customWidth="1"/>
    <col min="3" max="3" width="14.109375" customWidth="1"/>
    <col min="4" max="4" width="16.77734375" customWidth="1"/>
    <col min="5" max="5" width="13" customWidth="1"/>
    <col min="6" max="6" width="19.77734375" customWidth="1"/>
    <col min="7" max="7" width="16" customWidth="1"/>
    <col min="8" max="8" width="18.6640625" customWidth="1"/>
  </cols>
  <sheetData>
    <row r="1" spans="1:8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8388</v>
      </c>
      <c r="B2">
        <f>COUNTIFS(Sheet1!F2:F4115,  "successful",Sheet1!D2:D4115, "&lt;1000")</f>
        <v>322</v>
      </c>
      <c r="C2">
        <f>COUNTIFS(Sheet1!$F$2:$F$4115,  "failed",Sheet1!$D$2:$D$4115, "&lt;1000")</f>
        <v>113</v>
      </c>
      <c r="D2">
        <f>COUNTIFS(Sheet1!$F$2:$F$4115,  "canceled",Sheet1!$D$2:$D$4115, "&lt;1000")</f>
        <v>18</v>
      </c>
      <c r="E2">
        <f>SUM(B2:D2)</f>
        <v>453</v>
      </c>
      <c r="F2" s="12">
        <f>(B2/E2)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8389</v>
      </c>
      <c r="B3">
        <f>COUNTIFS(Sheet1!$F$2:$F$4116,  "successful",Sheet1!$D$2:$D$4116, "&gt;=1000",Sheet1!$D$2:$D$4116,"&lt;=4999")</f>
        <v>932</v>
      </c>
      <c r="C3">
        <f>COUNTIFS(Sheet1!$F$2:$F$4116,  "failed",Sheet1!$D$2:$D$4116, "&gt;=1000",Sheet1!$D$2:$D$4116,"&lt;=4999")</f>
        <v>420</v>
      </c>
      <c r="D3">
        <f>COUNTIFS(Sheet1!$F$2:$F$4116,  "canceled",Sheet1!$D$2:$D$4116, "&gt;=1000",Sheet1!$D$2:$D$4116,"&lt;=4999")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8390</v>
      </c>
      <c r="B4">
        <f>COUNTIFS(Sheet1!$F$2:$F$4117,  "successful",Sheet1!$D$2:$D$4117, "&gt;=5000",Sheet1!$D$2:$D$4117,"&lt;=9999")</f>
        <v>381</v>
      </c>
      <c r="C4">
        <f>COUNTIFS(Sheet1!$F$2:$F$4117,  "failed",Sheet1!$D$2:$D$4117, "&gt;=5000",Sheet1!$D$2:$D$4117,"&lt;=9999")</f>
        <v>283</v>
      </c>
      <c r="D4">
        <f>COUNTIFS(Sheet1!$F$2:$F$4117,  "canceled",Sheet1!$D$2:$D$4117, "&gt;=5000",Sheet1!$D$2:$D$4117,"&lt;=9999")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COUNTIFS(Sheet1!$F$2:$F$4118,  "successful",Sheet1!$D$2:$D$4118, "&gt;=10000",Sheet1!$D$2:$D$4118,"&lt;=14999")</f>
        <v>168</v>
      </c>
      <c r="C5">
        <f>COUNTIFS(Sheet1!$F$2:$F$4118,  "failed",Sheet1!$D$2:$D$4118, "&gt;=10000",Sheet1!$D$2:$D$4118,"&lt;=14999")</f>
        <v>144</v>
      </c>
      <c r="D5">
        <f>COUNTIFS(Sheet1!$F$2:$F$4118,  "canceled",Sheet1!$D$2:$D$4118, "&gt;=10000",Sheet1!$D$2:$D$4118,"&lt;=14999")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COUNTIFS(Sheet1!$F$2:$F$4119,  "successful",Sheet1!$D$2:$D$4119, "&gt;=15000",Sheet1!$D$2:$D$4119,"&lt;=19999")</f>
        <v>94</v>
      </c>
      <c r="C6">
        <f>COUNTIFS(Sheet1!$F$2:$F$4119,  "failed",Sheet1!$D$2:$D$4119, "&gt;=15000",Sheet1!$D$2:$D$4119,"&lt;=19999")</f>
        <v>90</v>
      </c>
      <c r="D6">
        <f>COUNTIFS(Sheet1!$F$2:$F$4119,  "canceled",Sheet1!$D$2:$D$4119, "&gt;=15000",Sheet1!$D$2:$D$4119,"&lt;=19999")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8393</v>
      </c>
      <c r="B7">
        <f>COUNTIFS(Sheet1!$F$2:$F$4120,  "successful",Sheet1!$D$2:$D$4120, "&gt;=20000",Sheet1!$D$2:$D$4120,"&lt;=24999")</f>
        <v>62</v>
      </c>
      <c r="C7">
        <f>COUNTIFS(Sheet1!$F$2:$F$4120,  "failed",Sheet1!$D$2:$D$4120, "&gt;=20000",Sheet1!$D$2:$D$4120,"&lt;=24999")</f>
        <v>72</v>
      </c>
      <c r="D7">
        <f>COUNTIFS(Sheet1!$F$2:$F$4120,  "canceled",Sheet1!$D$2:$D$4120, "&gt;=20000",Sheet1!$D$2:$D$4120,"&lt;=24999")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8394</v>
      </c>
      <c r="B8">
        <f>COUNTIFS(Sheet1!$F$2:$F$4121,  "successful",Sheet1!$D$2:$D$4121, "&gt;=25000",Sheet1!$D$2:$D$4121,"&lt;=29999")</f>
        <v>55</v>
      </c>
      <c r="C8">
        <f>COUNTIFS(Sheet1!$F$8:$F$4121,  "failed",Sheet1!$D$8:$D$4121, "&gt;=25000",Sheet1!$D$8:$D$4121,"&lt;=29999")</f>
        <v>64</v>
      </c>
      <c r="D8">
        <f>COUNTIFS(Sheet1!$F$8:$F$4121,  "canceled",Sheet1!$D$8:$D$4121, "&gt;=25000",Sheet1!$D$8:$D$4121,"&lt;=29999")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COUNTIFS(Sheet1!$F$2:$F$4122,  "successful",Sheet1!$D$2:$D$4122, "&gt;=30000",Sheet1!$D$2:$D$4122,"&lt;=34999")</f>
        <v>32</v>
      </c>
      <c r="C9">
        <f>COUNTIFS(Sheet1!$F$9:$F$4122,  "failed",Sheet1!$D$9:$D$4122, "&gt;=30000",Sheet1!$D$9:$D$4122,"&lt;=34999")</f>
        <v>37</v>
      </c>
      <c r="D9">
        <f>COUNTIFS(Sheet1!$F$9:$F$4122,  "canceled",Sheet1!$D$9:$D$4122, "&gt;=30000",Sheet1!$D$9:$D$4122,"&lt;=34999")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COUNTIFS(Sheet1!$F$2:$F$4123,  "successful",Sheet1!$D$2:$D$4123, "&gt;=35000",Sheet1!$D$2:$D$4123,"&lt;=39999")</f>
        <v>26</v>
      </c>
      <c r="C10">
        <f>COUNTIFS(Sheet1!$F$10:$F$4123,  "failed",Sheet1!$D$10:$D$4123, "&gt;=35000",Sheet1!$D$10:$D$4123,"&lt;=39999")</f>
        <v>22</v>
      </c>
      <c r="D10">
        <f>COUNTIFS(Sheet1!$F$10:$F$4123,  "canceled",Sheet1!$D$10:$D$4123, "&gt;=35000",Sheet1!$D$10:$D$4123,"&lt;=39999")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8397</v>
      </c>
      <c r="B11">
        <f>COUNTIFS(Sheet1!$F$2:$F$4124,  "successful",Sheet1!$D$2:$D$4124, "&gt;=40000",Sheet1!$D$2:$D$4124,"&lt;=44999")</f>
        <v>21</v>
      </c>
      <c r="C11">
        <f>COUNTIFS(Sheet1!$F$11:$F$4124,  "failed",Sheet1!$D$11:$D$4124, "&gt;=40000",Sheet1!$D$11:$D$4124,"&lt;=44999")</f>
        <v>16</v>
      </c>
      <c r="D11">
        <f>COUNTIFS(Sheet1!$F$11:$F$4124,  "canceled",Sheet1!$D$11:$D$4124, "&gt;=40000",Sheet1!$D$11:$D$4124,"&lt;=44999")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8398</v>
      </c>
      <c r="B12">
        <f>COUNTIFS(Sheet1!$F$2:$F$4125,  "successful",Sheet1!$D$2:$D$4125, "&gt;=45000",Sheet1!$D$2:$D$4125,"&lt;=49999")</f>
        <v>6</v>
      </c>
      <c r="C12">
        <f>COUNTIFS(Sheet1!$F$2:$F$4125,  "failed",Sheet1!$D$2:$D$4125, "&gt;=45000",Sheet1!$D$2:$D$4125,"&lt;=49999")</f>
        <v>11</v>
      </c>
      <c r="D12">
        <f>COUNTIFS(Sheet1!$F$2:$F$4125,  "canceled",Sheet1!$D$2:$D$4125, "&gt;=45000",Sheet1!$D$2:$D$4125,"&lt;=49999")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8399</v>
      </c>
      <c r="B13">
        <f>COUNTIFS(Sheet1!$F$2:$F$4126,  "successful",Sheet1!$D$2:$D$4126, "&gt;=50000")</f>
        <v>86</v>
      </c>
      <c r="C13">
        <f>COUNTIFS(Sheet1!$F$2:$F$4126,  "failed",Sheet1!$D$2:$D$4126, "&gt;=50000")</f>
        <v>258</v>
      </c>
      <c r="D13">
        <f>COUNTIFS(Sheet1!$F$2:$F$4126,  "canceled",Sheet1!$D$2:$D$4126,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E1" zoomScale="55" zoomScaleNormal="55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" customWidth="1"/>
    <col min="16" max="16" width="23.88671875" customWidth="1"/>
    <col min="17" max="17" width="22.44140625" customWidth="1"/>
    <col min="18" max="18" width="20.21875" customWidth="1"/>
    <col min="19" max="19" width="28.88671875" customWidth="1"/>
    <col min="20" max="20" width="25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 t="shared" ref="P2:P65" si="1">AVERAGE(L2,E2)</f>
        <v>5907.5</v>
      </c>
      <c r="Q2" t="str">
        <f>LEFT(N2,FIND("/",N2)-1)</f>
        <v>film &amp; video</v>
      </c>
      <c r="R2" t="str">
        <f>RIGHT(N2,LEN(N2)-FIND("/",N2))</f>
        <v>television</v>
      </c>
      <c r="S2" s="9">
        <f>(((I2/60)/60)/24)+DATE(2018,1,1)</f>
        <v>59740.125</v>
      </c>
      <c r="T2" s="10">
        <f>(((J2/60)/60)/24)+DATE(2018,1,1)</f>
        <v>59709.007071759261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7366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(((I3/60)/60)/24)+DATE(2018,1,1)</f>
        <v>60328.600497685184</v>
      </c>
      <c r="T3" s="10">
        <f t="shared" ref="T3:T66" si="5">(((J3/60)/60)/24)+DATE(2018,1,1)</f>
        <v>60298.600497685184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280</v>
      </c>
      <c r="Q4" t="str">
        <f t="shared" si="2"/>
        <v>film &amp; video</v>
      </c>
      <c r="R4" t="str">
        <f t="shared" si="3"/>
        <v>television</v>
      </c>
      <c r="S4" s="9">
        <f t="shared" si="4"/>
        <v>59947.702349537038</v>
      </c>
      <c r="T4" s="10">
        <f t="shared" si="5"/>
        <v>59937.702349537038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5270</v>
      </c>
      <c r="Q5" t="str">
        <f t="shared" si="2"/>
        <v>film &amp; video</v>
      </c>
      <c r="R5" t="str">
        <f t="shared" si="3"/>
        <v>television</v>
      </c>
      <c r="S5" s="9">
        <f t="shared" si="4"/>
        <v>59390.515127314815</v>
      </c>
      <c r="T5" s="10">
        <f t="shared" si="5"/>
        <v>59360.515127314815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9">
        <f t="shared" si="4"/>
        <v>59889.834247685183</v>
      </c>
      <c r="T6" s="10">
        <f t="shared" si="5"/>
        <v>59859.834247685183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2218.5</v>
      </c>
      <c r="Q7" t="str">
        <f t="shared" si="2"/>
        <v>film &amp; video</v>
      </c>
      <c r="R7" t="str">
        <f t="shared" si="3"/>
        <v>television</v>
      </c>
      <c r="S7" s="9">
        <f t="shared" si="4"/>
        <v>60112.232638888891</v>
      </c>
      <c r="T7" s="10">
        <f t="shared" si="5"/>
        <v>60095.932951388888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4288.5</v>
      </c>
      <c r="Q8" t="str">
        <f t="shared" si="2"/>
        <v>film &amp; video</v>
      </c>
      <c r="R8" t="str">
        <f t="shared" si="3"/>
        <v>television</v>
      </c>
      <c r="S8" s="9">
        <f t="shared" si="4"/>
        <v>59336.072337962964</v>
      </c>
      <c r="T8" s="10">
        <f t="shared" si="5"/>
        <v>59326.072337962964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4583.5</v>
      </c>
      <c r="Q9" t="str">
        <f t="shared" si="2"/>
        <v>film &amp; video</v>
      </c>
      <c r="R9" t="str">
        <f t="shared" si="3"/>
        <v>television</v>
      </c>
      <c r="S9" s="9">
        <f t="shared" si="4"/>
        <v>60088.047071759262</v>
      </c>
      <c r="T9" s="10">
        <f t="shared" si="5"/>
        <v>60048.047071759262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9">
        <f t="shared" si="4"/>
        <v>60007.875</v>
      </c>
      <c r="T10" s="10">
        <f t="shared" si="5"/>
        <v>60000.94458333333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9">
        <f t="shared" si="4"/>
        <v>60009.103518518517</v>
      </c>
      <c r="T11" s="10">
        <f t="shared" si="5"/>
        <v>59979.103518518517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1517</v>
      </c>
      <c r="Q12" t="str">
        <f t="shared" si="2"/>
        <v>film &amp; video</v>
      </c>
      <c r="R12" t="str">
        <f t="shared" si="3"/>
        <v>television</v>
      </c>
      <c r="S12" s="9">
        <f t="shared" si="4"/>
        <v>59347.068043981482</v>
      </c>
      <c r="T12" s="10">
        <f t="shared" si="5"/>
        <v>59312.068043981482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3050</v>
      </c>
      <c r="Q13" t="str">
        <f t="shared" si="2"/>
        <v>film &amp; video</v>
      </c>
      <c r="R13" t="str">
        <f t="shared" si="3"/>
        <v>television</v>
      </c>
      <c r="S13" s="9">
        <f t="shared" si="4"/>
        <v>60136.125</v>
      </c>
      <c r="T13" s="10">
        <f t="shared" si="5"/>
        <v>60104.778495370367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9">
        <f t="shared" si="4"/>
        <v>59368.125</v>
      </c>
      <c r="T14" s="10">
        <f t="shared" si="5"/>
        <v>59323.713252314818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2825</v>
      </c>
      <c r="Q15" t="str">
        <f t="shared" si="2"/>
        <v>film &amp; video</v>
      </c>
      <c r="R15" t="str">
        <f t="shared" si="3"/>
        <v>television</v>
      </c>
      <c r="S15" s="9">
        <f t="shared" si="4"/>
        <v>60076.852083333331</v>
      </c>
      <c r="T15" s="10">
        <f t="shared" si="5"/>
        <v>60040.677187499998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9">
        <f t="shared" si="4"/>
        <v>59365.582638888889</v>
      </c>
      <c r="T16" s="10">
        <f t="shared" si="5"/>
        <v>59340.02648148148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1115</v>
      </c>
      <c r="Q17" t="str">
        <f t="shared" si="2"/>
        <v>film &amp; video</v>
      </c>
      <c r="R17" t="str">
        <f t="shared" si="3"/>
        <v>television</v>
      </c>
      <c r="S17" s="9">
        <f t="shared" si="4"/>
        <v>59806.843055555553</v>
      </c>
      <c r="T17" s="10">
        <f t="shared" si="5"/>
        <v>59788.391875000001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9">
        <f t="shared" si="4"/>
        <v>59338.229166666664</v>
      </c>
      <c r="T18" s="10">
        <f t="shared" si="5"/>
        <v>59292.796423611115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773</v>
      </c>
      <c r="Q19" t="str">
        <f t="shared" si="2"/>
        <v>film &amp; video</v>
      </c>
      <c r="R19" t="str">
        <f t="shared" si="3"/>
        <v>television</v>
      </c>
      <c r="S19" s="9">
        <f t="shared" si="4"/>
        <v>59479.773402777777</v>
      </c>
      <c r="T19" s="10">
        <f t="shared" si="5"/>
        <v>59449.731736111113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9">
        <f t="shared" si="4"/>
        <v>59431.542314814818</v>
      </c>
      <c r="T20" s="10">
        <f t="shared" si="5"/>
        <v>59401.542314814818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9">
        <f t="shared" si="4"/>
        <v>59737.816365740742</v>
      </c>
      <c r="T21" s="10">
        <f t="shared" si="5"/>
        <v>59707.816365740742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9">
        <f t="shared" si="4"/>
        <v>59792.758240740746</v>
      </c>
      <c r="T22" s="10">
        <f t="shared" si="5"/>
        <v>59732.758240740746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9">
        <f t="shared" si="4"/>
        <v>59440.627187500002</v>
      </c>
      <c r="T23" s="10">
        <f t="shared" si="5"/>
        <v>59410.627187500002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209</v>
      </c>
      <c r="Q24" t="str">
        <f t="shared" si="2"/>
        <v>film &amp; video</v>
      </c>
      <c r="R24" t="str">
        <f t="shared" si="3"/>
        <v>television</v>
      </c>
      <c r="S24" s="9">
        <f t="shared" si="4"/>
        <v>59537.332638888889</v>
      </c>
      <c r="T24" s="10">
        <f t="shared" si="5"/>
        <v>59521.91134259259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9">
        <f t="shared" si="4"/>
        <v>59656.638888888891</v>
      </c>
      <c r="T25" s="10">
        <f t="shared" si="5"/>
        <v>59629.778946759259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9">
        <f t="shared" si="4"/>
        <v>59794.818750000006</v>
      </c>
      <c r="T26" s="10">
        <f t="shared" si="5"/>
        <v>59761.820173611108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407</v>
      </c>
      <c r="Q27" t="str">
        <f t="shared" si="2"/>
        <v>film &amp; video</v>
      </c>
      <c r="R27" t="str">
        <f t="shared" si="3"/>
        <v>television</v>
      </c>
      <c r="S27" s="9">
        <f t="shared" si="4"/>
        <v>59910.025011574078</v>
      </c>
      <c r="T27" s="10">
        <f t="shared" si="5"/>
        <v>59850.025011574078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9">
        <f t="shared" si="4"/>
        <v>59400.515555555554</v>
      </c>
      <c r="T28" s="10">
        <f t="shared" si="5"/>
        <v>59360.515555555554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9">
        <f t="shared" si="4"/>
        <v>59491.206400462965</v>
      </c>
      <c r="T29" s="10">
        <f t="shared" si="5"/>
        <v>59461.164733796293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9">
        <f t="shared" si="4"/>
        <v>59886.96393518518</v>
      </c>
      <c r="T30" s="10">
        <f t="shared" si="5"/>
        <v>59856.96393518518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9">
        <f t="shared" si="4"/>
        <v>59374.67324074074</v>
      </c>
      <c r="T31" s="10">
        <f t="shared" si="5"/>
        <v>59344.67324074074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9">
        <f t="shared" si="4"/>
        <v>59404.292997685188</v>
      </c>
      <c r="T32" s="10">
        <f t="shared" si="5"/>
        <v>59374.292997685188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7</v>
      </c>
      <c r="Q33" t="str">
        <f t="shared" si="2"/>
        <v>film &amp; video</v>
      </c>
      <c r="R33" t="str">
        <f t="shared" si="3"/>
        <v>television</v>
      </c>
      <c r="S33" s="9">
        <f t="shared" si="4"/>
        <v>59926.79206018518</v>
      </c>
      <c r="T33" s="10">
        <f t="shared" si="5"/>
        <v>59908.79206018518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9">
        <f t="shared" si="4"/>
        <v>60035.165972222225</v>
      </c>
      <c r="T34" s="10">
        <f t="shared" si="5"/>
        <v>59993.627511574072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2712</v>
      </c>
      <c r="Q35" t="str">
        <f t="shared" si="2"/>
        <v>film &amp; video</v>
      </c>
      <c r="R35" t="str">
        <f t="shared" si="3"/>
        <v>television</v>
      </c>
      <c r="S35" s="9">
        <f t="shared" si="4"/>
        <v>59848.702557870376</v>
      </c>
      <c r="T35" s="10">
        <f t="shared" si="5"/>
        <v>59818.660891203705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1730</v>
      </c>
      <c r="Q36" t="str">
        <f t="shared" si="2"/>
        <v>film &amp; video</v>
      </c>
      <c r="R36" t="str">
        <f t="shared" si="3"/>
        <v>television</v>
      </c>
      <c r="S36" s="9">
        <f t="shared" si="4"/>
        <v>59388.321770833332</v>
      </c>
      <c r="T36" s="10">
        <f t="shared" si="5"/>
        <v>59373.321770833332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9">
        <f t="shared" si="4"/>
        <v>59654</v>
      </c>
      <c r="T37" s="10">
        <f t="shared" si="5"/>
        <v>59630.291828703703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9">
        <f t="shared" si="4"/>
        <v>59630.265335648146</v>
      </c>
      <c r="T38" s="10">
        <f t="shared" si="5"/>
        <v>59600.307002314818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9">
        <f t="shared" si="4"/>
        <v>59594.693043981482</v>
      </c>
      <c r="T39" s="10">
        <f t="shared" si="5"/>
        <v>59564.693043981482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9">
        <f t="shared" si="4"/>
        <v>58937.057222222218</v>
      </c>
      <c r="T40" s="10">
        <f t="shared" si="5"/>
        <v>58907.057222222218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9">
        <f t="shared" si="4"/>
        <v>59316.957638888889</v>
      </c>
      <c r="T41" s="10">
        <f t="shared" si="5"/>
        <v>59286.047083333331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9">
        <f t="shared" si="4"/>
        <v>59341.166666666664</v>
      </c>
      <c r="T42" s="10">
        <f t="shared" si="5"/>
        <v>59321.21398148148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9">
        <f t="shared" si="4"/>
        <v>59449.568912037037</v>
      </c>
      <c r="T43" s="10">
        <f t="shared" si="5"/>
        <v>59419.568912037037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9">
        <f t="shared" si="4"/>
        <v>59533.639189814814</v>
      </c>
      <c r="T44" s="10">
        <f t="shared" si="5"/>
        <v>59503.639189814814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9">
        <f t="shared" si="4"/>
        <v>59365</v>
      </c>
      <c r="T45" s="10">
        <f t="shared" si="5"/>
        <v>59334.790347222224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9">
        <f t="shared" si="4"/>
        <v>59451.098807870374</v>
      </c>
      <c r="T46" s="10">
        <f t="shared" si="5"/>
        <v>59406.098807870374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9">
        <f t="shared" si="4"/>
        <v>60019.623923611114</v>
      </c>
      <c r="T47" s="10">
        <f t="shared" si="5"/>
        <v>59989.623923611114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9">
        <f t="shared" si="4"/>
        <v>59885.964976851858</v>
      </c>
      <c r="T48" s="10">
        <f t="shared" si="5"/>
        <v>59855.964976851858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9">
        <f t="shared" si="4"/>
        <v>59524.861192129625</v>
      </c>
      <c r="T49" s="10">
        <f t="shared" si="5"/>
        <v>59464.819525462961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9">
        <f t="shared" si="4"/>
        <v>59596.5</v>
      </c>
      <c r="T50" s="10">
        <f t="shared" si="5"/>
        <v>59565.516898148147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9">
        <f t="shared" si="4"/>
        <v>59833.176446759258</v>
      </c>
      <c r="T51" s="10">
        <f t="shared" si="5"/>
        <v>59803.176446759258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311</v>
      </c>
      <c r="Q52" t="str">
        <f t="shared" si="2"/>
        <v>film &amp; video</v>
      </c>
      <c r="R52" t="str">
        <f t="shared" si="3"/>
        <v>television</v>
      </c>
      <c r="S52" s="9">
        <f t="shared" si="4"/>
        <v>59566.708333333328</v>
      </c>
      <c r="T52" s="10">
        <f t="shared" si="5"/>
        <v>59527.752986111111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9">
        <f t="shared" si="4"/>
        <v>59758.928668981483</v>
      </c>
      <c r="T53" s="10">
        <f t="shared" si="5"/>
        <v>59728.928668981483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9">
        <f t="shared" si="4"/>
        <v>59369.701921296299</v>
      </c>
      <c r="T54" s="10">
        <f t="shared" si="5"/>
        <v>59339.701921296299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1703</v>
      </c>
      <c r="Q55" t="str">
        <f t="shared" si="2"/>
        <v>film &amp; video</v>
      </c>
      <c r="R55" t="str">
        <f t="shared" si="3"/>
        <v>television</v>
      </c>
      <c r="S55" s="9">
        <f t="shared" si="4"/>
        <v>59265.916666666664</v>
      </c>
      <c r="T55" s="10">
        <f t="shared" si="5"/>
        <v>59251.549131944441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5076</v>
      </c>
      <c r="Q56" t="str">
        <f t="shared" si="2"/>
        <v>film &amp; video</v>
      </c>
      <c r="R56" t="str">
        <f t="shared" si="3"/>
        <v>television</v>
      </c>
      <c r="S56" s="9">
        <f t="shared" si="4"/>
        <v>59895.713206018518</v>
      </c>
      <c r="T56" s="10">
        <f t="shared" si="5"/>
        <v>59865.713206018518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5588</v>
      </c>
      <c r="Q57" t="str">
        <f t="shared" si="2"/>
        <v>film &amp; video</v>
      </c>
      <c r="R57" t="str">
        <f t="shared" si="3"/>
        <v>television</v>
      </c>
      <c r="S57" s="9">
        <f t="shared" si="4"/>
        <v>60049.968935185185</v>
      </c>
      <c r="T57" s="10">
        <f t="shared" si="5"/>
        <v>60028.968935185185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9">
        <f t="shared" si="4"/>
        <v>59695.666666666672</v>
      </c>
      <c r="T58" s="10">
        <f t="shared" si="5"/>
        <v>59681.548888888887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7677</v>
      </c>
      <c r="Q59" t="str">
        <f t="shared" si="2"/>
        <v>film &amp; video</v>
      </c>
      <c r="R59" t="str">
        <f t="shared" si="3"/>
        <v>television</v>
      </c>
      <c r="S59" s="9">
        <f t="shared" si="4"/>
        <v>59651.83289351852</v>
      </c>
      <c r="T59" s="10">
        <f t="shared" si="5"/>
        <v>59621.83289351852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5183</v>
      </c>
      <c r="Q60" t="str">
        <f t="shared" si="2"/>
        <v>film &amp; video</v>
      </c>
      <c r="R60" t="str">
        <f t="shared" si="3"/>
        <v>television</v>
      </c>
      <c r="S60" s="9">
        <f t="shared" si="4"/>
        <v>59494.786712962959</v>
      </c>
      <c r="T60" s="10">
        <f t="shared" si="5"/>
        <v>59464.745046296295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9">
        <f t="shared" si="4"/>
        <v>59793.875</v>
      </c>
      <c r="T61" s="10">
        <f t="shared" si="5"/>
        <v>59762.23583333334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2378.165</v>
      </c>
      <c r="Q62" t="str">
        <f t="shared" si="2"/>
        <v>film &amp; video</v>
      </c>
      <c r="R62" t="str">
        <f t="shared" si="3"/>
        <v>shorts</v>
      </c>
      <c r="S62" s="9">
        <f t="shared" si="4"/>
        <v>59253</v>
      </c>
      <c r="T62" s="10">
        <f t="shared" si="5"/>
        <v>59233.901817129627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3719</v>
      </c>
      <c r="Q63" t="str">
        <f t="shared" si="2"/>
        <v>film &amp; video</v>
      </c>
      <c r="R63" t="str">
        <f t="shared" si="3"/>
        <v>shorts</v>
      </c>
      <c r="S63" s="9">
        <f t="shared" si="4"/>
        <v>58963.814317129632</v>
      </c>
      <c r="T63" s="10">
        <f t="shared" si="5"/>
        <v>58941.814317129632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2345</v>
      </c>
      <c r="Q64" t="str">
        <f t="shared" si="2"/>
        <v>film &amp; video</v>
      </c>
      <c r="R64" t="str">
        <f t="shared" si="3"/>
        <v>shorts</v>
      </c>
      <c r="S64" s="9">
        <f t="shared" si="4"/>
        <v>58868.799513888887</v>
      </c>
      <c r="T64" s="10">
        <f t="shared" si="5"/>
        <v>58843.799513888887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1167.1849999999999</v>
      </c>
      <c r="Q65" t="str">
        <f t="shared" si="2"/>
        <v>film &amp; video</v>
      </c>
      <c r="R65" t="str">
        <f t="shared" si="3"/>
        <v>shorts</v>
      </c>
      <c r="S65" s="9">
        <f t="shared" si="4"/>
        <v>59168.207638888889</v>
      </c>
      <c r="T65" s="10">
        <f t="shared" si="5"/>
        <v>59144.912187499998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E66/D66*100</f>
        <v>173.33333333333334</v>
      </c>
      <c r="P66">
        <f t="shared" ref="P66:P129" si="7">AVERAGE(L66,E66)</f>
        <v>1052</v>
      </c>
      <c r="Q66" t="str">
        <f t="shared" si="2"/>
        <v>film &amp; video</v>
      </c>
      <c r="R66" t="str">
        <f t="shared" si="3"/>
        <v>shorts</v>
      </c>
      <c r="S66" s="9">
        <f t="shared" si="4"/>
        <v>58995.01829861111</v>
      </c>
      <c r="T66" s="10">
        <f t="shared" si="5"/>
        <v>58965.01829861111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107.52857142857141</v>
      </c>
      <c r="P67">
        <f t="shared" si="7"/>
        <v>3792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(((I67/60)/60)/24)+DATE(2018,1,1)</f>
        <v>59394.249305555553</v>
      </c>
      <c r="T67" s="10">
        <f t="shared" ref="T67:T130" si="11">(((J67/60)/60)/24)+DATE(2018,1,1)</f>
        <v>59367.821226851855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1199</v>
      </c>
      <c r="Q68" t="str">
        <f t="shared" si="8"/>
        <v>film &amp; video</v>
      </c>
      <c r="R68" t="str">
        <f t="shared" si="9"/>
        <v>shorts</v>
      </c>
      <c r="S68" s="9">
        <f t="shared" si="10"/>
        <v>60101.849768518514</v>
      </c>
      <c r="T68" s="10">
        <f t="shared" si="11"/>
        <v>60071.849768518514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1172.5</v>
      </c>
      <c r="Q69" t="str">
        <f t="shared" si="8"/>
        <v>film &amp; video</v>
      </c>
      <c r="R69" t="str">
        <f t="shared" si="9"/>
        <v>shorts</v>
      </c>
      <c r="S69" s="9">
        <f t="shared" si="10"/>
        <v>58637.583379629628</v>
      </c>
      <c r="T69" s="10">
        <f t="shared" si="11"/>
        <v>58607.583379629628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399.5</v>
      </c>
      <c r="Q70" t="str">
        <f t="shared" si="8"/>
        <v>film &amp; video</v>
      </c>
      <c r="R70" t="str">
        <f t="shared" si="9"/>
        <v>shorts</v>
      </c>
      <c r="S70" s="9">
        <f t="shared" si="10"/>
        <v>59225.569340277776</v>
      </c>
      <c r="T70" s="10">
        <f t="shared" si="11"/>
        <v>59195.569340277776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5636.1149999999998</v>
      </c>
      <c r="Q71" t="str">
        <f t="shared" si="8"/>
        <v>film &amp; video</v>
      </c>
      <c r="R71" t="str">
        <f t="shared" si="9"/>
        <v>shorts</v>
      </c>
      <c r="S71" s="9">
        <f t="shared" si="10"/>
        <v>58350.290972222225</v>
      </c>
      <c r="T71" s="10">
        <f t="shared" si="11"/>
        <v>58318.187789351854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326.5</v>
      </c>
      <c r="Q72" t="str">
        <f t="shared" si="8"/>
        <v>film &amp; video</v>
      </c>
      <c r="R72" t="str">
        <f t="shared" si="9"/>
        <v>shorts</v>
      </c>
      <c r="S72" s="9">
        <f t="shared" si="10"/>
        <v>58322.896354166667</v>
      </c>
      <c r="T72" s="10">
        <f t="shared" si="11"/>
        <v>58262.896354166667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1131.5</v>
      </c>
      <c r="Q73" t="str">
        <f t="shared" si="8"/>
        <v>film &amp; video</v>
      </c>
      <c r="R73" t="str">
        <f t="shared" si="9"/>
        <v>shorts</v>
      </c>
      <c r="S73" s="9">
        <f t="shared" si="10"/>
        <v>58589.271493055552</v>
      </c>
      <c r="T73" s="10">
        <f t="shared" si="11"/>
        <v>58529.271493055552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1213</v>
      </c>
      <c r="Q74" t="str">
        <f t="shared" si="8"/>
        <v>film &amp; video</v>
      </c>
      <c r="R74" t="str">
        <f t="shared" si="9"/>
        <v>shorts</v>
      </c>
      <c r="S74" s="9">
        <f t="shared" si="10"/>
        <v>58760</v>
      </c>
      <c r="T74" s="10">
        <f t="shared" si="11"/>
        <v>58740.010196759256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459</v>
      </c>
      <c r="Q75" t="str">
        <f t="shared" si="8"/>
        <v>film &amp; video</v>
      </c>
      <c r="R75" t="str">
        <f t="shared" si="9"/>
        <v>shorts</v>
      </c>
      <c r="S75" s="9">
        <f t="shared" si="10"/>
        <v>58198.165972222225</v>
      </c>
      <c r="T75" s="10">
        <f t="shared" si="11"/>
        <v>58119.75675925926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296.83</v>
      </c>
      <c r="Q76" t="str">
        <f t="shared" si="8"/>
        <v>film &amp; video</v>
      </c>
      <c r="R76" t="str">
        <f t="shared" si="9"/>
        <v>shorts</v>
      </c>
      <c r="S76" s="9">
        <f t="shared" si="10"/>
        <v>59922.487210648149</v>
      </c>
      <c r="T76" s="10">
        <f t="shared" si="11"/>
        <v>59892.487210648149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2043.5</v>
      </c>
      <c r="Q77" t="str">
        <f t="shared" si="8"/>
        <v>film &amp; video</v>
      </c>
      <c r="R77" t="str">
        <f t="shared" si="9"/>
        <v>shorts</v>
      </c>
      <c r="S77" s="9">
        <f t="shared" si="10"/>
        <v>58919.209166666667</v>
      </c>
      <c r="T77" s="10">
        <f t="shared" si="11"/>
        <v>58889.209166666667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237.5</v>
      </c>
      <c r="Q78" t="str">
        <f t="shared" si="8"/>
        <v>film &amp; video</v>
      </c>
      <c r="R78" t="str">
        <f t="shared" si="9"/>
        <v>shorts</v>
      </c>
      <c r="S78" s="9">
        <f t="shared" si="10"/>
        <v>58436.733310185184</v>
      </c>
      <c r="T78" s="10">
        <f t="shared" si="11"/>
        <v>58376.691643518519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798</v>
      </c>
      <c r="Q79" t="str">
        <f t="shared" si="8"/>
        <v>film &amp; video</v>
      </c>
      <c r="R79" t="str">
        <f t="shared" si="9"/>
        <v>shorts</v>
      </c>
      <c r="S79" s="9">
        <f t="shared" si="10"/>
        <v>58582.124305555553</v>
      </c>
      <c r="T79" s="10">
        <f t="shared" si="11"/>
        <v>58529.144872685189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693</v>
      </c>
      <c r="Q80" t="str">
        <f t="shared" si="8"/>
        <v>film &amp; video</v>
      </c>
      <c r="R80" t="str">
        <f t="shared" si="9"/>
        <v>shorts</v>
      </c>
      <c r="S80" s="9">
        <f t="shared" si="10"/>
        <v>60146.730567129634</v>
      </c>
      <c r="T80" s="10">
        <f t="shared" si="11"/>
        <v>60136.730567129634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846</v>
      </c>
      <c r="Q81" t="str">
        <f t="shared" si="8"/>
        <v>film &amp; video</v>
      </c>
      <c r="R81" t="str">
        <f t="shared" si="9"/>
        <v>shorts</v>
      </c>
      <c r="S81" s="9">
        <f t="shared" si="10"/>
        <v>59286.776539351849</v>
      </c>
      <c r="T81" s="10">
        <f t="shared" si="11"/>
        <v>59256.776539351849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6458.5</v>
      </c>
      <c r="Q82" t="str">
        <f t="shared" si="8"/>
        <v>film &amp; video</v>
      </c>
      <c r="R82" t="str">
        <f t="shared" si="9"/>
        <v>shorts</v>
      </c>
      <c r="S82" s="9">
        <f t="shared" si="10"/>
        <v>59150.083981481483</v>
      </c>
      <c r="T82" s="10">
        <f t="shared" si="11"/>
        <v>59115.083981481483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756.5</v>
      </c>
      <c r="Q83" t="str">
        <f t="shared" si="8"/>
        <v>film &amp; video</v>
      </c>
      <c r="R83" t="str">
        <f t="shared" si="9"/>
        <v>shorts</v>
      </c>
      <c r="S83" s="9">
        <f t="shared" si="10"/>
        <v>58636.126388888886</v>
      </c>
      <c r="T83" s="10">
        <f t="shared" si="11"/>
        <v>58632.158877314818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2050.25</v>
      </c>
      <c r="Q84" t="str">
        <f t="shared" si="8"/>
        <v>film &amp; video</v>
      </c>
      <c r="R84" t="str">
        <f t="shared" si="9"/>
        <v>shorts</v>
      </c>
      <c r="S84" s="9">
        <f t="shared" si="10"/>
        <v>58357.820150462961</v>
      </c>
      <c r="T84" s="10">
        <f t="shared" si="11"/>
        <v>58327.820150462961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109</v>
      </c>
      <c r="Q85" t="str">
        <f t="shared" si="8"/>
        <v>film &amp; video</v>
      </c>
      <c r="R85" t="str">
        <f t="shared" si="9"/>
        <v>shorts</v>
      </c>
      <c r="S85" s="9">
        <f t="shared" si="10"/>
        <v>59589.479166666672</v>
      </c>
      <c r="T85" s="10">
        <f t="shared" si="11"/>
        <v>59574.615613425922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253.5</v>
      </c>
      <c r="Q86" t="str">
        <f t="shared" si="8"/>
        <v>film &amp; video</v>
      </c>
      <c r="R86" t="str">
        <f t="shared" si="9"/>
        <v>shorts</v>
      </c>
      <c r="S86" s="9">
        <f t="shared" si="10"/>
        <v>58210.757939814815</v>
      </c>
      <c r="T86" s="10">
        <f t="shared" si="11"/>
        <v>58180.757939814815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763.5</v>
      </c>
      <c r="Q87" t="str">
        <f t="shared" si="8"/>
        <v>film &amp; video</v>
      </c>
      <c r="R87" t="str">
        <f t="shared" si="9"/>
        <v>shorts</v>
      </c>
      <c r="S87" s="9">
        <f t="shared" si="10"/>
        <v>58341.125428240739</v>
      </c>
      <c r="T87" s="10">
        <f t="shared" si="11"/>
        <v>58311.125428240739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3202.5</v>
      </c>
      <c r="Q88" t="str">
        <f t="shared" si="8"/>
        <v>film &amp; video</v>
      </c>
      <c r="R88" t="str">
        <f t="shared" si="9"/>
        <v>shorts</v>
      </c>
      <c r="S88" s="9">
        <f t="shared" si="10"/>
        <v>59897.59774305555</v>
      </c>
      <c r="T88" s="10">
        <f t="shared" si="11"/>
        <v>59823.556076388893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1320</v>
      </c>
      <c r="Q89" t="str">
        <f t="shared" si="8"/>
        <v>film &amp; video</v>
      </c>
      <c r="R89" t="str">
        <f t="shared" si="9"/>
        <v>shorts</v>
      </c>
      <c r="S89" s="9">
        <f t="shared" si="10"/>
        <v>57864.070138888892</v>
      </c>
      <c r="T89" s="10">
        <f t="shared" si="11"/>
        <v>57854.53938657407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1830</v>
      </c>
      <c r="Q90" t="str">
        <f t="shared" si="8"/>
        <v>film &amp; video</v>
      </c>
      <c r="R90" t="str">
        <f t="shared" si="9"/>
        <v>shorts</v>
      </c>
      <c r="S90" s="9">
        <f t="shared" si="10"/>
        <v>59344.65892361111</v>
      </c>
      <c r="T90" s="10">
        <f t="shared" si="11"/>
        <v>59318.65892361111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3480</v>
      </c>
      <c r="Q91" t="str">
        <f t="shared" si="8"/>
        <v>film &amp; video</v>
      </c>
      <c r="R91" t="str">
        <f t="shared" si="9"/>
        <v>shorts</v>
      </c>
      <c r="S91" s="9">
        <f t="shared" si="10"/>
        <v>58959.752222222225</v>
      </c>
      <c r="T91" s="10">
        <f t="shared" si="11"/>
        <v>58934.752222222225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259</v>
      </c>
      <c r="Q92" t="str">
        <f t="shared" si="8"/>
        <v>film &amp; video</v>
      </c>
      <c r="R92" t="str">
        <f t="shared" si="9"/>
        <v>shorts</v>
      </c>
      <c r="S92" s="9">
        <f t="shared" si="10"/>
        <v>58268.297442129631</v>
      </c>
      <c r="T92" s="10">
        <f t="shared" si="11"/>
        <v>58238.297442129631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1823</v>
      </c>
      <c r="Q93" t="str">
        <f t="shared" si="8"/>
        <v>film &amp; video</v>
      </c>
      <c r="R93" t="str">
        <f t="shared" si="9"/>
        <v>shorts</v>
      </c>
      <c r="S93" s="9">
        <f t="shared" si="10"/>
        <v>58212.402361111112</v>
      </c>
      <c r="T93" s="10">
        <f t="shared" si="11"/>
        <v>58151.402361111112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2651.5</v>
      </c>
      <c r="Q94" t="str">
        <f t="shared" si="8"/>
        <v>film &amp; video</v>
      </c>
      <c r="R94" t="str">
        <f t="shared" si="9"/>
        <v>shorts</v>
      </c>
      <c r="S94" s="9">
        <f t="shared" si="10"/>
        <v>60299.333333333328</v>
      </c>
      <c r="T94" s="10">
        <f t="shared" si="11"/>
        <v>60253.198877314819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560.5</v>
      </c>
      <c r="Q95" t="str">
        <f t="shared" si="8"/>
        <v>film &amp; video</v>
      </c>
      <c r="R95" t="str">
        <f t="shared" si="9"/>
        <v>shorts</v>
      </c>
      <c r="S95" s="9">
        <f t="shared" si="10"/>
        <v>58625.875</v>
      </c>
      <c r="T95" s="10">
        <f t="shared" si="11"/>
        <v>58597.858067129629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136</v>
      </c>
      <c r="Q96" t="str">
        <f t="shared" si="8"/>
        <v>film &amp; video</v>
      </c>
      <c r="R96" t="str">
        <f t="shared" si="9"/>
        <v>shorts</v>
      </c>
      <c r="S96" s="9">
        <f t="shared" si="10"/>
        <v>59268.717847222222</v>
      </c>
      <c r="T96" s="10">
        <f t="shared" si="11"/>
        <v>59248.717847222222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240.5</v>
      </c>
      <c r="Q97" t="str">
        <f t="shared" si="8"/>
        <v>film &amp; video</v>
      </c>
      <c r="R97" t="str">
        <f t="shared" si="9"/>
        <v>shorts</v>
      </c>
      <c r="S97" s="9">
        <f t="shared" si="10"/>
        <v>58497.005104166667</v>
      </c>
      <c r="T97" s="10">
        <f t="shared" si="11"/>
        <v>58467.005104166667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877</v>
      </c>
      <c r="Q98" t="str">
        <f t="shared" si="8"/>
        <v>film &amp; video</v>
      </c>
      <c r="R98" t="str">
        <f t="shared" si="9"/>
        <v>shorts</v>
      </c>
      <c r="S98" s="9">
        <f t="shared" si="10"/>
        <v>57923.125</v>
      </c>
      <c r="T98" s="10">
        <f t="shared" si="11"/>
        <v>57856.662511574075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216.5</v>
      </c>
      <c r="Q99" t="str">
        <f t="shared" si="8"/>
        <v>film &amp; video</v>
      </c>
      <c r="R99" t="str">
        <f t="shared" si="9"/>
        <v>shorts</v>
      </c>
      <c r="S99" s="9">
        <f t="shared" si="10"/>
        <v>58268.135208333333</v>
      </c>
      <c r="T99" s="10">
        <f t="shared" si="11"/>
        <v>58238.135208333333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1730</v>
      </c>
      <c r="Q100" t="str">
        <f t="shared" si="8"/>
        <v>film &amp; video</v>
      </c>
      <c r="R100" t="str">
        <f t="shared" si="9"/>
        <v>shorts</v>
      </c>
      <c r="S100" s="9">
        <f t="shared" si="10"/>
        <v>58782.979166666664</v>
      </c>
      <c r="T100" s="10">
        <f t="shared" si="11"/>
        <v>58746.79483796296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814.64499999999998</v>
      </c>
      <c r="Q101" t="str">
        <f t="shared" si="8"/>
        <v>film &amp; video</v>
      </c>
      <c r="R101" t="str">
        <f t="shared" si="9"/>
        <v>shorts</v>
      </c>
      <c r="S101" s="9">
        <f t="shared" si="10"/>
        <v>59193.902766203704</v>
      </c>
      <c r="T101" s="10">
        <f t="shared" si="11"/>
        <v>59163.902766203704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2513</v>
      </c>
      <c r="Q102" t="str">
        <f t="shared" si="8"/>
        <v>film &amp; video</v>
      </c>
      <c r="R102" t="str">
        <f t="shared" si="9"/>
        <v>shorts</v>
      </c>
      <c r="S102" s="9">
        <f t="shared" si="10"/>
        <v>58749.794976851852</v>
      </c>
      <c r="T102" s="10">
        <f t="shared" si="11"/>
        <v>58729.753310185188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1767.5</v>
      </c>
      <c r="Q103" t="str">
        <f t="shared" si="8"/>
        <v>film &amp; video</v>
      </c>
      <c r="R103" t="str">
        <f t="shared" si="9"/>
        <v>shorts</v>
      </c>
      <c r="S103" s="9">
        <f t="shared" si="10"/>
        <v>58830.776736111111</v>
      </c>
      <c r="T103" s="10">
        <f t="shared" si="11"/>
        <v>58806.776736111111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3865</v>
      </c>
      <c r="Q104" t="str">
        <f t="shared" si="8"/>
        <v>film &amp; video</v>
      </c>
      <c r="R104" t="str">
        <f t="shared" si="9"/>
        <v>shorts</v>
      </c>
      <c r="S104" s="9">
        <f t="shared" si="10"/>
        <v>58067.131168981483</v>
      </c>
      <c r="T104" s="10">
        <f t="shared" si="11"/>
        <v>58037.131168981483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708</v>
      </c>
      <c r="Q105" t="str">
        <f t="shared" si="8"/>
        <v>film &amp; video</v>
      </c>
      <c r="R105" t="str">
        <f t="shared" si="9"/>
        <v>shorts</v>
      </c>
      <c r="S105" s="9">
        <f t="shared" si="10"/>
        <v>59237.805902777778</v>
      </c>
      <c r="T105" s="10">
        <f t="shared" si="11"/>
        <v>59214.805902777778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305</v>
      </c>
      <c r="Q106" t="str">
        <f t="shared" si="8"/>
        <v>film &amp; video</v>
      </c>
      <c r="R106" t="str">
        <f t="shared" si="9"/>
        <v>shorts</v>
      </c>
      <c r="S106" s="9">
        <f t="shared" si="10"/>
        <v>58168.041666666664</v>
      </c>
      <c r="T106" s="10">
        <f t="shared" si="11"/>
        <v>58144.695208333331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1211.5</v>
      </c>
      <c r="Q107" t="str">
        <f t="shared" si="8"/>
        <v>film &amp; video</v>
      </c>
      <c r="R107" t="str">
        <f t="shared" si="9"/>
        <v>shorts</v>
      </c>
      <c r="S107" s="9">
        <f t="shared" si="10"/>
        <v>60036</v>
      </c>
      <c r="T107" s="10">
        <f t="shared" si="11"/>
        <v>60017.724768518514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2526</v>
      </c>
      <c r="Q108" t="str">
        <f t="shared" si="8"/>
        <v>film &amp; video</v>
      </c>
      <c r="R108" t="str">
        <f t="shared" si="9"/>
        <v>shorts</v>
      </c>
      <c r="S108" s="9">
        <f t="shared" si="10"/>
        <v>58533.776631944449</v>
      </c>
      <c r="T108" s="10">
        <f t="shared" si="11"/>
        <v>58519.776631944449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3877</v>
      </c>
      <c r="Q109" t="str">
        <f t="shared" si="8"/>
        <v>film &amp; video</v>
      </c>
      <c r="R109" t="str">
        <f t="shared" si="9"/>
        <v>shorts</v>
      </c>
      <c r="S109" s="9">
        <f t="shared" si="10"/>
        <v>58189.982488425929</v>
      </c>
      <c r="T109" s="10">
        <f t="shared" si="11"/>
        <v>58167.982488425929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1873.5</v>
      </c>
      <c r="Q110" t="str">
        <f t="shared" si="8"/>
        <v>film &amp; video</v>
      </c>
      <c r="R110" t="str">
        <f t="shared" si="9"/>
        <v>shorts</v>
      </c>
      <c r="S110" s="9">
        <f t="shared" si="10"/>
        <v>58957.613078703704</v>
      </c>
      <c r="T110" s="10">
        <f t="shared" si="11"/>
        <v>58897.613078703704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1121</v>
      </c>
      <c r="Q111" t="str">
        <f t="shared" si="8"/>
        <v>film &amp; video</v>
      </c>
      <c r="R111" t="str">
        <f t="shared" si="9"/>
        <v>shorts</v>
      </c>
      <c r="S111" s="9">
        <f t="shared" si="10"/>
        <v>58132.025810185187</v>
      </c>
      <c r="T111" s="10">
        <f t="shared" si="11"/>
        <v>58102.025810185187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863</v>
      </c>
      <c r="Q112" t="str">
        <f t="shared" si="8"/>
        <v>film &amp; video</v>
      </c>
      <c r="R112" t="str">
        <f t="shared" si="9"/>
        <v>shorts</v>
      </c>
      <c r="S112" s="9">
        <f t="shared" si="10"/>
        <v>59124.249305555553</v>
      </c>
      <c r="T112" s="10">
        <f t="shared" si="11"/>
        <v>59089.949687500004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2731.5</v>
      </c>
      <c r="Q113" t="str">
        <f t="shared" si="8"/>
        <v>film &amp; video</v>
      </c>
      <c r="R113" t="str">
        <f t="shared" si="9"/>
        <v>shorts</v>
      </c>
      <c r="S113" s="9">
        <f t="shared" si="10"/>
        <v>59687.333182870367</v>
      </c>
      <c r="T113" s="10">
        <f t="shared" si="11"/>
        <v>59657.333182870367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2640.5</v>
      </c>
      <c r="Q114" t="str">
        <f t="shared" si="8"/>
        <v>film &amp; video</v>
      </c>
      <c r="R114" t="str">
        <f t="shared" si="9"/>
        <v>shorts</v>
      </c>
      <c r="S114" s="9">
        <f t="shared" si="10"/>
        <v>59274.083333333336</v>
      </c>
      <c r="T114" s="10">
        <f t="shared" si="11"/>
        <v>59250.043032407404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3564</v>
      </c>
      <c r="Q115" t="str">
        <f t="shared" si="8"/>
        <v>film &amp; video</v>
      </c>
      <c r="R115" t="str">
        <f t="shared" si="9"/>
        <v>shorts</v>
      </c>
      <c r="S115" s="9">
        <f t="shared" si="10"/>
        <v>58293.625</v>
      </c>
      <c r="T115" s="10">
        <f t="shared" si="11"/>
        <v>58285.758425925924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1567.5</v>
      </c>
      <c r="Q116" t="str">
        <f t="shared" si="8"/>
        <v>film &amp; video</v>
      </c>
      <c r="R116" t="str">
        <f t="shared" si="9"/>
        <v>shorts</v>
      </c>
      <c r="S116" s="9">
        <f t="shared" si="10"/>
        <v>58453.27416666667</v>
      </c>
      <c r="T116" s="10">
        <f t="shared" si="11"/>
        <v>58393.27416666667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327</v>
      </c>
      <c r="Q117" t="str">
        <f t="shared" si="8"/>
        <v>film &amp; video</v>
      </c>
      <c r="R117" t="str">
        <f t="shared" si="9"/>
        <v>shorts</v>
      </c>
      <c r="S117" s="9">
        <f t="shared" si="10"/>
        <v>58475.738935185182</v>
      </c>
      <c r="T117" s="10">
        <f t="shared" si="11"/>
        <v>58450.738935185182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2017.5</v>
      </c>
      <c r="Q118" t="str">
        <f t="shared" si="8"/>
        <v>film &amp; video</v>
      </c>
      <c r="R118" t="str">
        <f t="shared" si="9"/>
        <v>shorts</v>
      </c>
      <c r="S118" s="9">
        <f t="shared" si="10"/>
        <v>58173.455497685187</v>
      </c>
      <c r="T118" s="10">
        <f t="shared" si="11"/>
        <v>58127.497164351851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2274.61</v>
      </c>
      <c r="Q119" t="str">
        <f t="shared" si="8"/>
        <v>film &amp; video</v>
      </c>
      <c r="R119" t="str">
        <f t="shared" si="9"/>
        <v>shorts</v>
      </c>
      <c r="S119" s="9">
        <f t="shared" si="10"/>
        <v>57870.791666666664</v>
      </c>
      <c r="T119" s="10">
        <f t="shared" si="11"/>
        <v>57780.834999999999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2845.29</v>
      </c>
      <c r="Q120" t="str">
        <f t="shared" si="8"/>
        <v>film &amp; video</v>
      </c>
      <c r="R120" t="str">
        <f t="shared" si="9"/>
        <v>shorts</v>
      </c>
      <c r="S120" s="9">
        <f t="shared" si="10"/>
        <v>58285.053657407407</v>
      </c>
      <c r="T120" s="10">
        <f t="shared" si="11"/>
        <v>58255.053657407407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1717.55</v>
      </c>
      <c r="Q121" t="str">
        <f t="shared" si="8"/>
        <v>film &amp; video</v>
      </c>
      <c r="R121" t="str">
        <f t="shared" si="9"/>
        <v>shorts</v>
      </c>
      <c r="S121" s="9">
        <f t="shared" si="10"/>
        <v>58300.958333333336</v>
      </c>
      <c r="T121" s="10">
        <f t="shared" si="11"/>
        <v>58271.069282407407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5.5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60178.049849537041</v>
      </c>
      <c r="T122" s="10">
        <f t="shared" si="11"/>
        <v>60148.049849537041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59644.427777777775</v>
      </c>
      <c r="T123" s="10">
        <f t="shared" si="11"/>
        <v>59628.704976851848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60185.431793981479</v>
      </c>
      <c r="T124" s="10">
        <f t="shared" si="11"/>
        <v>60125.431793981479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78.5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59472.916666666664</v>
      </c>
      <c r="T125" s="10">
        <f t="shared" si="11"/>
        <v>59436.781990740739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59671.928726851853</v>
      </c>
      <c r="T126" s="10">
        <f t="shared" si="11"/>
        <v>59646.928726851853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38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60301.993981481486</v>
      </c>
      <c r="T127" s="10">
        <f t="shared" si="11"/>
        <v>60241.993981481486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700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59698.083333333328</v>
      </c>
      <c r="T128" s="10">
        <f t="shared" si="11"/>
        <v>59667.589548611111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97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59629.582650462966</v>
      </c>
      <c r="T129" s="10">
        <f t="shared" si="11"/>
        <v>59599.62431712963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E130/D130*100</f>
        <v>1.867</v>
      </c>
      <c r="P130">
        <f t="shared" ref="P130:P193" si="13">AVERAGE(L130,E130)</f>
        <v>936.5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60195.22792824074</v>
      </c>
      <c r="T130" s="10">
        <f t="shared" si="11"/>
        <v>60160.22792824074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>
        <f t="shared" si="13"/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(((I131/60)/60)/24)+DATE(2018,1,1)</f>
        <v>59474.937303240738</v>
      </c>
      <c r="T131" s="10">
        <f t="shared" ref="T131:T194" si="17">(((J131/60)/60)/24)+DATE(2018,1,1)</f>
        <v>59414.937303240738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59338.844444444447</v>
      </c>
      <c r="T132" s="10">
        <f t="shared" si="17"/>
        <v>59310.915416666663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60089</v>
      </c>
      <c r="T133" s="10">
        <f t="shared" si="17"/>
        <v>60073.837511574078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3868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59482.854247685187</v>
      </c>
      <c r="T134" s="10">
        <f t="shared" si="17"/>
        <v>59437.812581018516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60053.729861111111</v>
      </c>
      <c r="T135" s="10">
        <f t="shared" si="17"/>
        <v>60023.80768518518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59783.708333333328</v>
      </c>
      <c r="T136" s="10">
        <f t="shared" si="17"/>
        <v>59753.909930555557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204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59353.791666666664</v>
      </c>
      <c r="T137" s="10">
        <f t="shared" si="17"/>
        <v>59320.381909722222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59672.427777777775</v>
      </c>
      <c r="T138" s="10">
        <f t="shared" si="17"/>
        <v>59628.410115740742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59821.573993055557</v>
      </c>
      <c r="T139" s="10">
        <f t="shared" si="17"/>
        <v>59771.573993055557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2385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59749.207638888889</v>
      </c>
      <c r="T140" s="10">
        <f t="shared" si="17"/>
        <v>59718.257418981477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250.5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59729.920972222222</v>
      </c>
      <c r="T141" s="10">
        <f t="shared" si="17"/>
        <v>59719.920972222222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59615.15662037037</v>
      </c>
      <c r="T142" s="10">
        <f t="shared" si="17"/>
        <v>59585.198287037041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660.5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59687.153043981481</v>
      </c>
      <c r="T143" s="10">
        <f t="shared" si="17"/>
        <v>59642.153043981481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5.5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59491.934930555552</v>
      </c>
      <c r="T144" s="10">
        <f t="shared" si="17"/>
        <v>59470.893263888887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60148.246527777781</v>
      </c>
      <c r="T145" s="10">
        <f t="shared" si="17"/>
        <v>60091.064143518524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1053.5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59639.72074074074</v>
      </c>
      <c r="T146" s="10">
        <f t="shared" si="17"/>
        <v>59579.762407407412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173.5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59759.542268518519</v>
      </c>
      <c r="T147" s="10">
        <f t="shared" si="17"/>
        <v>59732.542268518519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59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60285.016180555554</v>
      </c>
      <c r="T148" s="10">
        <f t="shared" si="17"/>
        <v>60225.016180555554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59544.762499999997</v>
      </c>
      <c r="T149" s="10">
        <f t="shared" si="17"/>
        <v>59501.767824074079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21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59959.281666666662</v>
      </c>
      <c r="T150" s="10">
        <f t="shared" si="17"/>
        <v>59929.281666666662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49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59530.333333333328</v>
      </c>
      <c r="T151" s="10">
        <f t="shared" si="17"/>
        <v>59500.172106481477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15089.5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59682.161828703705</v>
      </c>
      <c r="T152" s="10">
        <f t="shared" si="17"/>
        <v>59622.161828703705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72.5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59705.550821759258</v>
      </c>
      <c r="T153" s="10">
        <f t="shared" si="17"/>
        <v>59645.550821759258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16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59437.077546296299</v>
      </c>
      <c r="T154" s="10">
        <f t="shared" si="17"/>
        <v>59407.077546296299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184.5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59507.627824074079</v>
      </c>
      <c r="T155" s="10">
        <f t="shared" si="17"/>
        <v>59465.586157407408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21.5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59690.547395833331</v>
      </c>
      <c r="T156" s="10">
        <f t="shared" si="17"/>
        <v>59647.547395833331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42.5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59740.559432870374</v>
      </c>
      <c r="T157" s="10">
        <f t="shared" si="17"/>
        <v>59700.559432870374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900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59386.124953703707</v>
      </c>
      <c r="T158" s="10">
        <f t="shared" si="17"/>
        <v>59326.124953703707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5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59958.911712962959</v>
      </c>
      <c r="T159" s="10">
        <f t="shared" si="17"/>
        <v>59928.911712962959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59466.07671296296</v>
      </c>
      <c r="T160" s="10">
        <f t="shared" si="17"/>
        <v>59436.07671296296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5.5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60086.434548611112</v>
      </c>
      <c r="T161" s="10">
        <f t="shared" si="17"/>
        <v>60046.434548611112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59763.913090277783</v>
      </c>
      <c r="T162" s="10">
        <f t="shared" si="17"/>
        <v>59703.913090277783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3</v>
      </c>
      <c r="Q163" t="str">
        <f t="shared" si="14"/>
        <v>film &amp; video</v>
      </c>
      <c r="R163" t="str">
        <f t="shared" si="15"/>
        <v>drama</v>
      </c>
      <c r="S163" s="9">
        <f t="shared" si="16"/>
        <v>59354.687442129631</v>
      </c>
      <c r="T163" s="10">
        <f t="shared" si="17"/>
        <v>59324.687442129631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222.5</v>
      </c>
      <c r="Q164" t="str">
        <f t="shared" si="14"/>
        <v>film &amp; video</v>
      </c>
      <c r="R164" t="str">
        <f t="shared" si="15"/>
        <v>drama</v>
      </c>
      <c r="S164" s="9">
        <f t="shared" si="16"/>
        <v>59399.987500000003</v>
      </c>
      <c r="T164" s="10">
        <f t="shared" si="17"/>
        <v>59367.126805555556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59810</v>
      </c>
      <c r="T165" s="10">
        <f t="shared" si="17"/>
        <v>59775.961273148147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323.5</v>
      </c>
      <c r="Q166" t="str">
        <f t="shared" si="14"/>
        <v>film &amp; video</v>
      </c>
      <c r="R166" t="str">
        <f t="shared" si="15"/>
        <v>drama</v>
      </c>
      <c r="S166" s="9">
        <f t="shared" si="16"/>
        <v>59433.762743055559</v>
      </c>
      <c r="T166" s="10">
        <f t="shared" si="17"/>
        <v>59373.762743055559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59913.658842592587</v>
      </c>
      <c r="T167" s="10">
        <f t="shared" si="17"/>
        <v>59883.658842592587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1500.5</v>
      </c>
      <c r="Q168" t="str">
        <f t="shared" si="14"/>
        <v>film &amp; video</v>
      </c>
      <c r="R168" t="str">
        <f t="shared" si="15"/>
        <v>drama</v>
      </c>
      <c r="S168" s="9">
        <f t="shared" si="16"/>
        <v>60283.075949074075</v>
      </c>
      <c r="T168" s="10">
        <f t="shared" si="17"/>
        <v>60253.075949074075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6.5</v>
      </c>
      <c r="Q169" t="str">
        <f t="shared" si="14"/>
        <v>film &amp; video</v>
      </c>
      <c r="R169" t="str">
        <f t="shared" si="15"/>
        <v>drama</v>
      </c>
      <c r="S169" s="9">
        <f t="shared" si="16"/>
        <v>59752.927488425921</v>
      </c>
      <c r="T169" s="10">
        <f t="shared" si="17"/>
        <v>59692.927488425921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164</v>
      </c>
      <c r="Q170" t="str">
        <f t="shared" si="14"/>
        <v>film &amp; video</v>
      </c>
      <c r="R170" t="str">
        <f t="shared" si="15"/>
        <v>drama</v>
      </c>
      <c r="S170" s="9">
        <f t="shared" si="16"/>
        <v>59614.793634259258</v>
      </c>
      <c r="T170" s="10">
        <f t="shared" si="17"/>
        <v>59584.83530092593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285</v>
      </c>
      <c r="Q171" t="str">
        <f t="shared" si="14"/>
        <v>film &amp; video</v>
      </c>
      <c r="R171" t="str">
        <f t="shared" si="15"/>
        <v>drama</v>
      </c>
      <c r="S171" s="9">
        <f t="shared" si="16"/>
        <v>59462.505312499998</v>
      </c>
      <c r="T171" s="10">
        <f t="shared" si="17"/>
        <v>59432.505312499998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167.5</v>
      </c>
      <c r="Q172" t="str">
        <f t="shared" si="14"/>
        <v>film &amp; video</v>
      </c>
      <c r="R172" t="str">
        <f t="shared" si="15"/>
        <v>drama</v>
      </c>
      <c r="S172" s="9">
        <f t="shared" si="16"/>
        <v>59778.227777777778</v>
      </c>
      <c r="T172" s="10">
        <f t="shared" si="17"/>
        <v>59748.977812500001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60126.180717592593</v>
      </c>
      <c r="T173" s="10">
        <f t="shared" si="17"/>
        <v>60066.180717592593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59614.353275462956</v>
      </c>
      <c r="T174" s="10">
        <f t="shared" si="17"/>
        <v>59579.394942129627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59595.573009259257</v>
      </c>
      <c r="T175" s="10">
        <f t="shared" si="17"/>
        <v>59565.573009259257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59664.758981481486</v>
      </c>
      <c r="T176" s="10">
        <f t="shared" si="17"/>
        <v>59604.758981481486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661.5</v>
      </c>
      <c r="Q177" t="str">
        <f t="shared" si="14"/>
        <v>film &amp; video</v>
      </c>
      <c r="R177" t="str">
        <f t="shared" si="15"/>
        <v>drama</v>
      </c>
      <c r="S177" s="9">
        <f t="shared" si="16"/>
        <v>59412.777905092589</v>
      </c>
      <c r="T177" s="10">
        <f t="shared" si="17"/>
        <v>59387.777905092589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59753.824062500003</v>
      </c>
      <c r="T178" s="10">
        <f t="shared" si="17"/>
        <v>59723.824062500003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93.5</v>
      </c>
      <c r="Q179" t="str">
        <f t="shared" si="14"/>
        <v>film &amp; video</v>
      </c>
      <c r="R179" t="str">
        <f t="shared" si="15"/>
        <v>drama</v>
      </c>
      <c r="S179" s="9">
        <f t="shared" si="16"/>
        <v>59619.00608796296</v>
      </c>
      <c r="T179" s="10">
        <f t="shared" si="17"/>
        <v>59602.047754629632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59866.997048611112</v>
      </c>
      <c r="T180" s="10">
        <f t="shared" si="17"/>
        <v>59836.955381944441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101</v>
      </c>
      <c r="Q181" t="str">
        <f t="shared" si="14"/>
        <v>film &amp; video</v>
      </c>
      <c r="R181" t="str">
        <f t="shared" si="15"/>
        <v>drama</v>
      </c>
      <c r="S181" s="9">
        <f t="shared" si="16"/>
        <v>59965.080497685187</v>
      </c>
      <c r="T181" s="10">
        <f t="shared" si="17"/>
        <v>59935.080497685187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207</v>
      </c>
      <c r="Q182" t="str">
        <f t="shared" si="14"/>
        <v>film &amp; video</v>
      </c>
      <c r="R182" t="str">
        <f t="shared" si="15"/>
        <v>drama</v>
      </c>
      <c r="S182" s="9">
        <f t="shared" si="16"/>
        <v>59639.791666666672</v>
      </c>
      <c r="T182" s="10">
        <f t="shared" si="17"/>
        <v>59599.991238425922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363</v>
      </c>
      <c r="Q183" t="str">
        <f t="shared" si="14"/>
        <v>film &amp; video</v>
      </c>
      <c r="R183" t="str">
        <f t="shared" si="15"/>
        <v>drama</v>
      </c>
      <c r="S183" s="9">
        <f t="shared" si="16"/>
        <v>59709.741840277777</v>
      </c>
      <c r="T183" s="10">
        <f t="shared" si="17"/>
        <v>59679.741840277777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60274.011944444443</v>
      </c>
      <c r="T184" s="10">
        <f t="shared" si="17"/>
        <v>60244.011944444443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2247</v>
      </c>
      <c r="Q185" t="str">
        <f t="shared" si="14"/>
        <v>film &amp; video</v>
      </c>
      <c r="R185" t="str">
        <f t="shared" si="15"/>
        <v>drama</v>
      </c>
      <c r="S185" s="9">
        <f t="shared" si="16"/>
        <v>59501.851967592593</v>
      </c>
      <c r="T185" s="10">
        <f t="shared" si="17"/>
        <v>59471.810300925928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26.5</v>
      </c>
      <c r="Q186" t="str">
        <f t="shared" si="14"/>
        <v>film &amp; video</v>
      </c>
      <c r="R186" t="str">
        <f t="shared" si="15"/>
        <v>drama</v>
      </c>
      <c r="S186" s="9">
        <f t="shared" si="16"/>
        <v>59415.165972222225</v>
      </c>
      <c r="T186" s="10">
        <f t="shared" si="17"/>
        <v>59357.791226851856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1105</v>
      </c>
      <c r="Q187" t="str">
        <f t="shared" si="14"/>
        <v>film &amp; video</v>
      </c>
      <c r="R187" t="str">
        <f t="shared" si="15"/>
        <v>drama</v>
      </c>
      <c r="S187" s="9">
        <f t="shared" si="16"/>
        <v>60132.91133101852</v>
      </c>
      <c r="T187" s="10">
        <f t="shared" si="17"/>
        <v>60102.91133101852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60329.833333333328</v>
      </c>
      <c r="T188" s="10">
        <f t="shared" si="17"/>
        <v>60299.812893518523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402.5</v>
      </c>
      <c r="Q189" t="str">
        <f t="shared" si="14"/>
        <v>film &amp; video</v>
      </c>
      <c r="R189" t="str">
        <f t="shared" si="15"/>
        <v>drama</v>
      </c>
      <c r="S189" s="9">
        <f t="shared" si="16"/>
        <v>59738.290972222225</v>
      </c>
      <c r="T189" s="10">
        <f t="shared" si="17"/>
        <v>59714.234456018516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59419.18304398148</v>
      </c>
      <c r="T190" s="10">
        <f t="shared" si="17"/>
        <v>59389.18304398148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175</v>
      </c>
      <c r="Q191" t="str">
        <f t="shared" si="14"/>
        <v>film &amp; video</v>
      </c>
      <c r="R191" t="str">
        <f t="shared" si="15"/>
        <v>drama</v>
      </c>
      <c r="S191" s="9">
        <f t="shared" si="16"/>
        <v>60148.690706018519</v>
      </c>
      <c r="T191" s="10">
        <f t="shared" si="17"/>
        <v>60088.690706018519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25.5</v>
      </c>
      <c r="Q192" t="str">
        <f t="shared" si="14"/>
        <v>film &amp; video</v>
      </c>
      <c r="R192" t="str">
        <f t="shared" si="15"/>
        <v>drama</v>
      </c>
      <c r="S192" s="9">
        <f t="shared" si="16"/>
        <v>60069.650995370372</v>
      </c>
      <c r="T192" s="10">
        <f t="shared" si="17"/>
        <v>60059.650995370372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126.5</v>
      </c>
      <c r="Q193" t="str">
        <f t="shared" si="14"/>
        <v>film &amp; video</v>
      </c>
      <c r="R193" t="str">
        <f t="shared" si="15"/>
        <v>drama</v>
      </c>
      <c r="S193" s="9">
        <f t="shared" si="16"/>
        <v>59811.441412037035</v>
      </c>
      <c r="T193" s="10">
        <f t="shared" si="17"/>
        <v>59771.441412037035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E194/D194*100</f>
        <v>1.6999999999999999E-3</v>
      </c>
      <c r="P194">
        <f t="shared" ref="P194:P257" si="19">AVERAGE(L194,E194)</f>
        <v>10</v>
      </c>
      <c r="Q194" t="str">
        <f t="shared" si="14"/>
        <v>film &amp; video</v>
      </c>
      <c r="R194" t="str">
        <f t="shared" si="15"/>
        <v>drama</v>
      </c>
      <c r="S194" s="9">
        <f t="shared" si="16"/>
        <v>59461.792037037041</v>
      </c>
      <c r="T194" s="10">
        <f t="shared" si="17"/>
        <v>59431.792037037041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>
        <f t="shared" si="19"/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(((I195/60)/60)/24)+DATE(2018,1,1)</f>
        <v>59503.976458333331</v>
      </c>
      <c r="T195" s="10">
        <f t="shared" ref="T195:T258" si="23">(((J195/60)/60)/24)+DATE(2018,1,1)</f>
        <v>59443.934791666667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3</v>
      </c>
      <c r="Q196" t="str">
        <f t="shared" si="20"/>
        <v>film &amp; video</v>
      </c>
      <c r="R196" t="str">
        <f t="shared" si="21"/>
        <v>drama</v>
      </c>
      <c r="S196" s="9">
        <f t="shared" si="22"/>
        <v>59967.996886574074</v>
      </c>
      <c r="T196" s="10">
        <f t="shared" si="23"/>
        <v>59907.996886574074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59727.67050925926</v>
      </c>
      <c r="T197" s="10">
        <f t="shared" si="23"/>
        <v>59667.67050925926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742</v>
      </c>
      <c r="Q198" t="str">
        <f t="shared" si="20"/>
        <v>film &amp; video</v>
      </c>
      <c r="R198" t="str">
        <f t="shared" si="21"/>
        <v>drama</v>
      </c>
      <c r="S198" s="9">
        <f t="shared" si="22"/>
        <v>59819.875</v>
      </c>
      <c r="T198" s="10">
        <f t="shared" si="23"/>
        <v>59791.542800925927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135</v>
      </c>
      <c r="Q199" t="str">
        <f t="shared" si="20"/>
        <v>film &amp; video</v>
      </c>
      <c r="R199" t="str">
        <f t="shared" si="21"/>
        <v>drama</v>
      </c>
      <c r="S199" s="9">
        <f t="shared" si="22"/>
        <v>60315.875</v>
      </c>
      <c r="T199" s="10">
        <f t="shared" si="23"/>
        <v>60273.848379629635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142.5</v>
      </c>
      <c r="Q200" t="str">
        <f t="shared" si="20"/>
        <v>film &amp; video</v>
      </c>
      <c r="R200" t="str">
        <f t="shared" si="21"/>
        <v>drama</v>
      </c>
      <c r="S200" s="9">
        <f t="shared" si="22"/>
        <v>59449.383356481485</v>
      </c>
      <c r="T200" s="10">
        <f t="shared" si="23"/>
        <v>59419.383356481485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60146.123865740738</v>
      </c>
      <c r="T201" s="10">
        <f t="shared" si="23"/>
        <v>60116.123865740738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794.77499999999998</v>
      </c>
      <c r="Q202" t="str">
        <f t="shared" si="20"/>
        <v>film &amp; video</v>
      </c>
      <c r="R202" t="str">
        <f t="shared" si="21"/>
        <v>drama</v>
      </c>
      <c r="S202" s="9">
        <f t="shared" si="22"/>
        <v>59429.083368055559</v>
      </c>
      <c r="T202" s="10">
        <f t="shared" si="23"/>
        <v>59399.083368055559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193.5</v>
      </c>
      <c r="Q203" t="str">
        <f t="shared" si="20"/>
        <v>film &amp; video</v>
      </c>
      <c r="R203" t="str">
        <f t="shared" si="21"/>
        <v>drama</v>
      </c>
      <c r="S203" s="9">
        <f t="shared" si="22"/>
        <v>59575.818622685183</v>
      </c>
      <c r="T203" s="10">
        <f t="shared" si="23"/>
        <v>59555.818622685183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59817.874305555553</v>
      </c>
      <c r="T204" s="10">
        <f t="shared" si="23"/>
        <v>59787.927824074075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377</v>
      </c>
      <c r="Q205" t="str">
        <f t="shared" si="20"/>
        <v>film &amp; video</v>
      </c>
      <c r="R205" t="str">
        <f t="shared" si="21"/>
        <v>drama</v>
      </c>
      <c r="S205" s="9">
        <f t="shared" si="22"/>
        <v>59565.847962962958</v>
      </c>
      <c r="T205" s="10">
        <f t="shared" si="23"/>
        <v>59505.847962962958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76729</v>
      </c>
      <c r="Q206" t="str">
        <f t="shared" si="20"/>
        <v>film &amp; video</v>
      </c>
      <c r="R206" t="str">
        <f t="shared" si="21"/>
        <v>drama</v>
      </c>
      <c r="S206" s="9">
        <f t="shared" si="22"/>
        <v>60118.583368055552</v>
      </c>
      <c r="T206" s="10">
        <f t="shared" si="23"/>
        <v>60088.583368055552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658.5</v>
      </c>
      <c r="Q207" t="str">
        <f t="shared" si="20"/>
        <v>film &amp; video</v>
      </c>
      <c r="R207" t="str">
        <f t="shared" si="21"/>
        <v>drama</v>
      </c>
      <c r="S207" s="9">
        <f t="shared" si="22"/>
        <v>59815.632199074069</v>
      </c>
      <c r="T207" s="10">
        <f t="shared" si="23"/>
        <v>59780.632199074069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60120.004432870366</v>
      </c>
      <c r="T208" s="10">
        <f t="shared" si="23"/>
        <v>60099.004432870366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1071.5</v>
      </c>
      <c r="Q209" t="str">
        <f t="shared" si="20"/>
        <v>film &amp; video</v>
      </c>
      <c r="R209" t="str">
        <f t="shared" si="21"/>
        <v>drama</v>
      </c>
      <c r="S209" s="9">
        <f t="shared" si="22"/>
        <v>59540.197199074071</v>
      </c>
      <c r="T209" s="10">
        <f t="shared" si="23"/>
        <v>59510.197199074071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59521.369988425926</v>
      </c>
      <c r="T210" s="10">
        <f t="shared" si="23"/>
        <v>59491.369988425926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59727.922858796301</v>
      </c>
      <c r="T211" s="10">
        <f t="shared" si="23"/>
        <v>59697.922858796301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1531.5</v>
      </c>
      <c r="Q212" t="str">
        <f t="shared" si="20"/>
        <v>film &amp; video</v>
      </c>
      <c r="R212" t="str">
        <f t="shared" si="21"/>
        <v>drama</v>
      </c>
      <c r="S212" s="9">
        <f t="shared" si="22"/>
        <v>59810.208333333328</v>
      </c>
      <c r="T212" s="10">
        <f t="shared" si="23"/>
        <v>59781.064722222218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1121</v>
      </c>
      <c r="Q213" t="str">
        <f t="shared" si="20"/>
        <v>film &amp; video</v>
      </c>
      <c r="R213" t="str">
        <f t="shared" si="21"/>
        <v>drama</v>
      </c>
      <c r="S213" s="9">
        <f t="shared" si="22"/>
        <v>59798.159918981488</v>
      </c>
      <c r="T213" s="10">
        <f t="shared" si="23"/>
        <v>59768.159918981488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60008.839351851857</v>
      </c>
      <c r="T214" s="10">
        <f t="shared" si="23"/>
        <v>59948.881018518514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10.5</v>
      </c>
      <c r="Q215" t="str">
        <f t="shared" si="20"/>
        <v>film &amp; video</v>
      </c>
      <c r="R215" t="str">
        <f t="shared" si="21"/>
        <v>drama</v>
      </c>
      <c r="S215" s="9">
        <f t="shared" si="22"/>
        <v>59764.587974537033</v>
      </c>
      <c r="T215" s="10">
        <f t="shared" si="23"/>
        <v>59734.594293981485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59601.64061342593</v>
      </c>
      <c r="T216" s="10">
        <f t="shared" si="23"/>
        <v>59541.64061342593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5.5</v>
      </c>
      <c r="Q217" t="str">
        <f t="shared" si="20"/>
        <v>film &amp; video</v>
      </c>
      <c r="R217" t="str">
        <f t="shared" si="21"/>
        <v>drama</v>
      </c>
      <c r="S217" s="9">
        <f t="shared" si="22"/>
        <v>59949.999305555553</v>
      </c>
      <c r="T217" s="10">
        <f t="shared" si="23"/>
        <v>59907.230115740742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13966.61</v>
      </c>
      <c r="Q218" t="str">
        <f t="shared" si="20"/>
        <v>film &amp; video</v>
      </c>
      <c r="R218" t="str">
        <f t="shared" si="21"/>
        <v>drama</v>
      </c>
      <c r="S218" s="9">
        <f t="shared" si="22"/>
        <v>59648.917094907403</v>
      </c>
      <c r="T218" s="10">
        <f t="shared" si="23"/>
        <v>59598.958761574075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5990.5</v>
      </c>
      <c r="Q219" t="str">
        <f t="shared" si="20"/>
        <v>film &amp; video</v>
      </c>
      <c r="R219" t="str">
        <f t="shared" si="21"/>
        <v>drama</v>
      </c>
      <c r="S219" s="9">
        <f t="shared" si="22"/>
        <v>59533.64061342593</v>
      </c>
      <c r="T219" s="10">
        <f t="shared" si="23"/>
        <v>59502.64061342593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50.5</v>
      </c>
      <c r="Q220" t="str">
        <f t="shared" si="20"/>
        <v>film &amp; video</v>
      </c>
      <c r="R220" t="str">
        <f t="shared" si="21"/>
        <v>drama</v>
      </c>
      <c r="S220" s="9">
        <f t="shared" si="22"/>
        <v>59671.628344907411</v>
      </c>
      <c r="T220" s="10">
        <f t="shared" si="23"/>
        <v>59611.628344907411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4445.5</v>
      </c>
      <c r="Q221" t="str">
        <f t="shared" si="20"/>
        <v>film &amp; video</v>
      </c>
      <c r="R221" t="str">
        <f t="shared" si="21"/>
        <v>drama</v>
      </c>
      <c r="S221" s="9">
        <f t="shared" si="22"/>
        <v>59993.290972222225</v>
      </c>
      <c r="T221" s="10">
        <f t="shared" si="23"/>
        <v>59961.326678240745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181.5</v>
      </c>
      <c r="Q222" t="str">
        <f t="shared" si="20"/>
        <v>film &amp; video</v>
      </c>
      <c r="R222" t="str">
        <f t="shared" si="21"/>
        <v>drama</v>
      </c>
      <c r="S222" s="9">
        <f t="shared" si="22"/>
        <v>59768.837499999994</v>
      </c>
      <c r="T222" s="10">
        <f t="shared" si="23"/>
        <v>59727.643865740742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59623.79587962963</v>
      </c>
      <c r="T223" s="10">
        <f t="shared" si="23"/>
        <v>59563.837546296301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66</v>
      </c>
      <c r="Q224" t="str">
        <f t="shared" si="20"/>
        <v>film &amp; video</v>
      </c>
      <c r="R224" t="str">
        <f t="shared" si="21"/>
        <v>drama</v>
      </c>
      <c r="S224" s="9">
        <f t="shared" si="22"/>
        <v>59622.110416666663</v>
      </c>
      <c r="T224" s="10">
        <f t="shared" si="23"/>
        <v>59563.769884259258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60044.045138888891</v>
      </c>
      <c r="T225" s="10">
        <f t="shared" si="23"/>
        <v>60014.048032407409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59727.235254629632</v>
      </c>
      <c r="T226" s="10">
        <f t="shared" si="23"/>
        <v>59667.235254629632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60000.919606481482</v>
      </c>
      <c r="T227" s="10">
        <f t="shared" si="23"/>
        <v>59970.961273148147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126</v>
      </c>
      <c r="Q228" t="str">
        <f t="shared" si="20"/>
        <v>film &amp; video</v>
      </c>
      <c r="R228" t="str">
        <f t="shared" si="21"/>
        <v>drama</v>
      </c>
      <c r="S228" s="9">
        <f t="shared" si="22"/>
        <v>59687.395138888889</v>
      </c>
      <c r="T228" s="10">
        <f t="shared" si="23"/>
        <v>59638.666018518517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59726.893993055557</v>
      </c>
      <c r="T229" s="10">
        <f t="shared" si="23"/>
        <v>59696.893993055557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59688.686400462961</v>
      </c>
      <c r="T230" s="10">
        <f t="shared" si="23"/>
        <v>59628.686400462961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59945.933993055558</v>
      </c>
      <c r="T231" s="10">
        <f t="shared" si="23"/>
        <v>59915.933993055558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31</v>
      </c>
      <c r="Q232" t="str">
        <f t="shared" si="20"/>
        <v>film &amp; video</v>
      </c>
      <c r="R232" t="str">
        <f t="shared" si="21"/>
        <v>drama</v>
      </c>
      <c r="S232" s="9">
        <f t="shared" si="22"/>
        <v>59691.777210648142</v>
      </c>
      <c r="T232" s="10">
        <f t="shared" si="23"/>
        <v>59661.777210648142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59903.958923611113</v>
      </c>
      <c r="T233" s="10">
        <f t="shared" si="23"/>
        <v>59873.958923611113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58.5</v>
      </c>
      <c r="Q234" t="str">
        <f t="shared" si="20"/>
        <v>film &amp; video</v>
      </c>
      <c r="R234" t="str">
        <f t="shared" si="21"/>
        <v>drama</v>
      </c>
      <c r="S234" s="9">
        <f t="shared" si="22"/>
        <v>59594.82576388889</v>
      </c>
      <c r="T234" s="10">
        <f t="shared" si="23"/>
        <v>59564.82576388889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60174.911712962959</v>
      </c>
      <c r="T235" s="10">
        <f t="shared" si="23"/>
        <v>60144.911712962959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203</v>
      </c>
      <c r="Q236" t="str">
        <f t="shared" si="20"/>
        <v>film &amp; video</v>
      </c>
      <c r="R236" t="str">
        <f t="shared" si="21"/>
        <v>drama</v>
      </c>
      <c r="S236" s="9">
        <f t="shared" si="22"/>
        <v>59708.035405092596</v>
      </c>
      <c r="T236" s="10">
        <f t="shared" si="23"/>
        <v>59668.035405092596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59726.908530092594</v>
      </c>
      <c r="T237" s="10">
        <f t="shared" si="23"/>
        <v>59696.908530092594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59906</v>
      </c>
      <c r="T238" s="10">
        <f t="shared" si="23"/>
        <v>59853.08447916666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25.5</v>
      </c>
      <c r="Q239" t="str">
        <f t="shared" si="20"/>
        <v>film &amp; video</v>
      </c>
      <c r="R239" t="str">
        <f t="shared" si="21"/>
        <v>drama</v>
      </c>
      <c r="S239" s="9">
        <f t="shared" si="22"/>
        <v>59969.577187499999</v>
      </c>
      <c r="T239" s="10">
        <f t="shared" si="23"/>
        <v>59909.577187499999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60266.375</v>
      </c>
      <c r="T240" s="10">
        <f t="shared" si="23"/>
        <v>60245.962499999994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127.5</v>
      </c>
      <c r="Q241" t="str">
        <f t="shared" si="20"/>
        <v>film &amp; video</v>
      </c>
      <c r="R241" t="str">
        <f t="shared" si="21"/>
        <v>drama</v>
      </c>
      <c r="S241" s="9">
        <f t="shared" si="22"/>
        <v>59848.5</v>
      </c>
      <c r="T241" s="10">
        <f t="shared" si="23"/>
        <v>59829.110300925924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8141.06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58931.708460648151</v>
      </c>
      <c r="T242" s="10">
        <f t="shared" si="23"/>
        <v>58886.708460648151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20688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59526.697962962964</v>
      </c>
      <c r="T243" s="10">
        <f t="shared" si="23"/>
        <v>59481.697962962964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7476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58429.492939814816</v>
      </c>
      <c r="T244" s="10">
        <f t="shared" si="23"/>
        <v>58394.492939814816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12988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59224.047500000001</v>
      </c>
      <c r="T245" s="10">
        <f t="shared" si="23"/>
        <v>59194.047500000001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2032.75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57785.29583333333</v>
      </c>
      <c r="T246" s="10">
        <f t="shared" si="23"/>
        <v>57745.323599537034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2641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58669.053067129629</v>
      </c>
      <c r="T247" s="10">
        <f t="shared" si="23"/>
        <v>58639.053067129629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7748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58062.405150462961</v>
      </c>
      <c r="T248" s="10">
        <f t="shared" si="23"/>
        <v>58012.363483796296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3383.5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57999.152083333334</v>
      </c>
      <c r="T249" s="10">
        <f t="shared" si="23"/>
        <v>57962.604328703703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43139.5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58447.774409722224</v>
      </c>
      <c r="T250" s="10">
        <f t="shared" si="23"/>
        <v>58402.774409722224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5763.5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57944.736111111109</v>
      </c>
      <c r="T251" s="10">
        <f t="shared" si="23"/>
        <v>57864.923842592594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16056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58963.565868055557</v>
      </c>
      <c r="T252" s="10">
        <f t="shared" si="23"/>
        <v>58933.565868055557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2236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58577.791666666664</v>
      </c>
      <c r="T253" s="10">
        <f t="shared" si="23"/>
        <v>58545.787569444445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4668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57862.165972222225</v>
      </c>
      <c r="T254" s="10">
        <f t="shared" si="23"/>
        <v>57798.662708333337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759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58486.650868055556</v>
      </c>
      <c r="T255" s="10">
        <f t="shared" si="23"/>
        <v>58456.650868055556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14190.67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59826.083333333328</v>
      </c>
      <c r="T256" s="10">
        <f t="shared" si="23"/>
        <v>59795.952662037031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4363.33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58150.48474537037</v>
      </c>
      <c r="T257" s="10">
        <f t="shared" si="23"/>
        <v>58120.526412037041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E258/D258*100</f>
        <v>139.1</v>
      </c>
      <c r="P258">
        <f t="shared" ref="P258:P321" si="25">AVERAGE(L258,E258)</f>
        <v>9179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58881.769293981481</v>
      </c>
      <c r="T258" s="10">
        <f t="shared" si="23"/>
        <v>58851.769293981481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>
        <f t="shared" si="25"/>
        <v>18957.134999999998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(((I259/60)/60)/24)+DATE(2018,1,1)</f>
        <v>60041.626875000002</v>
      </c>
      <c r="T259" s="10">
        <f t="shared" ref="T259:T322" si="29">(((J259/60)/60)/24)+DATE(2018,1,1)</f>
        <v>60011.626875000002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29015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58244.051689814813</v>
      </c>
      <c r="T260" s="10">
        <f t="shared" si="29"/>
        <v>58214.051689814813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49947.71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59634.738067129627</v>
      </c>
      <c r="T261" s="10">
        <f t="shared" si="29"/>
        <v>59604.738067129627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5364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57908.415972222225</v>
      </c>
      <c r="T262" s="10">
        <f t="shared" si="29"/>
        <v>57862.755543981482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10850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58599.621527777781</v>
      </c>
      <c r="T263" s="10">
        <f t="shared" si="29"/>
        <v>58549.885462962964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3072.5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58132.24800925926</v>
      </c>
      <c r="T264" s="10">
        <f t="shared" si="29"/>
        <v>58087.24800925926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15241.635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58711.954791666663</v>
      </c>
      <c r="T265" s="10">
        <f t="shared" si="29"/>
        <v>58681.954791666663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3000.5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58572.620312500003</v>
      </c>
      <c r="T266" s="10">
        <f t="shared" si="29"/>
        <v>58542.620312500003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2806.5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57840.844444444447</v>
      </c>
      <c r="T267" s="10">
        <f t="shared" si="29"/>
        <v>57799.245717592588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745.5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57823.160416666666</v>
      </c>
      <c r="T268" s="10">
        <f t="shared" si="29"/>
        <v>57737.174849537041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6565.22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59347.452534722222</v>
      </c>
      <c r="T269" s="10">
        <f t="shared" si="29"/>
        <v>59317.452534722222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2840.5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58386.194189814814</v>
      </c>
      <c r="T270" s="10">
        <f t="shared" si="29"/>
        <v>58341.15252314815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74414.884999999995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60320.197013888886</v>
      </c>
      <c r="T271" s="10">
        <f t="shared" si="29"/>
        <v>60290.197013888886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1785.5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58220.166666666664</v>
      </c>
      <c r="T272" s="10">
        <f t="shared" si="29"/>
        <v>58169.866550925923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15845.5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59173.333333333336</v>
      </c>
      <c r="T273" s="10">
        <f t="shared" si="29"/>
        <v>59144.10024305556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2694.0050000000001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57828.78402777778</v>
      </c>
      <c r="T274" s="10">
        <f t="shared" si="29"/>
        <v>57767.900358796294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2753.395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58259.498449074075</v>
      </c>
      <c r="T275" s="10">
        <f t="shared" si="29"/>
        <v>58229.498449074075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3176.5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58536.290972222225</v>
      </c>
      <c r="T276" s="10">
        <f t="shared" si="29"/>
        <v>58501.912372685183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11005.5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58755.073680555557</v>
      </c>
      <c r="T277" s="10">
        <f t="shared" si="29"/>
        <v>58725.032013888893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2983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58559.040208333332</v>
      </c>
      <c r="T278" s="10">
        <f t="shared" si="29"/>
        <v>58499.081874999996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36349.5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59679.891423611116</v>
      </c>
      <c r="T279" s="10">
        <f t="shared" si="29"/>
        <v>59649.891423611116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20504.5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58726.040960648148</v>
      </c>
      <c r="T280" s="10">
        <f t="shared" si="29"/>
        <v>58696.040960648148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13524.555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60325.084027777775</v>
      </c>
      <c r="T281" s="10">
        <f t="shared" si="29"/>
        <v>60291.244166666671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59623.5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59321.590682870366</v>
      </c>
      <c r="T282" s="10">
        <f t="shared" si="29"/>
        <v>59276.590682870366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3355.66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57567.80972222222</v>
      </c>
      <c r="T283" s="10">
        <f t="shared" si="29"/>
        <v>57482.163344907407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22857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57763.916666666664</v>
      </c>
      <c r="T284" s="10">
        <f t="shared" si="29"/>
        <v>57726.920046296298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10385.525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58227.207638888889</v>
      </c>
      <c r="T285" s="10">
        <f t="shared" si="29"/>
        <v>58207.71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21305.23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58461.738194444442</v>
      </c>
      <c r="T286" s="10">
        <f t="shared" si="29"/>
        <v>58436.738194444442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16299.254999999999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59068.756111111114</v>
      </c>
      <c r="T287" s="10">
        <f t="shared" si="29"/>
        <v>59038.756111111114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8254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58890.774583333332</v>
      </c>
      <c r="T288" s="10">
        <f t="shared" si="29"/>
        <v>58845.816249999996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13367.5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58747.166666666664</v>
      </c>
      <c r="T289" s="10">
        <f t="shared" si="29"/>
        <v>58716.277986111112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26026.154999999999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58618.168900462959</v>
      </c>
      <c r="T290" s="10">
        <f t="shared" si="29"/>
        <v>58583.168900462959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7977.5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59112.456412037034</v>
      </c>
      <c r="T291" s="10">
        <f t="shared" si="29"/>
        <v>59082.456412037034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2484.4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58108.332638888889</v>
      </c>
      <c r="T292" s="10">
        <f t="shared" si="29"/>
        <v>58058.36917824074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3064.5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58927.000694444447</v>
      </c>
      <c r="T293" s="10">
        <f t="shared" si="29"/>
        <v>58908.769050925926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38311.599999999999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58377.165972222225</v>
      </c>
      <c r="T294" s="10">
        <f t="shared" si="29"/>
        <v>58344.803229166668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13245.5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59281.667986111112</v>
      </c>
      <c r="T295" s="10">
        <f t="shared" si="29"/>
        <v>59251.667986111112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2525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57910.666666666664</v>
      </c>
      <c r="T296" s="10">
        <f t="shared" si="29"/>
        <v>57875.084421296298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33609.78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59111</v>
      </c>
      <c r="T297" s="10">
        <f t="shared" si="29"/>
        <v>59051.004733796297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14905.275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58691.475497685184</v>
      </c>
      <c r="T298" s="10">
        <f t="shared" si="29"/>
        <v>58666.475497685184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10135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59657.165972222225</v>
      </c>
      <c r="T299" s="10">
        <f t="shared" si="29"/>
        <v>59621.72802083334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69845.42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59300.875</v>
      </c>
      <c r="T300" s="10">
        <f t="shared" si="29"/>
        <v>59241.463518518518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9069.625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58031.266898148147</v>
      </c>
      <c r="T301" s="10">
        <f t="shared" si="29"/>
        <v>58001.225231481483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12864.33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58189.959930555553</v>
      </c>
      <c r="T302" s="10">
        <f t="shared" si="29"/>
        <v>58158.959930555553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7843.2749999999996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58884.696006944447</v>
      </c>
      <c r="T303" s="10">
        <f t="shared" si="29"/>
        <v>58844.737673611111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5077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58495.856921296298</v>
      </c>
      <c r="T304" s="10">
        <f t="shared" si="29"/>
        <v>58465.856921296298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2103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58594.071134259262</v>
      </c>
      <c r="T305" s="10">
        <f t="shared" si="29"/>
        <v>58564.071134259262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3975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58685.083333333336</v>
      </c>
      <c r="T306" s="10">
        <f t="shared" si="29"/>
        <v>58646.094872685186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4982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58510.630196759259</v>
      </c>
      <c r="T307" s="10">
        <f t="shared" si="29"/>
        <v>58480.630196759259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1504.5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58885.795520833337</v>
      </c>
      <c r="T308" s="10">
        <f t="shared" si="29"/>
        <v>58865.837187500001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12533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58844.944456018515</v>
      </c>
      <c r="T309" s="10">
        <f t="shared" si="29"/>
        <v>58814.944456018515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6435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58144.694560185184</v>
      </c>
      <c r="T310" s="10">
        <f t="shared" si="29"/>
        <v>58099.694560185184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10824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58687.751550925925</v>
      </c>
      <c r="T311" s="10">
        <f t="shared" si="29"/>
        <v>58666.751550925925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538.64499999999998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58368.083333333336</v>
      </c>
      <c r="T312" s="10">
        <f t="shared" si="29"/>
        <v>58353.183136574073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10485.165000000001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58441.332638888889</v>
      </c>
      <c r="T313" s="10">
        <f t="shared" si="29"/>
        <v>58400.219814814816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4548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58910.877685185187</v>
      </c>
      <c r="T314" s="10">
        <f t="shared" si="29"/>
        <v>58880.877685185187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9013.5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57933.665972222225</v>
      </c>
      <c r="T315" s="10">
        <f t="shared" si="29"/>
        <v>57889.227939814817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1985.75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58866.833194444444</v>
      </c>
      <c r="T316" s="10">
        <f t="shared" si="29"/>
        <v>58836.833194444444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12719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58675.77238425926</v>
      </c>
      <c r="T317" s="10">
        <f t="shared" si="29"/>
        <v>58645.77238425926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8612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59516.207638888889</v>
      </c>
      <c r="T318" s="10">
        <f t="shared" si="29"/>
        <v>59482.923576388886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15278.5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59151.676886574074</v>
      </c>
      <c r="T319" s="10">
        <f t="shared" si="29"/>
        <v>59121.676886574074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7225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58891.997118055559</v>
      </c>
      <c r="T320" s="10">
        <f t="shared" si="29"/>
        <v>58862.038784722223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2842.5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57743.332638888889</v>
      </c>
      <c r="T321" s="10">
        <f t="shared" si="29"/>
        <v>57655.83829861111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E322/D322*100</f>
        <v>106.58000000000001</v>
      </c>
      <c r="P322">
        <f t="shared" ref="P322:P385" si="31">AVERAGE(L322,E322)</f>
        <v>10737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59892.958333333328</v>
      </c>
      <c r="T322" s="10">
        <f t="shared" si="29"/>
        <v>59863.551307870366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si="31"/>
        <v>18134.5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(((I323/60)/60)/24)+DATE(2018,1,1)</f>
        <v>60214.488263888896</v>
      </c>
      <c r="T323" s="10">
        <f t="shared" ref="T323:T386" si="35">(((J323/60)/60)/24)+DATE(2018,1,1)</f>
        <v>60179.446597222224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13582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60035.57</v>
      </c>
      <c r="T324" s="10">
        <f t="shared" si="35"/>
        <v>60005.57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3352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60257.332638888889</v>
      </c>
      <c r="T325" s="10">
        <f t="shared" si="35"/>
        <v>60229.32136574074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4359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59749.626250000001</v>
      </c>
      <c r="T326" s="10">
        <f t="shared" si="35"/>
        <v>59716.626250000001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26467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60256.187881944439</v>
      </c>
      <c r="T327" s="10">
        <f t="shared" si="35"/>
        <v>60221.187881944439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85272.8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60340.956250000003</v>
      </c>
      <c r="T328" s="10">
        <f t="shared" si="35"/>
        <v>60307.314884259264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2745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59617.333333333328</v>
      </c>
      <c r="T329" s="10">
        <f t="shared" si="35"/>
        <v>59590.235289351855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39104.400000000001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59841.166666666672</v>
      </c>
      <c r="T330" s="10">
        <f t="shared" si="35"/>
        <v>59810.946620370371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5358.5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59847.166666666672</v>
      </c>
      <c r="T331" s="10">
        <f t="shared" si="35"/>
        <v>59823.46674768519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17990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58943.165972222225</v>
      </c>
      <c r="T332" s="10">
        <f t="shared" si="35"/>
        <v>58911.515775462962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21540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60070.581412037034</v>
      </c>
      <c r="T333" s="10">
        <f t="shared" si="35"/>
        <v>60039.581412037034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56785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59837.333333333328</v>
      </c>
      <c r="T334" s="10">
        <f t="shared" si="35"/>
        <v>59795.680289351847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25178.5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59999.59480324074</v>
      </c>
      <c r="T335" s="10">
        <f t="shared" si="35"/>
        <v>59969.636469907404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5094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59671.791666666672</v>
      </c>
      <c r="T336" s="10">
        <f t="shared" si="35"/>
        <v>59633.682372685187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4407.5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59664.916666666672</v>
      </c>
      <c r="T337" s="10">
        <f t="shared" si="35"/>
        <v>59633.737442129626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14851.39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59853.637939814813</v>
      </c>
      <c r="T338" s="10">
        <f t="shared" si="35"/>
        <v>59823.596273148149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1533.0250000000001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59609.086898148147</v>
      </c>
      <c r="T339" s="10">
        <f t="shared" si="35"/>
        <v>59579.128564814819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8378.02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60148.041666666672</v>
      </c>
      <c r="T340" s="10">
        <f t="shared" si="35"/>
        <v>60091.755671296298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3287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59655.760046296295</v>
      </c>
      <c r="T341" s="10">
        <f t="shared" si="35"/>
        <v>59625.760046296295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22028.5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60334.875</v>
      </c>
      <c r="T342" s="10">
        <f t="shared" si="35"/>
        <v>60304.669062500005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1895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59445.165972222225</v>
      </c>
      <c r="T343" s="10">
        <f t="shared" si="35"/>
        <v>59426.879606481481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27763.26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60021.780844907407</v>
      </c>
      <c r="T344" s="10">
        <f t="shared" si="35"/>
        <v>59991.780844907407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15566.295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59489.125</v>
      </c>
      <c r="T345" s="10">
        <f t="shared" si="35"/>
        <v>59458.73778935185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17241.5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59688.097222222219</v>
      </c>
      <c r="T346" s="10">
        <f t="shared" si="35"/>
        <v>59643.970995370371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9027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59676.944328703699</v>
      </c>
      <c r="T347" s="10">
        <f t="shared" si="35"/>
        <v>59646.944328703699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8608.44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59823.500243055561</v>
      </c>
      <c r="T348" s="10">
        <f t="shared" si="35"/>
        <v>59793.500243055561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22507.599999999999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59854.537141203706</v>
      </c>
      <c r="T349" s="10">
        <f t="shared" si="35"/>
        <v>59824.495474537034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5209.5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59769.58699074074</v>
      </c>
      <c r="T350" s="10">
        <f t="shared" si="35"/>
        <v>59739.58699074074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6087.09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60322.498935185184</v>
      </c>
      <c r="T351" s="10">
        <f t="shared" si="35"/>
        <v>60292.498935185184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14455.5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60156.165972222225</v>
      </c>
      <c r="T352" s="10">
        <f t="shared" si="35"/>
        <v>60118.066076388888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22130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59999.923078703709</v>
      </c>
      <c r="T353" s="10">
        <f t="shared" si="35"/>
        <v>59959.964745370366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5971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59452.167453703703</v>
      </c>
      <c r="T354" s="10">
        <f t="shared" si="35"/>
        <v>59422.167453703703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32036.59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59859.833553240736</v>
      </c>
      <c r="T355" s="10">
        <f t="shared" si="35"/>
        <v>59829.791886574079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1833.5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60000.786122685182</v>
      </c>
      <c r="T356" s="10">
        <f t="shared" si="35"/>
        <v>59970.827789351853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20427.5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59506.3355787037</v>
      </c>
      <c r="T357" s="10">
        <f t="shared" si="35"/>
        <v>59475.293912037036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3899.4650000000001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59977.761493055557</v>
      </c>
      <c r="T358" s="10">
        <f t="shared" si="35"/>
        <v>59947.803159722222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13201.5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59650.222187499996</v>
      </c>
      <c r="T359" s="10">
        <f t="shared" si="35"/>
        <v>59610.222187499996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25905.5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60068.625</v>
      </c>
      <c r="T360" s="10">
        <f t="shared" si="35"/>
        <v>60039.860196759255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12838.5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59489.216666666667</v>
      </c>
      <c r="T361" s="10">
        <f t="shared" si="35"/>
        <v>59467.070486111108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6126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59740.132638888885</v>
      </c>
      <c r="T362" s="10">
        <f t="shared" si="35"/>
        <v>59695.897916666669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19615.474999999999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59498.042893518519</v>
      </c>
      <c r="T363" s="10">
        <f t="shared" si="35"/>
        <v>59468.001226851848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6043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59391</v>
      </c>
      <c r="T364" s="10">
        <f t="shared" si="35"/>
        <v>59369.210543981484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4535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57832.806944444441</v>
      </c>
      <c r="T365" s="10">
        <f t="shared" si="35"/>
        <v>57787.744629629626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3912.15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59343.165972222225</v>
      </c>
      <c r="T366" s="10">
        <f t="shared" si="35"/>
        <v>59312.859629629631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7830.5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59230.606469907405</v>
      </c>
      <c r="T367" s="10">
        <f t="shared" si="35"/>
        <v>59200.606469907405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19317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58581.793032407404</v>
      </c>
      <c r="T368" s="10">
        <f t="shared" si="35"/>
        <v>58551.793032407404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5227.0050000000001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58927.207638888889</v>
      </c>
      <c r="T369" s="10">
        <f t="shared" si="35"/>
        <v>58887.577291666668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6586.5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59610.563912037032</v>
      </c>
      <c r="T370" s="10">
        <f t="shared" si="35"/>
        <v>59575.605578703704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3663.56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58455.551724537036</v>
      </c>
      <c r="T371" s="10">
        <f t="shared" si="35"/>
        <v>58425.551724537036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15274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60273.795138888891</v>
      </c>
      <c r="T372" s="10">
        <f t="shared" si="35"/>
        <v>60243.795138888891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86157.5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58838.767812500002</v>
      </c>
      <c r="T373" s="10">
        <f t="shared" si="35"/>
        <v>58793.767812500002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192.5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59997.666666666672</v>
      </c>
      <c r="T374" s="10">
        <f t="shared" si="35"/>
        <v>59957.576898148152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4044.5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58640.91201388889</v>
      </c>
      <c r="T375" s="10">
        <f t="shared" si="35"/>
        <v>58610.91201388889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4006.5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58334.889247685183</v>
      </c>
      <c r="T376" s="10">
        <f t="shared" si="35"/>
        <v>58289.889247685183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307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59231.720833333333</v>
      </c>
      <c r="T377" s="10">
        <f t="shared" si="35"/>
        <v>59189.985081018516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1322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60139.452731481477</v>
      </c>
      <c r="T378" s="10">
        <f t="shared" si="35"/>
        <v>60108.452731481477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6930.5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59854.292361111111</v>
      </c>
      <c r="T379" s="10">
        <f t="shared" si="35"/>
        <v>59824.250787037032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1718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59926.994444444441</v>
      </c>
      <c r="T380" s="10">
        <f t="shared" si="35"/>
        <v>59902.571851851855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8780.5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58564.688333333332</v>
      </c>
      <c r="T381" s="10">
        <f t="shared" si="35"/>
        <v>58519.688333333332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2854.5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59924.719814814816</v>
      </c>
      <c r="T382" s="10">
        <f t="shared" si="35"/>
        <v>59899.719814814816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13216.75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58652.208333333336</v>
      </c>
      <c r="T383" s="10">
        <f t="shared" si="35"/>
        <v>58617.698113425926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778.5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58690.709490740745</v>
      </c>
      <c r="T384" s="10">
        <f t="shared" si="35"/>
        <v>58676.709490740745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1056.5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59310.117581018516</v>
      </c>
      <c r="T385" s="10">
        <f t="shared" si="35"/>
        <v>59287.117581018516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E386/D386*100</f>
        <v>112.105</v>
      </c>
      <c r="P386">
        <f t="shared" ref="P386:P449" si="37">AVERAGE(L386,E386)</f>
        <v>11402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59542.781793981485</v>
      </c>
      <c r="T386" s="10">
        <f t="shared" si="35"/>
        <v>59512.781793981485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si="37"/>
        <v>13366.25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(((I387/60)/60)/24)+DATE(2018,1,1)</f>
        <v>59496.626168981486</v>
      </c>
      <c r="T387" s="10">
        <f t="shared" ref="T387:T450" si="41">(((J387/60)/60)/24)+DATE(2018,1,1)</f>
        <v>59466.584502314814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307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59758.951284722221</v>
      </c>
      <c r="T388" s="10">
        <f t="shared" si="41"/>
        <v>59743.951284722221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40939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59763.25</v>
      </c>
      <c r="T389" s="10">
        <f t="shared" si="41"/>
        <v>59732.67659722222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3189.5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60111.076157407413</v>
      </c>
      <c r="T390" s="10">
        <f t="shared" si="41"/>
        <v>60081.076157407413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62477.06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59237.957638888889</v>
      </c>
      <c r="T391" s="10">
        <f t="shared" si="41"/>
        <v>59206.063078703701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507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59664.036712962959</v>
      </c>
      <c r="T392" s="10">
        <f t="shared" si="41"/>
        <v>59644.036712962959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10157.5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58427.040972222225</v>
      </c>
      <c r="T393" s="10">
        <f t="shared" si="41"/>
        <v>58397.042256944449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9436.5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58326.125</v>
      </c>
      <c r="T394" s="10">
        <f t="shared" si="41"/>
        <v>58295.717256944445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27787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59089.708935185183</v>
      </c>
      <c r="T395" s="10">
        <f t="shared" si="41"/>
        <v>59058.708935185183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2654.5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60009.776412037041</v>
      </c>
      <c r="T396" s="10">
        <f t="shared" si="41"/>
        <v>59949.818078703705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5494.2250000000004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58558.897222222222</v>
      </c>
      <c r="T397" s="10">
        <f t="shared" si="41"/>
        <v>58522.909259259257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8098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58629.564884259256</v>
      </c>
      <c r="T398" s="10">
        <f t="shared" si="41"/>
        <v>58614.564884259256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6579.1750000000002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57954.155555555553</v>
      </c>
      <c r="T399" s="10">
        <f t="shared" si="41"/>
        <v>57911.776435185187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4727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59655.793124999997</v>
      </c>
      <c r="T400" s="10">
        <f t="shared" si="41"/>
        <v>59610.793124999997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10728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60250.5</v>
      </c>
      <c r="T401" s="10">
        <f t="shared" si="41"/>
        <v>60219.875775462962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5646.125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59308.145833333336</v>
      </c>
      <c r="T402" s="10">
        <f t="shared" si="41"/>
        <v>59277.635960648149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25989.5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58294.842245370368</v>
      </c>
      <c r="T403" s="10">
        <f t="shared" si="41"/>
        <v>58264.842245370368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1438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59845.58121527778</v>
      </c>
      <c r="T404" s="10">
        <f t="shared" si="41"/>
        <v>59824.539548611108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2666.5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58297.297222222223</v>
      </c>
      <c r="T405" s="10">
        <f t="shared" si="41"/>
        <v>58250.310659722221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18176.5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59207.961111111108</v>
      </c>
      <c r="T406" s="10">
        <f t="shared" si="41"/>
        <v>59178.628032407411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1545.5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59236.08494212963</v>
      </c>
      <c r="T407" s="10">
        <f t="shared" si="41"/>
        <v>59206.08494212963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1525.365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58204.249305555553</v>
      </c>
      <c r="T408" s="10">
        <f t="shared" si="41"/>
        <v>58170.162465277775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1026.5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58398.912615740745</v>
      </c>
      <c r="T409" s="10">
        <f t="shared" si="41"/>
        <v>58338.870949074073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3062.13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59115.777662037035</v>
      </c>
      <c r="T410" s="10">
        <f t="shared" si="41"/>
        <v>59075.735995370371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349.5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60105.862777777773</v>
      </c>
      <c r="T411" s="10">
        <f t="shared" si="41"/>
        <v>60075.862777777773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645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59705.981446759266</v>
      </c>
      <c r="T412" s="10">
        <f t="shared" si="41"/>
        <v>59645.981446759266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15278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59162.208333333336</v>
      </c>
      <c r="T413" s="10">
        <f t="shared" si="41"/>
        <v>59130.17597222222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1613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58647.742800925924</v>
      </c>
      <c r="T414" s="10">
        <f t="shared" si="41"/>
        <v>58631.742800925924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6811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58641.877442129626</v>
      </c>
      <c r="T415" s="10">
        <f t="shared" si="41"/>
        <v>58611.877442129626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9618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59091.063252314816</v>
      </c>
      <c r="T416" s="10">
        <f t="shared" si="41"/>
        <v>59061.063252314816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725.53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59461.5</v>
      </c>
      <c r="T417" s="10">
        <f t="shared" si="41"/>
        <v>59436.851875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613.58500000000004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59210.396192129629</v>
      </c>
      <c r="T418" s="10">
        <f t="shared" si="41"/>
        <v>59180.396192129629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5289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58904.189583333333</v>
      </c>
      <c r="T419" s="10">
        <f t="shared" si="41"/>
        <v>58892.970601851855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11323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59740.282372685186</v>
      </c>
      <c r="T420" s="10">
        <f t="shared" si="41"/>
        <v>59710.282372685186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4054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58986.842442129629</v>
      </c>
      <c r="T421" s="10">
        <f t="shared" si="41"/>
        <v>58926.842442129629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8.75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59244.194803240738</v>
      </c>
      <c r="T422" s="10">
        <f t="shared" si="41"/>
        <v>59214.23646990741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153.5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59769.491388888884</v>
      </c>
      <c r="T423" s="10">
        <f t="shared" si="41"/>
        <v>59709.491388888884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221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59425.260381944441</v>
      </c>
      <c r="T424" s="10">
        <f t="shared" si="41"/>
        <v>59395.260381944441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83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58962.92627314815</v>
      </c>
      <c r="T425" s="10">
        <f t="shared" si="41"/>
        <v>58932.92627314815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104.45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58526.334479166668</v>
      </c>
      <c r="T426" s="10">
        <f t="shared" si="41"/>
        <v>58466.376145833332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4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59867.902824074074</v>
      </c>
      <c r="T427" s="10">
        <f t="shared" si="41"/>
        <v>59807.861157407402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70.5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59962.711967592593</v>
      </c>
      <c r="T428" s="10">
        <f t="shared" si="41"/>
        <v>59932.711967592593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59831.790972222225</v>
      </c>
      <c r="T429" s="10">
        <f t="shared" si="41"/>
        <v>59817.909027777772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344.5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59338.916666666664</v>
      </c>
      <c r="T430" s="10">
        <f t="shared" si="41"/>
        <v>59310.766724537039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57676.207638888889</v>
      </c>
      <c r="T431" s="10">
        <f t="shared" si="41"/>
        <v>57602.901412037041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14.5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59060.107256944444</v>
      </c>
      <c r="T432" s="10">
        <f t="shared" si="41"/>
        <v>59045.107256944444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211.5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60088.871331018512</v>
      </c>
      <c r="T433" s="10">
        <f t="shared" si="41"/>
        <v>60058.871331018512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289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59830.726631944446</v>
      </c>
      <c r="T434" s="10">
        <f t="shared" si="41"/>
        <v>59770.726631944446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59820.629884259266</v>
      </c>
      <c r="T435" s="10">
        <f t="shared" si="41"/>
        <v>59760.629884259266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59141.876180555555</v>
      </c>
      <c r="T436" s="10">
        <f t="shared" si="41"/>
        <v>59108.834513888891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3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59062.747453703705</v>
      </c>
      <c r="T437" s="10">
        <f t="shared" si="41"/>
        <v>59032.747453703705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59018.36241898148</v>
      </c>
      <c r="T438" s="10">
        <f t="shared" si="41"/>
        <v>58988.36241898148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60183.31858796296</v>
      </c>
      <c r="T439" s="10">
        <f t="shared" si="41"/>
        <v>60123.31858796296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943.5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59858.302754629629</v>
      </c>
      <c r="T440" s="10">
        <f t="shared" si="41"/>
        <v>59828.261087962965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59461.761782407404</v>
      </c>
      <c r="T441" s="10">
        <f t="shared" si="41"/>
        <v>59451.761782407404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3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59985.943900462968</v>
      </c>
      <c r="T442" s="10">
        <f t="shared" si="41"/>
        <v>59955.985567129625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59112.793935185182</v>
      </c>
      <c r="T443" s="10">
        <f t="shared" si="41"/>
        <v>59082.793935185182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3354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59586.888692129629</v>
      </c>
      <c r="T444" s="10">
        <f t="shared" si="41"/>
        <v>59556.888692129629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6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59212.015057870369</v>
      </c>
      <c r="T445" s="10">
        <f t="shared" si="41"/>
        <v>59182.015057870369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25.5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58486.906956018516</v>
      </c>
      <c r="T446" s="10">
        <f t="shared" si="41"/>
        <v>58426.906956018516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2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59677.335358796292</v>
      </c>
      <c r="T447" s="10">
        <f t="shared" si="41"/>
        <v>59662.335358796292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391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59599.083564814813</v>
      </c>
      <c r="T448" s="10">
        <f t="shared" si="41"/>
        <v>59569.083564814813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3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58888.513460648144</v>
      </c>
      <c r="T449" s="10">
        <f t="shared" si="41"/>
        <v>58863.555127314816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E450/D450*100</f>
        <v>3.2804000000000002</v>
      </c>
      <c r="P450">
        <f t="shared" ref="P450:P513" si="43">AVERAGE(L450,E450)</f>
        <v>43.005000000000003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59305.758043981477</v>
      </c>
      <c r="T450" s="10">
        <f t="shared" si="41"/>
        <v>59285.758043981477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si="43"/>
        <v>25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(((I451/60)/60)/24)+DATE(2018,1,1)</f>
        <v>59096.568113425928</v>
      </c>
      <c r="T451" s="10">
        <f t="shared" ref="T451:T514" si="47">(((J451/60)/60)/24)+DATE(2018,1,1)</f>
        <v>59066.568113425928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201.5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59216.946759259255</v>
      </c>
      <c r="T452" s="10">
        <f t="shared" si="47"/>
        <v>59186.946759259255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59196.715173611112</v>
      </c>
      <c r="T453" s="10">
        <f t="shared" si="47"/>
        <v>59166.715173611112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246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59669.703877314809</v>
      </c>
      <c r="T454" s="10">
        <f t="shared" si="47"/>
        <v>59639.703877314809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14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59586.824988425928</v>
      </c>
      <c r="T455" s="10">
        <f t="shared" si="47"/>
        <v>59570.824988425928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43.5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59501.551388888889</v>
      </c>
      <c r="T456" s="10">
        <f t="shared" si="47"/>
        <v>59470.717256944445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23.5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58548.021527777775</v>
      </c>
      <c r="T457" s="10">
        <f t="shared" si="47"/>
        <v>58503.002569444441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59101.165972222225</v>
      </c>
      <c r="T458" s="10">
        <f t="shared" si="47"/>
        <v>59079.694456018515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59399.767500000002</v>
      </c>
      <c r="T459" s="10">
        <f t="shared" si="47"/>
        <v>59369.767500000002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435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58940.69976851852</v>
      </c>
      <c r="T460" s="10">
        <f t="shared" si="47"/>
        <v>58910.69976851852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13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58392.682025462964</v>
      </c>
      <c r="T461" s="10">
        <f t="shared" si="47"/>
        <v>58332.6403587963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13.5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59323.166666666664</v>
      </c>
      <c r="T462" s="10">
        <f t="shared" si="47"/>
        <v>59291.542534722219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58959.84684027778</v>
      </c>
      <c r="T463" s="10">
        <f t="shared" si="47"/>
        <v>58939.84684027778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58297.126631944448</v>
      </c>
      <c r="T464" s="10">
        <f t="shared" si="47"/>
        <v>58237.126631944448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630.5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58342.710104166668</v>
      </c>
      <c r="T465" s="10">
        <f t="shared" si="47"/>
        <v>58282.710104166668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60040.848784722228</v>
      </c>
      <c r="T466" s="10">
        <f t="shared" si="47"/>
        <v>60020.848784722228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73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59349.120069444441</v>
      </c>
      <c r="T467" s="10">
        <f t="shared" si="47"/>
        <v>59333.120069444441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40.5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58691.942870370374</v>
      </c>
      <c r="T468" s="10">
        <f t="shared" si="47"/>
        <v>58661.942870370374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2177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58712.679791666669</v>
      </c>
      <c r="T469" s="10">
        <f t="shared" si="47"/>
        <v>58667.679791666669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58633.160474537035</v>
      </c>
      <c r="T470" s="10">
        <f t="shared" si="47"/>
        <v>58573.167627314811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59419.989861111113</v>
      </c>
      <c r="T471" s="10">
        <f t="shared" si="47"/>
        <v>59359.989861111113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26.5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59187.166666666664</v>
      </c>
      <c r="T472" s="10">
        <f t="shared" si="47"/>
        <v>59137.167696759258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3355.5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59280.680312500001</v>
      </c>
      <c r="T473" s="10">
        <f t="shared" si="47"/>
        <v>59235.721979166665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73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59406.922662037039</v>
      </c>
      <c r="T474" s="10">
        <f t="shared" si="47"/>
        <v>59376.922662037039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437.5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59431.698136574072</v>
      </c>
      <c r="T475" s="10">
        <f t="shared" si="47"/>
        <v>59401.698136574072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60315.329039351855</v>
      </c>
      <c r="T476" s="10">
        <f t="shared" si="47"/>
        <v>60285.329039351855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59662.086145833338</v>
      </c>
      <c r="T477" s="10">
        <f t="shared" si="47"/>
        <v>59632.086145833338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2515.2950000000001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59325.165972222225</v>
      </c>
      <c r="T478" s="10">
        <f t="shared" si="47"/>
        <v>59289.975011574075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58579.83488425926</v>
      </c>
      <c r="T479" s="10">
        <f t="shared" si="47"/>
        <v>58519.83488425926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59627.869317129633</v>
      </c>
      <c r="T480" s="10">
        <f t="shared" si="47"/>
        <v>59597.910983796297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2469.5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59496.449479166666</v>
      </c>
      <c r="T481" s="10">
        <f t="shared" si="47"/>
        <v>59436.407812500001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3952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59027.500173611108</v>
      </c>
      <c r="T482" s="10">
        <f t="shared" si="47"/>
        <v>58997.500173611108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925.5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58724.672326388885</v>
      </c>
      <c r="T483" s="10">
        <f t="shared" si="47"/>
        <v>58694.672326388885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5.5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60006.606944444444</v>
      </c>
      <c r="T484" s="10">
        <f t="shared" si="47"/>
        <v>59979.896875000006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3838.5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58835.197592592594</v>
      </c>
      <c r="T485" s="10">
        <f t="shared" si="47"/>
        <v>58775.197592592594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80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59845.981157407412</v>
      </c>
      <c r="T486" s="10">
        <f t="shared" si="47"/>
        <v>59804.93949074074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4220.0050000000001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58943.50577546296</v>
      </c>
      <c r="T487" s="10">
        <f t="shared" si="47"/>
        <v>58913.50577546296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25.5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59323.94258101852</v>
      </c>
      <c r="T488" s="10">
        <f t="shared" si="47"/>
        <v>59293.94258101852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60261.636504629627</v>
      </c>
      <c r="T489" s="10">
        <f t="shared" si="47"/>
        <v>60201.594837962963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60276.054398148146</v>
      </c>
      <c r="T490" s="10">
        <f t="shared" si="47"/>
        <v>60246.054398148146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109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58445.481249999997</v>
      </c>
      <c r="T491" s="10">
        <f t="shared" si="47"/>
        <v>58414.481666666667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58675.968576388892</v>
      </c>
      <c r="T492" s="10">
        <f t="shared" si="47"/>
        <v>58645.968576388892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59928.982627314821</v>
      </c>
      <c r="T493" s="10">
        <f t="shared" si="47"/>
        <v>59898.982627314821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60188.03506944445</v>
      </c>
      <c r="T494" s="10">
        <f t="shared" si="47"/>
        <v>60128.03506944445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59676.726134259254</v>
      </c>
      <c r="T495" s="10">
        <f t="shared" si="47"/>
        <v>59646.726134259254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17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59355.125</v>
      </c>
      <c r="T496" s="10">
        <f t="shared" si="47"/>
        <v>59331.830613425926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59733.827604166669</v>
      </c>
      <c r="T497" s="10">
        <f t="shared" si="47"/>
        <v>59703.827604166669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59212.93141203704</v>
      </c>
      <c r="T498" s="10">
        <f t="shared" si="47"/>
        <v>59152.93141203704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16.5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59530.208333333328</v>
      </c>
      <c r="T499" s="10">
        <f t="shared" si="47"/>
        <v>59477.037789351853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1508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58432.762141203704</v>
      </c>
      <c r="T500" s="10">
        <f t="shared" si="47"/>
        <v>58390.762141203704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968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57630.874305555553</v>
      </c>
      <c r="T501" s="10">
        <f t="shared" si="47"/>
        <v>57575.895462962959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109.5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57838.927777777775</v>
      </c>
      <c r="T502" s="10">
        <f t="shared" si="47"/>
        <v>57779.886006944449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58265.234386574077</v>
      </c>
      <c r="T503" s="10">
        <f t="shared" si="47"/>
        <v>58235.234386574077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117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58518.511863425927</v>
      </c>
      <c r="T504" s="10">
        <f t="shared" si="47"/>
        <v>58488.553530092591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61.5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59553.526655092588</v>
      </c>
      <c r="T505" s="10">
        <f t="shared" si="47"/>
        <v>59523.526655092588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170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58541.941979166666</v>
      </c>
      <c r="T506" s="10">
        <f t="shared" si="47"/>
        <v>58481.98364583333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33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59895.098217592589</v>
      </c>
      <c r="T507" s="10">
        <f t="shared" si="47"/>
        <v>59850.098217592589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125.5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59028.552314814813</v>
      </c>
      <c r="T508" s="10">
        <f t="shared" si="47"/>
        <v>58998.552314814813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325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58733.958993055552</v>
      </c>
      <c r="T509" s="10">
        <f t="shared" si="47"/>
        <v>58688.958993055552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201.5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58586.593055555553</v>
      </c>
      <c r="T510" s="10">
        <f t="shared" si="47"/>
        <v>58527.024317129632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5.5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59715.631597222222</v>
      </c>
      <c r="T511" s="10">
        <f t="shared" si="47"/>
        <v>59685.631597222222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59962.176377314812</v>
      </c>
      <c r="T512" s="10">
        <f t="shared" si="47"/>
        <v>59932.176377314812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77.5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58902.261365740742</v>
      </c>
      <c r="T513" s="10">
        <f t="shared" si="47"/>
        <v>58872.303032407406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E514/D514*100</f>
        <v>0.13749999999999998</v>
      </c>
      <c r="P514">
        <f t="shared" ref="P514:P577" si="49">AVERAGE(L514,E514)</f>
        <v>6.5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60226.783877314811</v>
      </c>
      <c r="T514" s="10">
        <f t="shared" si="47"/>
        <v>60181.742210648154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si="49"/>
        <v>3515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(((I515/60)/60)/24)+DATE(2018,1,1)</f>
        <v>60129.291666666672</v>
      </c>
      <c r="T515" s="10">
        <f t="shared" ref="T515:T578" si="53">(((J515/60)/60)/24)+DATE(2018,1,1)</f>
        <v>60084.653993055559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26.5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59392.613969907405</v>
      </c>
      <c r="T516" s="10">
        <f t="shared" si="53"/>
        <v>59362.613969907405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12342.5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59899.490752314814</v>
      </c>
      <c r="T517" s="10">
        <f t="shared" si="53"/>
        <v>59859.490752314814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59683.778703703705</v>
      </c>
      <c r="T518" s="10">
        <f t="shared" si="53"/>
        <v>59623.778703703705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104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60300.615289351852</v>
      </c>
      <c r="T519" s="10">
        <f t="shared" si="53"/>
        <v>60270.615289351852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59785.615277777775</v>
      </c>
      <c r="T520" s="10">
        <f t="shared" si="53"/>
        <v>59755.616018518514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1408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58780.391446759262</v>
      </c>
      <c r="T521" s="10">
        <f t="shared" si="53"/>
        <v>58750.391446759262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2569.5</v>
      </c>
      <c r="Q522" t="str">
        <f t="shared" si="50"/>
        <v>theater</v>
      </c>
      <c r="R522" t="str">
        <f t="shared" si="51"/>
        <v>plays</v>
      </c>
      <c r="S522" s="9">
        <f t="shared" si="52"/>
        <v>59880.702094907407</v>
      </c>
      <c r="T522" s="10">
        <f t="shared" si="53"/>
        <v>59850.702094907407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2644</v>
      </c>
      <c r="Q523" t="str">
        <f t="shared" si="50"/>
        <v>theater</v>
      </c>
      <c r="R523" t="str">
        <f t="shared" si="51"/>
        <v>plays</v>
      </c>
      <c r="S523" s="9">
        <f t="shared" si="52"/>
        <v>60207.207638888889</v>
      </c>
      <c r="T523" s="10">
        <f t="shared" si="53"/>
        <v>60178.092812499999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1735.5</v>
      </c>
      <c r="Q524" t="str">
        <f t="shared" si="50"/>
        <v>theater</v>
      </c>
      <c r="R524" t="str">
        <f t="shared" si="51"/>
        <v>plays</v>
      </c>
      <c r="S524" s="9">
        <f t="shared" si="52"/>
        <v>59981.999131944445</v>
      </c>
      <c r="T524" s="10">
        <f t="shared" si="53"/>
        <v>59962.040798611109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3057</v>
      </c>
      <c r="Q525" t="str">
        <f t="shared" si="50"/>
        <v>theater</v>
      </c>
      <c r="R525" t="str">
        <f t="shared" si="51"/>
        <v>plays</v>
      </c>
      <c r="S525" s="9">
        <f t="shared" si="52"/>
        <v>59800.13282407407</v>
      </c>
      <c r="T525" s="10">
        <f t="shared" si="53"/>
        <v>59770.13282407407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1966.7750000000001</v>
      </c>
      <c r="Q526" t="str">
        <f t="shared" si="50"/>
        <v>theater</v>
      </c>
      <c r="R526" t="str">
        <f t="shared" si="51"/>
        <v>plays</v>
      </c>
      <c r="S526" s="9">
        <f t="shared" si="52"/>
        <v>60054.717233796298</v>
      </c>
      <c r="T526" s="10">
        <f t="shared" si="53"/>
        <v>60024.717233796298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6006</v>
      </c>
      <c r="Q527" t="str">
        <f t="shared" si="50"/>
        <v>theater</v>
      </c>
      <c r="R527" t="str">
        <f t="shared" si="51"/>
        <v>plays</v>
      </c>
      <c r="S527" s="9">
        <f t="shared" si="52"/>
        <v>59427.400937500002</v>
      </c>
      <c r="T527" s="10">
        <f t="shared" si="53"/>
        <v>59382.400937500002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866.5</v>
      </c>
      <c r="Q528" t="str">
        <f t="shared" si="50"/>
        <v>theater</v>
      </c>
      <c r="R528" t="str">
        <f t="shared" si="51"/>
        <v>plays</v>
      </c>
      <c r="S528" s="9">
        <f t="shared" si="52"/>
        <v>59755.708333333328</v>
      </c>
      <c r="T528" s="10">
        <f t="shared" si="53"/>
        <v>59724.591944444444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5121.5</v>
      </c>
      <c r="Q529" t="str">
        <f t="shared" si="50"/>
        <v>theater</v>
      </c>
      <c r="R529" t="str">
        <f t="shared" si="51"/>
        <v>plays</v>
      </c>
      <c r="S529" s="9">
        <f t="shared" si="52"/>
        <v>60315.670138888891</v>
      </c>
      <c r="T529" s="10">
        <f t="shared" si="53"/>
        <v>60285.205625000002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680</v>
      </c>
      <c r="Q530" t="str">
        <f t="shared" si="50"/>
        <v>theater</v>
      </c>
      <c r="R530" t="str">
        <f t="shared" si="51"/>
        <v>plays</v>
      </c>
      <c r="S530" s="9">
        <f t="shared" si="52"/>
        <v>59708.888888888891</v>
      </c>
      <c r="T530" s="10">
        <f t="shared" si="53"/>
        <v>59687.920219907406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791.5</v>
      </c>
      <c r="Q531" t="str">
        <f t="shared" si="50"/>
        <v>theater</v>
      </c>
      <c r="R531" t="str">
        <f t="shared" si="51"/>
        <v>plays</v>
      </c>
      <c r="S531" s="9">
        <f t="shared" si="52"/>
        <v>60278.208333333328</v>
      </c>
      <c r="T531" s="10">
        <f t="shared" si="53"/>
        <v>60257.031180555554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1849.5</v>
      </c>
      <c r="Q532" t="str">
        <f t="shared" si="50"/>
        <v>theater</v>
      </c>
      <c r="R532" t="str">
        <f t="shared" si="51"/>
        <v>plays</v>
      </c>
      <c r="S532" s="9">
        <f t="shared" si="52"/>
        <v>59711.083333333328</v>
      </c>
      <c r="T532" s="10">
        <f t="shared" si="53"/>
        <v>59689.591064814813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2015.5</v>
      </c>
      <c r="Q533" t="str">
        <f t="shared" si="50"/>
        <v>theater</v>
      </c>
      <c r="R533" t="str">
        <f t="shared" si="51"/>
        <v>plays</v>
      </c>
      <c r="S533" s="9">
        <f t="shared" si="52"/>
        <v>60253.290972222225</v>
      </c>
      <c r="T533" s="10">
        <f t="shared" si="53"/>
        <v>60208.065150462964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6249</v>
      </c>
      <c r="Q534" t="str">
        <f t="shared" si="50"/>
        <v>theater</v>
      </c>
      <c r="R534" t="str">
        <f t="shared" si="51"/>
        <v>plays</v>
      </c>
      <c r="S534" s="9">
        <f t="shared" si="52"/>
        <v>60035.007037037038</v>
      </c>
      <c r="T534" s="10">
        <f t="shared" si="53"/>
        <v>60005.007037037038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1010.5</v>
      </c>
      <c r="Q535" t="str">
        <f t="shared" si="50"/>
        <v>theater</v>
      </c>
      <c r="R535" t="str">
        <f t="shared" si="51"/>
        <v>plays</v>
      </c>
      <c r="S535" s="9">
        <f t="shared" si="52"/>
        <v>60038.43478009259</v>
      </c>
      <c r="T535" s="10">
        <f t="shared" si="53"/>
        <v>60014.43478009259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7874</v>
      </c>
      <c r="Q536" t="str">
        <f t="shared" si="50"/>
        <v>theater</v>
      </c>
      <c r="R536" t="str">
        <f t="shared" si="51"/>
        <v>plays</v>
      </c>
      <c r="S536" s="9">
        <f t="shared" si="52"/>
        <v>59841.958333333328</v>
      </c>
      <c r="T536" s="10">
        <f t="shared" si="53"/>
        <v>59802.810995370368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1054.5</v>
      </c>
      <c r="Q537" t="str">
        <f t="shared" si="50"/>
        <v>theater</v>
      </c>
      <c r="R537" t="str">
        <f t="shared" si="51"/>
        <v>plays</v>
      </c>
      <c r="S537" s="9">
        <f t="shared" si="52"/>
        <v>60273.545196759253</v>
      </c>
      <c r="T537" s="10">
        <f t="shared" si="53"/>
        <v>60243.545196759253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1970.75</v>
      </c>
      <c r="Q538" t="str">
        <f t="shared" si="50"/>
        <v>theater</v>
      </c>
      <c r="R538" t="str">
        <f t="shared" si="51"/>
        <v>plays</v>
      </c>
      <c r="S538" s="9">
        <f t="shared" si="52"/>
        <v>59751.75</v>
      </c>
      <c r="T538" s="10">
        <f t="shared" si="53"/>
        <v>59711.344988425932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1234.5</v>
      </c>
      <c r="Q539" t="str">
        <f t="shared" si="50"/>
        <v>theater</v>
      </c>
      <c r="R539" t="str">
        <f t="shared" si="51"/>
        <v>plays</v>
      </c>
      <c r="S539" s="9">
        <f t="shared" si="52"/>
        <v>59844.810081018513</v>
      </c>
      <c r="T539" s="10">
        <f t="shared" si="53"/>
        <v>59814.768414351856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7590.5</v>
      </c>
      <c r="Q540" t="str">
        <f t="shared" si="50"/>
        <v>theater</v>
      </c>
      <c r="R540" t="str">
        <f t="shared" si="51"/>
        <v>plays</v>
      </c>
      <c r="S540" s="9">
        <f t="shared" si="52"/>
        <v>60035.794710648144</v>
      </c>
      <c r="T540" s="10">
        <f t="shared" si="53"/>
        <v>60005.794710648144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261.61</v>
      </c>
      <c r="Q541" t="str">
        <f t="shared" si="50"/>
        <v>theater</v>
      </c>
      <c r="R541" t="str">
        <f t="shared" si="51"/>
        <v>plays</v>
      </c>
      <c r="S541" s="9">
        <f t="shared" si="52"/>
        <v>60088.049849537041</v>
      </c>
      <c r="T541" s="10">
        <f t="shared" si="53"/>
        <v>60067.049849537041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59571.817199074074</v>
      </c>
      <c r="T542" s="10">
        <f t="shared" si="53"/>
        <v>59541.817199074074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13</v>
      </c>
      <c r="Q543" t="str">
        <f t="shared" si="50"/>
        <v>technology</v>
      </c>
      <c r="R543" t="str">
        <f t="shared" si="51"/>
        <v>web</v>
      </c>
      <c r="S543" s="9">
        <f t="shared" si="52"/>
        <v>59838.046689814815</v>
      </c>
      <c r="T543" s="10">
        <f t="shared" si="53"/>
        <v>59808.046689814815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60025.695787037039</v>
      </c>
      <c r="T544" s="10">
        <f t="shared" si="53"/>
        <v>59965.737453703703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36</v>
      </c>
      <c r="Q545" t="str">
        <f t="shared" si="50"/>
        <v>technology</v>
      </c>
      <c r="R545" t="str">
        <f t="shared" si="51"/>
        <v>web</v>
      </c>
      <c r="S545" s="9">
        <f t="shared" si="52"/>
        <v>59476.092152777775</v>
      </c>
      <c r="T545" s="10">
        <f t="shared" si="53"/>
        <v>59446.092152777775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4</v>
      </c>
      <c r="Q546" t="str">
        <f t="shared" si="50"/>
        <v>technology</v>
      </c>
      <c r="R546" t="str">
        <f t="shared" si="51"/>
        <v>web</v>
      </c>
      <c r="S546" s="9">
        <f t="shared" si="52"/>
        <v>60087.656944444447</v>
      </c>
      <c r="T546" s="10">
        <f t="shared" si="53"/>
        <v>60057.656944444447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6863</v>
      </c>
      <c r="Q547" t="str">
        <f t="shared" si="50"/>
        <v>technology</v>
      </c>
      <c r="R547" t="str">
        <f t="shared" si="51"/>
        <v>web</v>
      </c>
      <c r="S547" s="9">
        <f t="shared" si="52"/>
        <v>59855.634131944447</v>
      </c>
      <c r="T547" s="10">
        <f t="shared" si="53"/>
        <v>59815.592465277776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27</v>
      </c>
      <c r="Q548" t="str">
        <f t="shared" si="50"/>
        <v>technology</v>
      </c>
      <c r="R548" t="str">
        <f t="shared" si="51"/>
        <v>web</v>
      </c>
      <c r="S548" s="9">
        <f t="shared" si="52"/>
        <v>59826.667997685188</v>
      </c>
      <c r="T548" s="10">
        <f t="shared" si="53"/>
        <v>59781.667997685188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59942.696342592593</v>
      </c>
      <c r="T549" s="10">
        <f t="shared" si="53"/>
        <v>59912.696342592593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5</v>
      </c>
      <c r="Q550" t="str">
        <f t="shared" si="50"/>
        <v>technology</v>
      </c>
      <c r="R550" t="str">
        <f t="shared" si="51"/>
        <v>web</v>
      </c>
      <c r="S550" s="9">
        <f t="shared" si="52"/>
        <v>59838.903333333335</v>
      </c>
      <c r="T550" s="10">
        <f t="shared" si="53"/>
        <v>59808.903333333335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38</v>
      </c>
      <c r="Q551" t="str">
        <f t="shared" si="50"/>
        <v>technology</v>
      </c>
      <c r="R551" t="str">
        <f t="shared" si="51"/>
        <v>web</v>
      </c>
      <c r="S551" s="9">
        <f t="shared" si="52"/>
        <v>59725.636828703704</v>
      </c>
      <c r="T551" s="10">
        <f t="shared" si="53"/>
        <v>59695.636828703704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19.5</v>
      </c>
      <c r="Q552" t="str">
        <f t="shared" si="50"/>
        <v>technology</v>
      </c>
      <c r="R552" t="str">
        <f t="shared" si="51"/>
        <v>web</v>
      </c>
      <c r="S552" s="9">
        <f t="shared" si="52"/>
        <v>60298.208333333328</v>
      </c>
      <c r="T552" s="10">
        <f t="shared" si="53"/>
        <v>60285.678761574076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1904.5</v>
      </c>
      <c r="Q553" t="str">
        <f t="shared" si="50"/>
        <v>technology</v>
      </c>
      <c r="R553" t="str">
        <f t="shared" si="51"/>
        <v>web</v>
      </c>
      <c r="S553" s="9">
        <f t="shared" si="52"/>
        <v>59749.745138888888</v>
      </c>
      <c r="T553" s="10">
        <f t="shared" si="53"/>
        <v>59705.275740740741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59910.616851851853</v>
      </c>
      <c r="T554" s="10">
        <f t="shared" si="53"/>
        <v>59850.616851851853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64.5</v>
      </c>
      <c r="Q555" t="str">
        <f t="shared" si="50"/>
        <v>technology</v>
      </c>
      <c r="R555" t="str">
        <f t="shared" si="51"/>
        <v>web</v>
      </c>
      <c r="S555" s="9">
        <f t="shared" si="52"/>
        <v>59489.761469907404</v>
      </c>
      <c r="T555" s="10">
        <f t="shared" si="53"/>
        <v>59459.71980324074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719</v>
      </c>
      <c r="Q556" t="str">
        <f t="shared" si="50"/>
        <v>technology</v>
      </c>
      <c r="R556" t="str">
        <f t="shared" si="51"/>
        <v>web</v>
      </c>
      <c r="S556" s="9">
        <f t="shared" si="52"/>
        <v>59463.684861111113</v>
      </c>
      <c r="T556" s="10">
        <f t="shared" si="53"/>
        <v>59433.684861111113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60065.353506944448</v>
      </c>
      <c r="T557" s="10">
        <f t="shared" si="53"/>
        <v>60035.353506944448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100.5</v>
      </c>
      <c r="Q558" t="str">
        <f t="shared" si="50"/>
        <v>technology</v>
      </c>
      <c r="R558" t="str">
        <f t="shared" si="51"/>
        <v>web</v>
      </c>
      <c r="S558" s="9">
        <f t="shared" si="52"/>
        <v>59907.860150462962</v>
      </c>
      <c r="T558" s="10">
        <f t="shared" si="53"/>
        <v>59877.860150462962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693</v>
      </c>
      <c r="Q559" t="str">
        <f t="shared" si="50"/>
        <v>technology</v>
      </c>
      <c r="R559" t="str">
        <f t="shared" si="51"/>
        <v>web</v>
      </c>
      <c r="S559" s="9">
        <f t="shared" si="52"/>
        <v>60238.983831018515</v>
      </c>
      <c r="T559" s="10">
        <f t="shared" si="53"/>
        <v>60208.942164351851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59619.841493055559</v>
      </c>
      <c r="T560" s="10">
        <f t="shared" si="53"/>
        <v>59589.883159722223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25.5</v>
      </c>
      <c r="Q561" t="str">
        <f t="shared" si="50"/>
        <v>technology</v>
      </c>
      <c r="R561" t="str">
        <f t="shared" si="51"/>
        <v>web</v>
      </c>
      <c r="S561" s="9">
        <f t="shared" si="52"/>
        <v>59883.283101851848</v>
      </c>
      <c r="T561" s="10">
        <f t="shared" si="53"/>
        <v>59853.283101851848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7.5</v>
      </c>
      <c r="Q562" t="str">
        <f t="shared" si="50"/>
        <v>technology</v>
      </c>
      <c r="R562" t="str">
        <f t="shared" si="51"/>
        <v>web</v>
      </c>
      <c r="S562" s="9">
        <f t="shared" si="52"/>
        <v>59522.771354166667</v>
      </c>
      <c r="T562" s="10">
        <f t="shared" si="53"/>
        <v>59492.771354166667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28.5</v>
      </c>
      <c r="Q563" t="str">
        <f t="shared" si="50"/>
        <v>technology</v>
      </c>
      <c r="R563" t="str">
        <f t="shared" si="51"/>
        <v>web</v>
      </c>
      <c r="S563" s="9">
        <f t="shared" si="52"/>
        <v>59835.658715277779</v>
      </c>
      <c r="T563" s="10">
        <f t="shared" si="53"/>
        <v>59800.658715277779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60254.389062500006</v>
      </c>
      <c r="T564" s="10">
        <f t="shared" si="53"/>
        <v>60224.389062500006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35</v>
      </c>
      <c r="Q565" t="str">
        <f t="shared" si="50"/>
        <v>technology</v>
      </c>
      <c r="R565" t="str">
        <f t="shared" si="51"/>
        <v>web</v>
      </c>
      <c r="S565" s="9">
        <f t="shared" si="52"/>
        <v>59584.069988425923</v>
      </c>
      <c r="T565" s="10">
        <f t="shared" si="53"/>
        <v>59554.069988425923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59973.942997685182</v>
      </c>
      <c r="T566" s="10">
        <f t="shared" si="53"/>
        <v>59943.942997685182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59727.785289351858</v>
      </c>
      <c r="T567" s="10">
        <f t="shared" si="53"/>
        <v>59697.785289351858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60097.68440972222</v>
      </c>
      <c r="T568" s="10">
        <f t="shared" si="53"/>
        <v>60067.68440972222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59537.842523148152</v>
      </c>
      <c r="T569" s="10">
        <f t="shared" si="53"/>
        <v>59507.842523148152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125</v>
      </c>
      <c r="Q570" t="str">
        <f t="shared" si="50"/>
        <v>technology</v>
      </c>
      <c r="R570" t="str">
        <f t="shared" si="51"/>
        <v>web</v>
      </c>
      <c r="S570" s="9">
        <f t="shared" si="52"/>
        <v>59917.458333333328</v>
      </c>
      <c r="T570" s="10">
        <f t="shared" si="53"/>
        <v>59880.9215625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10.5</v>
      </c>
      <c r="Q571" t="str">
        <f t="shared" si="50"/>
        <v>technology</v>
      </c>
      <c r="R571" t="str">
        <f t="shared" si="51"/>
        <v>web</v>
      </c>
      <c r="S571" s="9">
        <f t="shared" si="52"/>
        <v>59902.847361111111</v>
      </c>
      <c r="T571" s="10">
        <f t="shared" si="53"/>
        <v>59872.847361111111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71.5</v>
      </c>
      <c r="Q572" t="str">
        <f t="shared" si="50"/>
        <v>technology</v>
      </c>
      <c r="R572" t="str">
        <f t="shared" si="51"/>
        <v>web</v>
      </c>
      <c r="S572" s="9">
        <f t="shared" si="52"/>
        <v>59950.798252314817</v>
      </c>
      <c r="T572" s="10">
        <f t="shared" si="53"/>
        <v>59920.798252314817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54</v>
      </c>
      <c r="Q573" t="str">
        <f t="shared" si="50"/>
        <v>technology</v>
      </c>
      <c r="R573" t="str">
        <f t="shared" si="51"/>
        <v>web</v>
      </c>
      <c r="S573" s="9">
        <f t="shared" si="52"/>
        <v>59744.165972222225</v>
      </c>
      <c r="T573" s="10">
        <f t="shared" si="53"/>
        <v>59724.816238425927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59844.757962962962</v>
      </c>
      <c r="T574" s="10">
        <f t="shared" si="53"/>
        <v>59814.71629629629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177.5</v>
      </c>
      <c r="Q575" t="str">
        <f t="shared" si="50"/>
        <v>technology</v>
      </c>
      <c r="R575" t="str">
        <f t="shared" si="51"/>
        <v>web</v>
      </c>
      <c r="S575" s="9">
        <f t="shared" si="52"/>
        <v>59554.05</v>
      </c>
      <c r="T575" s="10">
        <f t="shared" si="53"/>
        <v>59495.050127314811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42</v>
      </c>
      <c r="Q576" t="str">
        <f t="shared" si="50"/>
        <v>technology</v>
      </c>
      <c r="R576" t="str">
        <f t="shared" si="51"/>
        <v>web</v>
      </c>
      <c r="S576" s="9">
        <f t="shared" si="52"/>
        <v>60194.443368055552</v>
      </c>
      <c r="T576" s="10">
        <f t="shared" si="53"/>
        <v>60164.443368055552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131.5</v>
      </c>
      <c r="Q577" t="str">
        <f t="shared" si="50"/>
        <v>technology</v>
      </c>
      <c r="R577" t="str">
        <f t="shared" si="51"/>
        <v>web</v>
      </c>
      <c r="S577" s="9">
        <f t="shared" si="52"/>
        <v>59700.692627314813</v>
      </c>
      <c r="T577" s="10">
        <f t="shared" si="53"/>
        <v>59670.692627314813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E578/D578*100</f>
        <v>1.25E-3</v>
      </c>
      <c r="P578">
        <f t="shared" ref="P578:P641" si="55">AVERAGE(L578,E578)</f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59623.43</v>
      </c>
      <c r="T578" s="10">
        <f t="shared" si="53"/>
        <v>59563.471666666665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si="55"/>
        <v>5.5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(((I579/60)/60)/24)+DATE(2018,1,1)</f>
        <v>60042.589143518519</v>
      </c>
      <c r="T579" s="10">
        <f t="shared" ref="T579:T642" si="59">(((J579/60)/60)/24)+DATE(2018,1,1)</f>
        <v>59982.589143518519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10.5</v>
      </c>
      <c r="Q580" t="str">
        <f t="shared" si="56"/>
        <v>technology</v>
      </c>
      <c r="R580" t="str">
        <f t="shared" si="57"/>
        <v>web</v>
      </c>
      <c r="S580" s="9">
        <f t="shared" si="58"/>
        <v>59786.578622685185</v>
      </c>
      <c r="T580" s="10">
        <f t="shared" si="59"/>
        <v>59762.578622685185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90</v>
      </c>
      <c r="Q581" t="str">
        <f t="shared" si="56"/>
        <v>technology</v>
      </c>
      <c r="R581" t="str">
        <f t="shared" si="57"/>
        <v>web</v>
      </c>
      <c r="S581" s="9">
        <f t="shared" si="58"/>
        <v>59530.852118055554</v>
      </c>
      <c r="T581" s="10">
        <f t="shared" si="59"/>
        <v>59500.852118055554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60167.908182870371</v>
      </c>
      <c r="T582" s="10">
        <f t="shared" si="59"/>
        <v>60137.908182870371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59750.012777777782</v>
      </c>
      <c r="T583" s="10">
        <f t="shared" si="59"/>
        <v>59720.012777777782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59610.75</v>
      </c>
      <c r="T584" s="10">
        <f t="shared" si="59"/>
        <v>59587.739803240736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59614.896840277783</v>
      </c>
      <c r="T585" s="10">
        <f t="shared" si="59"/>
        <v>59584.93850694444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6</v>
      </c>
      <c r="Q586" t="str">
        <f t="shared" si="56"/>
        <v>technology</v>
      </c>
      <c r="R586" t="str">
        <f t="shared" si="57"/>
        <v>web</v>
      </c>
      <c r="S586" s="9">
        <f t="shared" si="58"/>
        <v>59611.674953703703</v>
      </c>
      <c r="T586" s="10">
        <f t="shared" si="59"/>
        <v>59581.716620370367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59871</v>
      </c>
      <c r="T587" s="10">
        <f t="shared" si="59"/>
        <v>59815.3909375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30</v>
      </c>
      <c r="Q588" t="str">
        <f t="shared" si="56"/>
        <v>technology</v>
      </c>
      <c r="R588" t="str">
        <f t="shared" si="57"/>
        <v>web</v>
      </c>
      <c r="S588" s="9">
        <f t="shared" si="58"/>
        <v>59582.854247685187</v>
      </c>
      <c r="T588" s="10">
        <f t="shared" si="59"/>
        <v>59552.854247685187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1366</v>
      </c>
      <c r="Q589" t="str">
        <f t="shared" si="56"/>
        <v>technology</v>
      </c>
      <c r="R589" t="str">
        <f t="shared" si="57"/>
        <v>web</v>
      </c>
      <c r="S589" s="9">
        <f t="shared" si="58"/>
        <v>59642.757326388892</v>
      </c>
      <c r="T589" s="10">
        <f t="shared" si="59"/>
        <v>59612.757326388892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151.5</v>
      </c>
      <c r="Q590" t="str">
        <f t="shared" si="56"/>
        <v>technology</v>
      </c>
      <c r="R590" t="str">
        <f t="shared" si="57"/>
        <v>web</v>
      </c>
      <c r="S590" s="9">
        <f t="shared" si="58"/>
        <v>60223.811180555553</v>
      </c>
      <c r="T590" s="10">
        <f t="shared" si="59"/>
        <v>60163.769513888896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59725.614571759259</v>
      </c>
      <c r="T591" s="10">
        <f t="shared" si="59"/>
        <v>59710.614571759259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116</v>
      </c>
      <c r="Q592" t="str">
        <f t="shared" si="56"/>
        <v>technology</v>
      </c>
      <c r="R592" t="str">
        <f t="shared" si="57"/>
        <v>web</v>
      </c>
      <c r="S592" s="9">
        <f t="shared" si="58"/>
        <v>59940.542361111111</v>
      </c>
      <c r="T592" s="10">
        <f t="shared" si="59"/>
        <v>59909.554756944446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31.5</v>
      </c>
      <c r="Q593" t="str">
        <f t="shared" si="56"/>
        <v>technology</v>
      </c>
      <c r="R593" t="str">
        <f t="shared" si="57"/>
        <v>web</v>
      </c>
      <c r="S593" s="9">
        <f t="shared" si="58"/>
        <v>59739.543171296296</v>
      </c>
      <c r="T593" s="10">
        <f t="shared" si="59"/>
        <v>59709.543171296296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125.5</v>
      </c>
      <c r="Q594" t="str">
        <f t="shared" si="56"/>
        <v>technology</v>
      </c>
      <c r="R594" t="str">
        <f t="shared" si="57"/>
        <v>web</v>
      </c>
      <c r="S594" s="9">
        <f t="shared" si="58"/>
        <v>59508.232175925921</v>
      </c>
      <c r="T594" s="10">
        <f t="shared" si="59"/>
        <v>59478.232175925928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61</v>
      </c>
      <c r="Q595" t="str">
        <f t="shared" si="56"/>
        <v>technology</v>
      </c>
      <c r="R595" t="str">
        <f t="shared" si="57"/>
        <v>web</v>
      </c>
      <c r="S595" s="9">
        <f t="shared" si="58"/>
        <v>59632.635937500003</v>
      </c>
      <c r="T595" s="10">
        <f t="shared" si="59"/>
        <v>59602.677604166667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14</v>
      </c>
      <c r="Q596" t="str">
        <f t="shared" si="56"/>
        <v>technology</v>
      </c>
      <c r="R596" t="str">
        <f t="shared" si="57"/>
        <v>web</v>
      </c>
      <c r="S596" s="9">
        <f t="shared" si="58"/>
        <v>60008.780162037037</v>
      </c>
      <c r="T596" s="10">
        <f t="shared" si="59"/>
        <v>59978.780162037037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217</v>
      </c>
      <c r="Q597" t="str">
        <f t="shared" si="56"/>
        <v>technology</v>
      </c>
      <c r="R597" t="str">
        <f t="shared" si="57"/>
        <v>web</v>
      </c>
      <c r="S597" s="9">
        <f t="shared" si="58"/>
        <v>59660.069884259254</v>
      </c>
      <c r="T597" s="10">
        <f t="shared" si="59"/>
        <v>59615.069884259254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4</v>
      </c>
      <c r="Q598" t="str">
        <f t="shared" si="56"/>
        <v>technology</v>
      </c>
      <c r="R598" t="str">
        <f t="shared" si="57"/>
        <v>web</v>
      </c>
      <c r="S598" s="9">
        <f t="shared" si="58"/>
        <v>60208.896898148145</v>
      </c>
      <c r="T598" s="10">
        <f t="shared" si="59"/>
        <v>60178.896898148145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11</v>
      </c>
      <c r="Q599" t="str">
        <f t="shared" si="56"/>
        <v>technology</v>
      </c>
      <c r="R599" t="str">
        <f t="shared" si="57"/>
        <v>web</v>
      </c>
      <c r="S599" s="9">
        <f t="shared" si="58"/>
        <v>60114.666666666672</v>
      </c>
      <c r="T599" s="10">
        <f t="shared" si="59"/>
        <v>60077.705266203702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428.5</v>
      </c>
      <c r="Q600" t="str">
        <f t="shared" si="56"/>
        <v>technology</v>
      </c>
      <c r="R600" t="str">
        <f t="shared" si="57"/>
        <v>web</v>
      </c>
      <c r="S600" s="9">
        <f t="shared" si="58"/>
        <v>59510.00209490741</v>
      </c>
      <c r="T600" s="10">
        <f t="shared" si="59"/>
        <v>59480.00209490741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16.5</v>
      </c>
      <c r="Q601" t="str">
        <f t="shared" si="56"/>
        <v>technology</v>
      </c>
      <c r="R601" t="str">
        <f t="shared" si="57"/>
        <v>web</v>
      </c>
      <c r="S601" s="9">
        <f t="shared" si="58"/>
        <v>59603.636111111111</v>
      </c>
      <c r="T601" s="10">
        <f t="shared" si="59"/>
        <v>59579.812523148154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50.5</v>
      </c>
      <c r="Q602" t="str">
        <f t="shared" si="56"/>
        <v>technology</v>
      </c>
      <c r="R602" t="str">
        <f t="shared" si="57"/>
        <v>web</v>
      </c>
      <c r="S602" s="9">
        <f t="shared" si="58"/>
        <v>59665.798171296294</v>
      </c>
      <c r="T602" s="10">
        <f t="shared" si="59"/>
        <v>59605.798171296294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73</v>
      </c>
      <c r="Q603" t="str">
        <f t="shared" si="56"/>
        <v>technology</v>
      </c>
      <c r="R603" t="str">
        <f t="shared" si="57"/>
        <v>web</v>
      </c>
      <c r="S603" s="9">
        <f t="shared" si="58"/>
        <v>59531.858090277776</v>
      </c>
      <c r="T603" s="10">
        <f t="shared" si="59"/>
        <v>59501.858090277776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59705.79415509259</v>
      </c>
      <c r="T604" s="10">
        <f t="shared" si="59"/>
        <v>59675.79415509259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301.51</v>
      </c>
      <c r="Q605" t="str">
        <f t="shared" si="56"/>
        <v>technology</v>
      </c>
      <c r="R605" t="str">
        <f t="shared" si="57"/>
        <v>web</v>
      </c>
      <c r="S605" s="9">
        <f t="shared" si="58"/>
        <v>59397.639155092591</v>
      </c>
      <c r="T605" s="10">
        <f t="shared" si="59"/>
        <v>59367.639155092591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59411.035370370373</v>
      </c>
      <c r="T606" s="10">
        <f t="shared" si="59"/>
        <v>59381.035370370373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69.5</v>
      </c>
      <c r="Q607" t="str">
        <f t="shared" si="56"/>
        <v>technology</v>
      </c>
      <c r="R607" t="str">
        <f t="shared" si="57"/>
        <v>web</v>
      </c>
      <c r="S607" s="9">
        <f t="shared" si="58"/>
        <v>59771.357731481476</v>
      </c>
      <c r="T607" s="10">
        <f t="shared" si="59"/>
        <v>59726.357731481476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5.5</v>
      </c>
      <c r="Q608" t="str">
        <f t="shared" si="56"/>
        <v>technology</v>
      </c>
      <c r="R608" t="str">
        <f t="shared" si="57"/>
        <v>web</v>
      </c>
      <c r="S608" s="9">
        <f t="shared" si="58"/>
        <v>59680.625</v>
      </c>
      <c r="T608" s="10">
        <f t="shared" si="59"/>
        <v>59634.650567129633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59862.867314814815</v>
      </c>
      <c r="T609" s="10">
        <f t="shared" si="59"/>
        <v>59832.825648148151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733</v>
      </c>
      <c r="Q610" t="str">
        <f t="shared" si="56"/>
        <v>technology</v>
      </c>
      <c r="R610" t="str">
        <f t="shared" si="57"/>
        <v>web</v>
      </c>
      <c r="S610" s="9">
        <f t="shared" si="58"/>
        <v>59702.921064814815</v>
      </c>
      <c r="T610" s="10">
        <f t="shared" si="59"/>
        <v>59672.921064814815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3</v>
      </c>
      <c r="Q611" t="str">
        <f t="shared" si="56"/>
        <v>technology</v>
      </c>
      <c r="R611" t="str">
        <f t="shared" si="57"/>
        <v>web</v>
      </c>
      <c r="S611" s="9">
        <f t="shared" si="58"/>
        <v>59869.075740740736</v>
      </c>
      <c r="T611" s="10">
        <f t="shared" si="59"/>
        <v>59839.034074074079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59648.83085648148</v>
      </c>
      <c r="T612" s="10">
        <f t="shared" si="59"/>
        <v>59618.83085648148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59920.560613425929</v>
      </c>
      <c r="T613" s="10">
        <f t="shared" si="59"/>
        <v>59860.560613425929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60147.031782407401</v>
      </c>
      <c r="T614" s="10">
        <f t="shared" si="59"/>
        <v>60117.031782407401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6469.5</v>
      </c>
      <c r="Q615" t="str">
        <f t="shared" si="56"/>
        <v>technology</v>
      </c>
      <c r="R615" t="str">
        <f t="shared" si="57"/>
        <v>web</v>
      </c>
      <c r="S615" s="9">
        <f t="shared" si="58"/>
        <v>59810.207638888889</v>
      </c>
      <c r="T615" s="10">
        <f t="shared" si="59"/>
        <v>59779.496759259258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60077.061805555553</v>
      </c>
      <c r="T616" s="10">
        <f t="shared" si="59"/>
        <v>60047.061805555553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59804.122210648144</v>
      </c>
      <c r="T617" s="10">
        <f t="shared" si="59"/>
        <v>59774.122210648144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60323.376238425932</v>
      </c>
      <c r="T618" s="10">
        <f t="shared" si="59"/>
        <v>60293.376238425932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31.5</v>
      </c>
      <c r="Q619" t="str">
        <f t="shared" si="56"/>
        <v>technology</v>
      </c>
      <c r="R619" t="str">
        <f t="shared" si="57"/>
        <v>web</v>
      </c>
      <c r="S619" s="9">
        <f t="shared" si="58"/>
        <v>59664.343090277776</v>
      </c>
      <c r="T619" s="10">
        <f t="shared" si="59"/>
        <v>59619.343090277776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59879.810219907406</v>
      </c>
      <c r="T620" s="10">
        <f t="shared" si="59"/>
        <v>59849.810219907406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59500.692013888889</v>
      </c>
      <c r="T621" s="10">
        <f t="shared" si="59"/>
        <v>59440.650347222225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150.5</v>
      </c>
      <c r="Q622" t="str">
        <f t="shared" si="56"/>
        <v>technology</v>
      </c>
      <c r="R622" t="str">
        <f t="shared" si="57"/>
        <v>web</v>
      </c>
      <c r="S622" s="9">
        <f t="shared" si="58"/>
        <v>59408.716874999998</v>
      </c>
      <c r="T622" s="10">
        <f t="shared" si="59"/>
        <v>59363.716874999998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132</v>
      </c>
      <c r="Q623" t="str">
        <f t="shared" si="56"/>
        <v>technology</v>
      </c>
      <c r="R623" t="str">
        <f t="shared" si="57"/>
        <v>web</v>
      </c>
      <c r="S623" s="9">
        <f t="shared" si="58"/>
        <v>60090.987696759257</v>
      </c>
      <c r="T623" s="10">
        <f t="shared" si="59"/>
        <v>60060.987696759257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175</v>
      </c>
      <c r="Q624" t="str">
        <f t="shared" si="56"/>
        <v>technology</v>
      </c>
      <c r="R624" t="str">
        <f t="shared" si="57"/>
        <v>web</v>
      </c>
      <c r="S624" s="9">
        <f t="shared" si="58"/>
        <v>60084.774745370371</v>
      </c>
      <c r="T624" s="10">
        <f t="shared" si="59"/>
        <v>60064.774745370371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59684.009224537032</v>
      </c>
      <c r="T625" s="10">
        <f t="shared" si="59"/>
        <v>59654.009224537032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59670.988900462966</v>
      </c>
      <c r="T626" s="10">
        <f t="shared" si="59"/>
        <v>59640.988900462966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60352.853900462964</v>
      </c>
      <c r="T627" s="10">
        <f t="shared" si="59"/>
        <v>60322.895567129628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2192</v>
      </c>
      <c r="Q628" t="str">
        <f t="shared" si="56"/>
        <v>technology</v>
      </c>
      <c r="R628" t="str">
        <f t="shared" si="57"/>
        <v>web</v>
      </c>
      <c r="S628" s="9">
        <f t="shared" si="58"/>
        <v>59763.556944444441</v>
      </c>
      <c r="T628" s="10">
        <f t="shared" si="59"/>
        <v>59730.559479166666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45.5</v>
      </c>
      <c r="Q629" t="str">
        <f t="shared" si="56"/>
        <v>technology</v>
      </c>
      <c r="R629" t="str">
        <f t="shared" si="57"/>
        <v>web</v>
      </c>
      <c r="S629" s="9">
        <f t="shared" si="58"/>
        <v>59975.958333333328</v>
      </c>
      <c r="T629" s="10">
        <f t="shared" si="59"/>
        <v>59916.306840277779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59365.692789351851</v>
      </c>
      <c r="T630" s="10">
        <f t="shared" si="59"/>
        <v>59335.692789351851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176.5</v>
      </c>
      <c r="Q631" t="str">
        <f t="shared" si="56"/>
        <v>technology</v>
      </c>
      <c r="R631" t="str">
        <f t="shared" si="57"/>
        <v>web</v>
      </c>
      <c r="S631" s="9">
        <f t="shared" si="58"/>
        <v>60036.637824074074</v>
      </c>
      <c r="T631" s="10">
        <f t="shared" si="59"/>
        <v>60006.637824074074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5.5</v>
      </c>
      <c r="Q632" t="str">
        <f t="shared" si="56"/>
        <v>technology</v>
      </c>
      <c r="R632" t="str">
        <f t="shared" si="57"/>
        <v>web</v>
      </c>
      <c r="S632" s="9">
        <f t="shared" si="58"/>
        <v>59785.215277777781</v>
      </c>
      <c r="T632" s="10">
        <f t="shared" si="59"/>
        <v>59755.619456018518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349.5</v>
      </c>
      <c r="Q633" t="str">
        <f t="shared" si="56"/>
        <v>technology</v>
      </c>
      <c r="R633" t="str">
        <f t="shared" si="57"/>
        <v>web</v>
      </c>
      <c r="S633" s="9">
        <f t="shared" si="58"/>
        <v>60050.772326388891</v>
      </c>
      <c r="T633" s="10">
        <f t="shared" si="59"/>
        <v>60021.772326388891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59865.700983796298</v>
      </c>
      <c r="T634" s="10">
        <f t="shared" si="59"/>
        <v>59835.659317129626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635</v>
      </c>
      <c r="Q635" t="str">
        <f t="shared" si="56"/>
        <v>technology</v>
      </c>
      <c r="R635" t="str">
        <f t="shared" si="57"/>
        <v>web</v>
      </c>
      <c r="S635" s="9">
        <f t="shared" si="58"/>
        <v>60070.958333333328</v>
      </c>
      <c r="T635" s="10">
        <f t="shared" si="59"/>
        <v>60039.29932870371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59593.928576388891</v>
      </c>
      <c r="T636" s="10">
        <f t="shared" si="59"/>
        <v>59563.928576388891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1.5</v>
      </c>
      <c r="Q637" t="str">
        <f t="shared" si="56"/>
        <v>technology</v>
      </c>
      <c r="R637" t="str">
        <f t="shared" si="57"/>
        <v>web</v>
      </c>
      <c r="S637" s="9">
        <f t="shared" si="58"/>
        <v>59638.092152777783</v>
      </c>
      <c r="T637" s="10">
        <f t="shared" si="59"/>
        <v>59608.092152777783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2.5</v>
      </c>
      <c r="Q638" t="str">
        <f t="shared" si="56"/>
        <v>technology</v>
      </c>
      <c r="R638" t="str">
        <f t="shared" si="57"/>
        <v>web</v>
      </c>
      <c r="S638" s="9">
        <f t="shared" si="58"/>
        <v>59693.44930555555</v>
      </c>
      <c r="T638" s="10">
        <f t="shared" si="59"/>
        <v>59663.455439814818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60323.961111111115</v>
      </c>
      <c r="T639" s="10">
        <f t="shared" si="59"/>
        <v>60294.962013888886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12</v>
      </c>
      <c r="Q640" t="str">
        <f t="shared" si="56"/>
        <v>technology</v>
      </c>
      <c r="R640" t="str">
        <f t="shared" si="57"/>
        <v>web</v>
      </c>
      <c r="S640" s="9">
        <f t="shared" si="58"/>
        <v>60351.55164351852</v>
      </c>
      <c r="T640" s="10">
        <f t="shared" si="59"/>
        <v>60291.593310185184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59457.583275462966</v>
      </c>
      <c r="T641" s="10">
        <f t="shared" si="59"/>
        <v>59397.583275462966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E642/D642*100</f>
        <v>144.28571428571428</v>
      </c>
      <c r="P642">
        <f t="shared" ref="P642:P705" si="61">AVERAGE(L642,E642)</f>
        <v>51.5</v>
      </c>
      <c r="Q642" t="str">
        <f t="shared" si="56"/>
        <v>technology</v>
      </c>
      <c r="R642" t="str">
        <f t="shared" si="57"/>
        <v>wearables</v>
      </c>
      <c r="S642" s="9">
        <f t="shared" si="58"/>
        <v>60230.958333333328</v>
      </c>
      <c r="T642" s="10">
        <f t="shared" si="59"/>
        <v>60215.420312500006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si="61"/>
        <v>23990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(((I643/60)/60)/24)+DATE(2018,1,1)</f>
        <v>59761.57</v>
      </c>
      <c r="T643" s="10">
        <f t="shared" ref="T643:T706" si="65">(((J643/60)/60)/24)+DATE(2018,1,1)</f>
        <v>59731.57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147135.5</v>
      </c>
      <c r="Q644" t="str">
        <f t="shared" si="62"/>
        <v>technology</v>
      </c>
      <c r="R644" t="str">
        <f t="shared" si="63"/>
        <v>wearables</v>
      </c>
      <c r="S644" s="9">
        <f t="shared" si="64"/>
        <v>59767.651319444441</v>
      </c>
      <c r="T644" s="10">
        <f t="shared" si="65"/>
        <v>59731.651319444441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13302</v>
      </c>
      <c r="Q645" t="str">
        <f t="shared" si="62"/>
        <v>technology</v>
      </c>
      <c r="R645" t="str">
        <f t="shared" si="63"/>
        <v>wearables</v>
      </c>
      <c r="S645" s="9">
        <f t="shared" si="64"/>
        <v>59687.642071759255</v>
      </c>
      <c r="T645" s="10">
        <f t="shared" si="65"/>
        <v>59632.642071759255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38025.24</v>
      </c>
      <c r="Q646" t="str">
        <f t="shared" si="62"/>
        <v>technology</v>
      </c>
      <c r="R646" t="str">
        <f t="shared" si="63"/>
        <v>wearables</v>
      </c>
      <c r="S646" s="9">
        <f t="shared" si="64"/>
        <v>59473.041666666664</v>
      </c>
      <c r="T646" s="10">
        <f t="shared" si="65"/>
        <v>59430.665960648148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2905.5</v>
      </c>
      <c r="Q647" t="str">
        <f t="shared" si="62"/>
        <v>technology</v>
      </c>
      <c r="R647" t="str">
        <f t="shared" si="63"/>
        <v>wearables</v>
      </c>
      <c r="S647" s="9">
        <f t="shared" si="64"/>
        <v>60126.026319444441</v>
      </c>
      <c r="T647" s="10">
        <f t="shared" si="65"/>
        <v>60096.026319444441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541.005</v>
      </c>
      <c r="Q648" t="str">
        <f t="shared" si="62"/>
        <v>technology</v>
      </c>
      <c r="R648" t="str">
        <f t="shared" si="63"/>
        <v>wearables</v>
      </c>
      <c r="S648" s="9">
        <f t="shared" si="64"/>
        <v>59394.852627314816</v>
      </c>
      <c r="T648" s="10">
        <f t="shared" si="65"/>
        <v>59364.852627314816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1079</v>
      </c>
      <c r="Q649" t="str">
        <f t="shared" si="62"/>
        <v>technology</v>
      </c>
      <c r="R649" t="str">
        <f t="shared" si="63"/>
        <v>wearables</v>
      </c>
      <c r="S649" s="9">
        <f t="shared" si="64"/>
        <v>59978.726261574076</v>
      </c>
      <c r="T649" s="10">
        <f t="shared" si="65"/>
        <v>59948.767928240741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22207.5</v>
      </c>
      <c r="Q650" t="str">
        <f t="shared" si="62"/>
        <v>technology</v>
      </c>
      <c r="R650" t="str">
        <f t="shared" si="63"/>
        <v>wearables</v>
      </c>
      <c r="S650" s="9">
        <f t="shared" si="64"/>
        <v>59458.693379629629</v>
      </c>
      <c r="T650" s="10">
        <f t="shared" si="65"/>
        <v>59423.693379629629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1790.5</v>
      </c>
      <c r="Q651" t="str">
        <f t="shared" si="62"/>
        <v>technology</v>
      </c>
      <c r="R651" t="str">
        <f t="shared" si="63"/>
        <v>wearables</v>
      </c>
      <c r="S651" s="9">
        <f t="shared" si="64"/>
        <v>59430.912187499998</v>
      </c>
      <c r="T651" s="10">
        <f t="shared" si="65"/>
        <v>59409.912187499998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867</v>
      </c>
      <c r="Q652" t="str">
        <f t="shared" si="62"/>
        <v>technology</v>
      </c>
      <c r="R652" t="str">
        <f t="shared" si="63"/>
        <v>wearables</v>
      </c>
      <c r="S652" s="9">
        <f t="shared" si="64"/>
        <v>59524.078518518523</v>
      </c>
      <c r="T652" s="10">
        <f t="shared" si="65"/>
        <v>59464.036851851852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12618.5</v>
      </c>
      <c r="Q653" t="str">
        <f t="shared" si="62"/>
        <v>technology</v>
      </c>
      <c r="R653" t="str">
        <f t="shared" si="63"/>
        <v>wearables</v>
      </c>
      <c r="S653" s="9">
        <f t="shared" si="64"/>
        <v>59518.017488425925</v>
      </c>
      <c r="T653" s="10">
        <f t="shared" si="65"/>
        <v>59488.017488425925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1521</v>
      </c>
      <c r="Q654" t="str">
        <f t="shared" si="62"/>
        <v>technology</v>
      </c>
      <c r="R654" t="str">
        <f t="shared" si="63"/>
        <v>wearables</v>
      </c>
      <c r="S654" s="9">
        <f t="shared" si="64"/>
        <v>60237.732060185182</v>
      </c>
      <c r="T654" s="10">
        <f t="shared" si="65"/>
        <v>60207.690393518518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53595.75</v>
      </c>
      <c r="Q655" t="str">
        <f t="shared" si="62"/>
        <v>technology</v>
      </c>
      <c r="R655" t="str">
        <f t="shared" si="63"/>
        <v>wearables</v>
      </c>
      <c r="S655" s="9">
        <f t="shared" si="64"/>
        <v>59768.618518518517</v>
      </c>
      <c r="T655" s="10">
        <f t="shared" si="65"/>
        <v>59731.618518518517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16544</v>
      </c>
      <c r="Q656" t="str">
        <f t="shared" si="62"/>
        <v>technology</v>
      </c>
      <c r="R656" t="str">
        <f t="shared" si="63"/>
        <v>wearables</v>
      </c>
      <c r="S656" s="9">
        <f t="shared" si="64"/>
        <v>59725.957326388889</v>
      </c>
      <c r="T656" s="10">
        <f t="shared" si="65"/>
        <v>59695.957326388889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6012.5</v>
      </c>
      <c r="Q657" t="str">
        <f t="shared" si="62"/>
        <v>technology</v>
      </c>
      <c r="R657" t="str">
        <f t="shared" si="63"/>
        <v>wearables</v>
      </c>
      <c r="S657" s="9">
        <f t="shared" si="64"/>
        <v>59607.915648148148</v>
      </c>
      <c r="T657" s="10">
        <f t="shared" si="65"/>
        <v>59577.957314814819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5382.5</v>
      </c>
      <c r="Q658" t="str">
        <f t="shared" si="62"/>
        <v>technology</v>
      </c>
      <c r="R658" t="str">
        <f t="shared" si="63"/>
        <v>wearables</v>
      </c>
      <c r="S658" s="9">
        <f t="shared" si="64"/>
        <v>60009.762951388882</v>
      </c>
      <c r="T658" s="10">
        <f t="shared" si="65"/>
        <v>59949.804618055554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9477</v>
      </c>
      <c r="Q659" t="str">
        <f t="shared" si="62"/>
        <v>technology</v>
      </c>
      <c r="R659" t="str">
        <f t="shared" si="63"/>
        <v>wearables</v>
      </c>
      <c r="S659" s="9">
        <f t="shared" si="64"/>
        <v>59893.84574074074</v>
      </c>
      <c r="T659" s="10">
        <f t="shared" si="65"/>
        <v>59863.84574074074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15226.5</v>
      </c>
      <c r="Q660" t="str">
        <f t="shared" si="62"/>
        <v>technology</v>
      </c>
      <c r="R660" t="str">
        <f t="shared" si="63"/>
        <v>wearables</v>
      </c>
      <c r="S660" s="9">
        <f t="shared" si="64"/>
        <v>59743.75</v>
      </c>
      <c r="T660" s="10">
        <f t="shared" si="65"/>
        <v>59711.160752314812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1519</v>
      </c>
      <c r="Q661" t="str">
        <f t="shared" si="62"/>
        <v>technology</v>
      </c>
      <c r="R661" t="str">
        <f t="shared" si="63"/>
        <v>wearables</v>
      </c>
      <c r="S661" s="9">
        <f t="shared" si="64"/>
        <v>59771.593692129631</v>
      </c>
      <c r="T661" s="10">
        <f t="shared" si="65"/>
        <v>59741.593692129631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773.5</v>
      </c>
      <c r="Q662" t="str">
        <f t="shared" si="62"/>
        <v>technology</v>
      </c>
      <c r="R662" t="str">
        <f t="shared" si="63"/>
        <v>wearables</v>
      </c>
      <c r="S662" s="9">
        <f t="shared" si="64"/>
        <v>59484.783321759263</v>
      </c>
      <c r="T662" s="10">
        <f t="shared" si="65"/>
        <v>59454.741655092592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52</v>
      </c>
      <c r="Q663" t="str">
        <f t="shared" si="62"/>
        <v>technology</v>
      </c>
      <c r="R663" t="str">
        <f t="shared" si="63"/>
        <v>wearables</v>
      </c>
      <c r="S663" s="9">
        <f t="shared" si="64"/>
        <v>60198.645358796297</v>
      </c>
      <c r="T663" s="10">
        <f t="shared" si="65"/>
        <v>60168.645358796297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80</v>
      </c>
      <c r="Q664" t="str">
        <f t="shared" si="62"/>
        <v>technology</v>
      </c>
      <c r="R664" t="str">
        <f t="shared" si="63"/>
        <v>wearables</v>
      </c>
      <c r="S664" s="9">
        <f t="shared" si="64"/>
        <v>59552.438043981485</v>
      </c>
      <c r="T664" s="10">
        <f t="shared" si="65"/>
        <v>59522.438043981485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353.5</v>
      </c>
      <c r="Q665" t="str">
        <f t="shared" si="62"/>
        <v>technology</v>
      </c>
      <c r="R665" t="str">
        <f t="shared" si="63"/>
        <v>wearables</v>
      </c>
      <c r="S665" s="9">
        <f t="shared" si="64"/>
        <v>59735.843240740738</v>
      </c>
      <c r="T665" s="10">
        <f t="shared" si="65"/>
        <v>59705.843240740738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466.5</v>
      </c>
      <c r="Q666" t="str">
        <f t="shared" si="62"/>
        <v>technology</v>
      </c>
      <c r="R666" t="str">
        <f t="shared" si="63"/>
        <v>wearables</v>
      </c>
      <c r="S666" s="9">
        <f t="shared" si="64"/>
        <v>59639.666377314818</v>
      </c>
      <c r="T666" s="10">
        <f t="shared" si="65"/>
        <v>59609.666377314818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938</v>
      </c>
      <c r="Q667" t="str">
        <f t="shared" si="62"/>
        <v>technology</v>
      </c>
      <c r="R667" t="str">
        <f t="shared" si="63"/>
        <v>wearables</v>
      </c>
      <c r="S667" s="9">
        <f t="shared" si="64"/>
        <v>60280.711354166662</v>
      </c>
      <c r="T667" s="10">
        <f t="shared" si="65"/>
        <v>60220.711354166662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6</v>
      </c>
      <c r="Q668" t="str">
        <f t="shared" si="62"/>
        <v>technology</v>
      </c>
      <c r="R668" t="str">
        <f t="shared" si="63"/>
        <v>wearables</v>
      </c>
      <c r="S668" s="9">
        <f t="shared" si="64"/>
        <v>59400.832152777781</v>
      </c>
      <c r="T668" s="10">
        <f t="shared" si="65"/>
        <v>59370.832152777781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2519</v>
      </c>
      <c r="Q669" t="str">
        <f t="shared" si="62"/>
        <v>technology</v>
      </c>
      <c r="R669" t="str">
        <f t="shared" si="63"/>
        <v>wearables</v>
      </c>
      <c r="S669" s="9">
        <f t="shared" si="64"/>
        <v>60204.373414351852</v>
      </c>
      <c r="T669" s="10">
        <f t="shared" si="65"/>
        <v>60164.373414351852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354.5</v>
      </c>
      <c r="Q670" t="str">
        <f t="shared" si="62"/>
        <v>technology</v>
      </c>
      <c r="R670" t="str">
        <f t="shared" si="63"/>
        <v>wearables</v>
      </c>
      <c r="S670" s="9">
        <f t="shared" si="64"/>
        <v>59667.831273148149</v>
      </c>
      <c r="T670" s="10">
        <f t="shared" si="65"/>
        <v>59622.831273148149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21521.5</v>
      </c>
      <c r="Q671" t="str">
        <f t="shared" si="62"/>
        <v>technology</v>
      </c>
      <c r="R671" t="str">
        <f t="shared" si="63"/>
        <v>wearables</v>
      </c>
      <c r="S671" s="9">
        <f t="shared" si="64"/>
        <v>60089.625671296293</v>
      </c>
      <c r="T671" s="10">
        <f t="shared" si="65"/>
        <v>60059.625671296293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13329.5</v>
      </c>
      <c r="Q672" t="str">
        <f t="shared" si="62"/>
        <v>technology</v>
      </c>
      <c r="R672" t="str">
        <f t="shared" si="63"/>
        <v>wearables</v>
      </c>
      <c r="S672" s="9">
        <f t="shared" si="64"/>
        <v>60072.340277777781</v>
      </c>
      <c r="T672" s="10">
        <f t="shared" si="65"/>
        <v>60038.709722222222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5921.5</v>
      </c>
      <c r="Q673" t="str">
        <f t="shared" si="62"/>
        <v>technology</v>
      </c>
      <c r="R673" t="str">
        <f t="shared" si="63"/>
        <v>wearables</v>
      </c>
      <c r="S673" s="9">
        <f t="shared" si="64"/>
        <v>59550.166666666672</v>
      </c>
      <c r="T673" s="10">
        <f t="shared" si="65"/>
        <v>59516.692731481482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5514.5</v>
      </c>
      <c r="Q674" t="str">
        <f t="shared" si="62"/>
        <v>technology</v>
      </c>
      <c r="R674" t="str">
        <f t="shared" si="63"/>
        <v>wearables</v>
      </c>
      <c r="S674" s="9">
        <f t="shared" si="64"/>
        <v>59537.207638888889</v>
      </c>
      <c r="T674" s="10">
        <f t="shared" si="65"/>
        <v>59506.219490740739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104</v>
      </c>
      <c r="Q675" t="str">
        <f t="shared" si="62"/>
        <v>technology</v>
      </c>
      <c r="R675" t="str">
        <f t="shared" si="63"/>
        <v>wearables</v>
      </c>
      <c r="S675" s="9">
        <f t="shared" si="64"/>
        <v>59415.840474537035</v>
      </c>
      <c r="T675" s="10">
        <f t="shared" si="65"/>
        <v>59370.840474537035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8.5</v>
      </c>
      <c r="Q676" t="str">
        <f t="shared" si="62"/>
        <v>technology</v>
      </c>
      <c r="R676" t="str">
        <f t="shared" si="63"/>
        <v>wearables</v>
      </c>
      <c r="S676" s="9">
        <f t="shared" si="64"/>
        <v>59395.116053240738</v>
      </c>
      <c r="T676" s="10">
        <f t="shared" si="65"/>
        <v>59335.116053240738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458.5</v>
      </c>
      <c r="Q677" t="str">
        <f t="shared" si="62"/>
        <v>technology</v>
      </c>
      <c r="R677" t="str">
        <f t="shared" si="63"/>
        <v>wearables</v>
      </c>
      <c r="S677" s="9">
        <f t="shared" si="64"/>
        <v>59537.290972222225</v>
      </c>
      <c r="T677" s="10">
        <f t="shared" si="65"/>
        <v>59507.930601851855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747.5</v>
      </c>
      <c r="Q678" t="str">
        <f t="shared" si="62"/>
        <v>technology</v>
      </c>
      <c r="R678" t="str">
        <f t="shared" si="63"/>
        <v>wearables</v>
      </c>
      <c r="S678" s="9">
        <f t="shared" si="64"/>
        <v>59574.768298611118</v>
      </c>
      <c r="T678" s="10">
        <f t="shared" si="65"/>
        <v>59544.768298611118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6444</v>
      </c>
      <c r="Q679" t="str">
        <f t="shared" si="62"/>
        <v>technology</v>
      </c>
      <c r="R679" t="str">
        <f t="shared" si="63"/>
        <v>wearables</v>
      </c>
      <c r="S679" s="9">
        <f t="shared" si="64"/>
        <v>60081.403877314813</v>
      </c>
      <c r="T679" s="10">
        <f t="shared" si="65"/>
        <v>60036.403877314813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562.5</v>
      </c>
      <c r="Q680" t="str">
        <f t="shared" si="62"/>
        <v>technology</v>
      </c>
      <c r="R680" t="str">
        <f t="shared" si="63"/>
        <v>wearables</v>
      </c>
      <c r="S680" s="9">
        <f t="shared" si="64"/>
        <v>60043.376597222217</v>
      </c>
      <c r="T680" s="10">
        <f t="shared" si="65"/>
        <v>60013.376597222217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4460.5</v>
      </c>
      <c r="Q681" t="str">
        <f t="shared" si="62"/>
        <v>technology</v>
      </c>
      <c r="R681" t="str">
        <f t="shared" si="63"/>
        <v>wearables</v>
      </c>
      <c r="S681" s="9">
        <f t="shared" si="64"/>
        <v>60148.695706018523</v>
      </c>
      <c r="T681" s="10">
        <f t="shared" si="65"/>
        <v>60088.695706018523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9781.5</v>
      </c>
      <c r="Q682" t="str">
        <f t="shared" si="62"/>
        <v>technology</v>
      </c>
      <c r="R682" t="str">
        <f t="shared" si="63"/>
        <v>wearables</v>
      </c>
      <c r="S682" s="9">
        <f t="shared" si="64"/>
        <v>59431.501516203702</v>
      </c>
      <c r="T682" s="10">
        <f t="shared" si="65"/>
        <v>59396.501516203702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60201.805601851855</v>
      </c>
      <c r="T683" s="10">
        <f t="shared" si="65"/>
        <v>60171.805601851855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28.5</v>
      </c>
      <c r="Q684" t="str">
        <f t="shared" si="62"/>
        <v>technology</v>
      </c>
      <c r="R684" t="str">
        <f t="shared" si="63"/>
        <v>wearables</v>
      </c>
      <c r="S684" s="9">
        <f t="shared" si="64"/>
        <v>60340.723634259266</v>
      </c>
      <c r="T684" s="10">
        <f t="shared" si="65"/>
        <v>60310.765300925923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150.5</v>
      </c>
      <c r="Q685" t="str">
        <f t="shared" si="62"/>
        <v>technology</v>
      </c>
      <c r="R685" t="str">
        <f t="shared" si="63"/>
        <v>wearables</v>
      </c>
      <c r="S685" s="9">
        <f t="shared" si="64"/>
        <v>60206.900046296301</v>
      </c>
      <c r="T685" s="10">
        <f t="shared" si="65"/>
        <v>60166.900046296301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12041.5</v>
      </c>
      <c r="Q686" t="str">
        <f t="shared" si="62"/>
        <v>technology</v>
      </c>
      <c r="R686" t="str">
        <f t="shared" si="63"/>
        <v>wearables</v>
      </c>
      <c r="S686" s="9">
        <f t="shared" si="64"/>
        <v>59377.125</v>
      </c>
      <c r="T686" s="10">
        <f t="shared" si="65"/>
        <v>59341.473275462966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281.5</v>
      </c>
      <c r="Q687" t="str">
        <f t="shared" si="62"/>
        <v>technology</v>
      </c>
      <c r="R687" t="str">
        <f t="shared" si="63"/>
        <v>wearables</v>
      </c>
      <c r="S687" s="9">
        <f t="shared" si="64"/>
        <v>59548.866574074069</v>
      </c>
      <c r="T687" s="10">
        <f t="shared" si="65"/>
        <v>59503.866574074069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59751.673263888893</v>
      </c>
      <c r="T688" s="10">
        <f t="shared" si="65"/>
        <v>59721.673263888893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1778</v>
      </c>
      <c r="Q689" t="str">
        <f t="shared" si="62"/>
        <v>technology</v>
      </c>
      <c r="R689" t="str">
        <f t="shared" si="63"/>
        <v>wearables</v>
      </c>
      <c r="S689" s="9">
        <f t="shared" si="64"/>
        <v>60303.750613425931</v>
      </c>
      <c r="T689" s="10">
        <f t="shared" si="65"/>
        <v>60243.750613425931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7317</v>
      </c>
      <c r="Q690" t="str">
        <f t="shared" si="62"/>
        <v>technology</v>
      </c>
      <c r="R690" t="str">
        <f t="shared" si="63"/>
        <v>wearables</v>
      </c>
      <c r="S690" s="9">
        <f t="shared" si="64"/>
        <v>59824.104780092588</v>
      </c>
      <c r="T690" s="10">
        <f t="shared" si="65"/>
        <v>59794.104780092588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57816.75</v>
      </c>
      <c r="Q691" t="str">
        <f t="shared" si="62"/>
        <v>technology</v>
      </c>
      <c r="R691" t="str">
        <f t="shared" si="63"/>
        <v>wearables</v>
      </c>
      <c r="S691" s="9">
        <f t="shared" si="64"/>
        <v>60244.207638888889</v>
      </c>
      <c r="T691" s="10">
        <f t="shared" si="65"/>
        <v>60207.66778935185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1251</v>
      </c>
      <c r="Q692" t="str">
        <f t="shared" si="62"/>
        <v>technology</v>
      </c>
      <c r="R692" t="str">
        <f t="shared" si="63"/>
        <v>wearables</v>
      </c>
      <c r="S692" s="9">
        <f t="shared" si="64"/>
        <v>60154.25</v>
      </c>
      <c r="T692" s="10">
        <f t="shared" si="65"/>
        <v>60111.634733796294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135</v>
      </c>
      <c r="Q693" t="str">
        <f t="shared" si="62"/>
        <v>technology</v>
      </c>
      <c r="R693" t="str">
        <f t="shared" si="63"/>
        <v>wearables</v>
      </c>
      <c r="S693" s="9">
        <f t="shared" si="64"/>
        <v>59718.028310185182</v>
      </c>
      <c r="T693" s="10">
        <f t="shared" si="65"/>
        <v>59690.028310185182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753.5</v>
      </c>
      <c r="Q694" t="str">
        <f t="shared" si="62"/>
        <v>technology</v>
      </c>
      <c r="R694" t="str">
        <f t="shared" si="63"/>
        <v>wearables</v>
      </c>
      <c r="S694" s="9">
        <f t="shared" si="64"/>
        <v>60258.37572916667</v>
      </c>
      <c r="T694" s="10">
        <f t="shared" si="65"/>
        <v>60228.37572916667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17817</v>
      </c>
      <c r="Q695" t="str">
        <f t="shared" si="62"/>
        <v>technology</v>
      </c>
      <c r="R695" t="str">
        <f t="shared" si="63"/>
        <v>wearables</v>
      </c>
      <c r="S695" s="9">
        <f t="shared" si="64"/>
        <v>59656.808182870373</v>
      </c>
      <c r="T695" s="10">
        <f t="shared" si="65"/>
        <v>59626.808182870373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298.5</v>
      </c>
      <c r="Q696" t="str">
        <f t="shared" si="62"/>
        <v>technology</v>
      </c>
      <c r="R696" t="str">
        <f t="shared" si="63"/>
        <v>wearables</v>
      </c>
      <c r="S696" s="9">
        <f t="shared" si="64"/>
        <v>60299.663877314815</v>
      </c>
      <c r="T696" s="10">
        <f t="shared" si="65"/>
        <v>60269.663877314815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321.5</v>
      </c>
      <c r="Q697" t="str">
        <f t="shared" si="62"/>
        <v>technology</v>
      </c>
      <c r="R697" t="str">
        <f t="shared" si="63"/>
        <v>wearables</v>
      </c>
      <c r="S697" s="9">
        <f t="shared" si="64"/>
        <v>59475.521064814813</v>
      </c>
      <c r="T697" s="10">
        <f t="shared" si="65"/>
        <v>59445.521064814813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59377.927106481482</v>
      </c>
      <c r="T698" s="10">
        <f t="shared" si="65"/>
        <v>59347.927106481482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1216.5</v>
      </c>
      <c r="Q699" t="str">
        <f t="shared" si="62"/>
        <v>technology</v>
      </c>
      <c r="R699" t="str">
        <f t="shared" si="63"/>
        <v>wearables</v>
      </c>
      <c r="S699" s="9">
        <f t="shared" si="64"/>
        <v>59935.523020833338</v>
      </c>
      <c r="T699" s="10">
        <f t="shared" si="65"/>
        <v>59920.523020833338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7709.5</v>
      </c>
      <c r="Q700" t="str">
        <f t="shared" si="62"/>
        <v>technology</v>
      </c>
      <c r="R700" t="str">
        <f t="shared" si="63"/>
        <v>wearables</v>
      </c>
      <c r="S700" s="9">
        <f t="shared" si="64"/>
        <v>59432.083333333336</v>
      </c>
      <c r="T700" s="10">
        <f t="shared" si="65"/>
        <v>59398.931076388886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54019.37</v>
      </c>
      <c r="Q701" t="str">
        <f t="shared" si="62"/>
        <v>technology</v>
      </c>
      <c r="R701" t="str">
        <f t="shared" si="63"/>
        <v>wearables</v>
      </c>
      <c r="S701" s="9">
        <f t="shared" si="64"/>
        <v>59132.666666666664</v>
      </c>
      <c r="T701" s="10">
        <f t="shared" si="65"/>
        <v>59095.485509259262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217</v>
      </c>
      <c r="Q702" t="str">
        <f t="shared" si="62"/>
        <v>technology</v>
      </c>
      <c r="R702" t="str">
        <f t="shared" si="63"/>
        <v>wearables</v>
      </c>
      <c r="S702" s="9">
        <f t="shared" si="64"/>
        <v>60277.688437500001</v>
      </c>
      <c r="T702" s="10">
        <f t="shared" si="65"/>
        <v>60247.688437500001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3069.5</v>
      </c>
      <c r="Q703" t="str">
        <f t="shared" si="62"/>
        <v>technology</v>
      </c>
      <c r="R703" t="str">
        <f t="shared" si="63"/>
        <v>wearables</v>
      </c>
      <c r="S703" s="9">
        <f t="shared" si="64"/>
        <v>59375.662962962961</v>
      </c>
      <c r="T703" s="10">
        <f t="shared" si="65"/>
        <v>59345.662962962961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2329.5050000000001</v>
      </c>
      <c r="Q704" t="str">
        <f t="shared" si="62"/>
        <v>technology</v>
      </c>
      <c r="R704" t="str">
        <f t="shared" si="63"/>
        <v>wearables</v>
      </c>
      <c r="S704" s="9">
        <f t="shared" si="64"/>
        <v>60230.768368055549</v>
      </c>
      <c r="T704" s="10">
        <f t="shared" si="65"/>
        <v>60200.726701388892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422</v>
      </c>
      <c r="Q705" t="str">
        <f t="shared" si="62"/>
        <v>technology</v>
      </c>
      <c r="R705" t="str">
        <f t="shared" si="63"/>
        <v>wearables</v>
      </c>
      <c r="S705" s="9">
        <f t="shared" si="64"/>
        <v>60298.98055555555</v>
      </c>
      <c r="T705" s="10">
        <f t="shared" si="65"/>
        <v>60243.950798611113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E706/D706*100</f>
        <v>0.87454545454545463</v>
      </c>
      <c r="P706">
        <f t="shared" ref="P706:P769" si="67">AVERAGE(L706,E706)</f>
        <v>242.5</v>
      </c>
      <c r="Q706" t="str">
        <f t="shared" si="62"/>
        <v>technology</v>
      </c>
      <c r="R706" t="str">
        <f t="shared" si="63"/>
        <v>wearables</v>
      </c>
      <c r="S706" s="9">
        <f t="shared" si="64"/>
        <v>60318.192916666667</v>
      </c>
      <c r="T706" s="10">
        <f t="shared" si="65"/>
        <v>60258.192916666667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>
        <f t="shared" si="67"/>
        <v>491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(((I707/60)/60)/24)+DATE(2018,1,1)</f>
        <v>60288.491643518515</v>
      </c>
      <c r="T707" s="10">
        <f t="shared" ref="T707:T770" si="71">(((J707/60)/60)/24)+DATE(2018,1,1)</f>
        <v>60258.491643518515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60250.777083333334</v>
      </c>
      <c r="T708" s="10">
        <f t="shared" si="71"/>
        <v>60208.995173611111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27063.3</v>
      </c>
      <c r="Q709" t="str">
        <f t="shared" si="68"/>
        <v>technology</v>
      </c>
      <c r="R709" t="str">
        <f t="shared" si="69"/>
        <v>wearables</v>
      </c>
      <c r="S709" s="9">
        <f t="shared" si="70"/>
        <v>60268.663506944446</v>
      </c>
      <c r="T709" s="10">
        <f t="shared" si="71"/>
        <v>60228.663506944446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4603</v>
      </c>
      <c r="Q710" t="str">
        <f t="shared" si="68"/>
        <v>technology</v>
      </c>
      <c r="R710" t="str">
        <f t="shared" si="69"/>
        <v>wearables</v>
      </c>
      <c r="S710" s="9">
        <f t="shared" si="70"/>
        <v>59427.581018518518</v>
      </c>
      <c r="T710" s="10">
        <f t="shared" si="71"/>
        <v>59367.581018518518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31.5</v>
      </c>
      <c r="Q711" t="str">
        <f t="shared" si="68"/>
        <v>technology</v>
      </c>
      <c r="R711" t="str">
        <f t="shared" si="69"/>
        <v>wearables</v>
      </c>
      <c r="S711" s="9">
        <f t="shared" si="70"/>
        <v>59510.041192129633</v>
      </c>
      <c r="T711" s="10">
        <f t="shared" si="71"/>
        <v>59480.041192129633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59403.030555555553</v>
      </c>
      <c r="T712" s="10">
        <f t="shared" si="71"/>
        <v>59369.984976851854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17064.5</v>
      </c>
      <c r="Q713" t="str">
        <f t="shared" si="68"/>
        <v>technology</v>
      </c>
      <c r="R713" t="str">
        <f t="shared" si="69"/>
        <v>wearables</v>
      </c>
      <c r="S713" s="9">
        <f t="shared" si="70"/>
        <v>60250.500787037032</v>
      </c>
      <c r="T713" s="10">
        <f t="shared" si="71"/>
        <v>60210.459120370375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54.5</v>
      </c>
      <c r="Q714" t="str">
        <f t="shared" si="68"/>
        <v>technology</v>
      </c>
      <c r="R714" t="str">
        <f t="shared" si="69"/>
        <v>wearables</v>
      </c>
      <c r="S714" s="9">
        <f t="shared" si="70"/>
        <v>59946.680925925932</v>
      </c>
      <c r="T714" s="10">
        <f t="shared" si="71"/>
        <v>59916.680925925932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100</v>
      </c>
      <c r="Q715" t="str">
        <f t="shared" si="68"/>
        <v>technology</v>
      </c>
      <c r="R715" t="str">
        <f t="shared" si="69"/>
        <v>wearables</v>
      </c>
      <c r="S715" s="9">
        <f t="shared" si="70"/>
        <v>60058.529305555552</v>
      </c>
      <c r="T715" s="10">
        <f t="shared" si="71"/>
        <v>60028.529305555552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1138.5</v>
      </c>
      <c r="Q716" t="str">
        <f t="shared" si="68"/>
        <v>technology</v>
      </c>
      <c r="R716" t="str">
        <f t="shared" si="69"/>
        <v>wearables</v>
      </c>
      <c r="S716" s="9">
        <f t="shared" si="70"/>
        <v>60326.787986111114</v>
      </c>
      <c r="T716" s="10">
        <f t="shared" si="71"/>
        <v>60266.787986111114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700.5</v>
      </c>
      <c r="Q717" t="str">
        <f t="shared" si="68"/>
        <v>technology</v>
      </c>
      <c r="R717" t="str">
        <f t="shared" si="69"/>
        <v>wearables</v>
      </c>
      <c r="S717" s="9">
        <f t="shared" si="70"/>
        <v>59845.132407407407</v>
      </c>
      <c r="T717" s="10">
        <f t="shared" si="71"/>
        <v>59805.090740740736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365.5</v>
      </c>
      <c r="Q718" t="str">
        <f t="shared" si="68"/>
        <v>technology</v>
      </c>
      <c r="R718" t="str">
        <f t="shared" si="69"/>
        <v>wearables</v>
      </c>
      <c r="S718" s="9">
        <f t="shared" si="70"/>
        <v>59506</v>
      </c>
      <c r="T718" s="10">
        <f t="shared" si="71"/>
        <v>59472.658645833333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154.5</v>
      </c>
      <c r="Q719" t="str">
        <f t="shared" si="68"/>
        <v>technology</v>
      </c>
      <c r="R719" t="str">
        <f t="shared" si="69"/>
        <v>wearables</v>
      </c>
      <c r="S719" s="9">
        <f t="shared" si="70"/>
        <v>59419.854189814818</v>
      </c>
      <c r="T719" s="10">
        <f t="shared" si="71"/>
        <v>59389.854189814818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47</v>
      </c>
      <c r="Q720" t="str">
        <f t="shared" si="68"/>
        <v>technology</v>
      </c>
      <c r="R720" t="str">
        <f t="shared" si="69"/>
        <v>wearables</v>
      </c>
      <c r="S720" s="9">
        <f t="shared" si="70"/>
        <v>60316.249305555553</v>
      </c>
      <c r="T720" s="10">
        <f t="shared" si="71"/>
        <v>60284.845451388886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102</v>
      </c>
      <c r="Q721" t="str">
        <f t="shared" si="68"/>
        <v>technology</v>
      </c>
      <c r="R721" t="str">
        <f t="shared" si="69"/>
        <v>wearables</v>
      </c>
      <c r="S721" s="9">
        <f t="shared" si="70"/>
        <v>59955.040231481486</v>
      </c>
      <c r="T721" s="10">
        <f t="shared" si="71"/>
        <v>59941.040231481486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1388</v>
      </c>
      <c r="Q722" t="str">
        <f t="shared" si="68"/>
        <v>publishing</v>
      </c>
      <c r="R722" t="str">
        <f t="shared" si="69"/>
        <v>nonfiction</v>
      </c>
      <c r="S722" s="9">
        <f t="shared" si="70"/>
        <v>58469.649201388893</v>
      </c>
      <c r="T722" s="10">
        <f t="shared" si="71"/>
        <v>58441.649201388893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5066</v>
      </c>
      <c r="Q723" t="str">
        <f t="shared" si="68"/>
        <v>publishing</v>
      </c>
      <c r="R723" t="str">
        <f t="shared" si="69"/>
        <v>nonfiction</v>
      </c>
      <c r="S723" s="9">
        <f t="shared" si="70"/>
        <v>59384.571840277778</v>
      </c>
      <c r="T723" s="10">
        <f t="shared" si="71"/>
        <v>59339.571840277778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16579.5</v>
      </c>
      <c r="Q724" t="str">
        <f t="shared" si="68"/>
        <v>publishing</v>
      </c>
      <c r="R724" t="str">
        <f t="shared" si="69"/>
        <v>nonfiction</v>
      </c>
      <c r="S724" s="9">
        <f t="shared" si="70"/>
        <v>58539.76363425926</v>
      </c>
      <c r="T724" s="10">
        <f t="shared" si="71"/>
        <v>58509.805300925924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2784.5</v>
      </c>
      <c r="Q725" t="str">
        <f t="shared" si="68"/>
        <v>publishing</v>
      </c>
      <c r="R725" t="str">
        <f t="shared" si="69"/>
        <v>nonfiction</v>
      </c>
      <c r="S725" s="9">
        <f t="shared" si="70"/>
        <v>59747.165972222225</v>
      </c>
      <c r="T725" s="10">
        <f t="shared" si="71"/>
        <v>59716.816539351858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3763.0050000000001</v>
      </c>
      <c r="Q726" t="str">
        <f t="shared" si="68"/>
        <v>publishing</v>
      </c>
      <c r="R726" t="str">
        <f t="shared" si="69"/>
        <v>nonfiction</v>
      </c>
      <c r="S726" s="9">
        <f t="shared" si="70"/>
        <v>58256.638460648144</v>
      </c>
      <c r="T726" s="10">
        <f t="shared" si="71"/>
        <v>58226.638460648144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10105</v>
      </c>
      <c r="Q727" t="str">
        <f t="shared" si="68"/>
        <v>publishing</v>
      </c>
      <c r="R727" t="str">
        <f t="shared" si="69"/>
        <v>nonfiction</v>
      </c>
      <c r="S727" s="9">
        <f t="shared" si="70"/>
        <v>59883.626296296294</v>
      </c>
      <c r="T727" s="10">
        <f t="shared" si="71"/>
        <v>59853.626296296294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1285</v>
      </c>
      <c r="Q728" t="str">
        <f t="shared" si="68"/>
        <v>publishing</v>
      </c>
      <c r="R728" t="str">
        <f t="shared" si="69"/>
        <v>nonfiction</v>
      </c>
      <c r="S728" s="9">
        <f t="shared" si="70"/>
        <v>58908.042673611111</v>
      </c>
      <c r="T728" s="10">
        <f t="shared" si="71"/>
        <v>58878.042673611111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2796</v>
      </c>
      <c r="Q729" t="str">
        <f t="shared" si="68"/>
        <v>publishing</v>
      </c>
      <c r="R729" t="str">
        <f t="shared" si="69"/>
        <v>nonfiction</v>
      </c>
      <c r="S729" s="9">
        <f t="shared" si="70"/>
        <v>58820.888888888891</v>
      </c>
      <c r="T729" s="10">
        <f t="shared" si="71"/>
        <v>58779.020243055551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4023.7249999999999</v>
      </c>
      <c r="Q730" t="str">
        <f t="shared" si="68"/>
        <v>publishing</v>
      </c>
      <c r="R730" t="str">
        <f t="shared" si="69"/>
        <v>nonfiction</v>
      </c>
      <c r="S730" s="9">
        <f t="shared" si="70"/>
        <v>58308.837465277778</v>
      </c>
      <c r="T730" s="10">
        <f t="shared" si="71"/>
        <v>58263.837465277778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2673</v>
      </c>
      <c r="Q731" t="str">
        <f t="shared" si="68"/>
        <v>publishing</v>
      </c>
      <c r="R731" t="str">
        <f t="shared" si="69"/>
        <v>nonfiction</v>
      </c>
      <c r="S731" s="9">
        <f t="shared" si="70"/>
        <v>58703.185891203706</v>
      </c>
      <c r="T731" s="10">
        <f t="shared" si="71"/>
        <v>58643.185891203706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13351.5</v>
      </c>
      <c r="Q732" t="str">
        <f t="shared" si="68"/>
        <v>publishing</v>
      </c>
      <c r="R732" t="str">
        <f t="shared" si="69"/>
        <v>nonfiction</v>
      </c>
      <c r="S732" s="9">
        <f t="shared" si="70"/>
        <v>58416.745266203703</v>
      </c>
      <c r="T732" s="10">
        <f t="shared" si="71"/>
        <v>58386.745266203703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3185.5</v>
      </c>
      <c r="Q733" t="str">
        <f t="shared" si="68"/>
        <v>publishing</v>
      </c>
      <c r="R733" t="str">
        <f t="shared" si="69"/>
        <v>nonfiction</v>
      </c>
      <c r="S733" s="9">
        <f t="shared" si="70"/>
        <v>58462.25</v>
      </c>
      <c r="T733" s="10">
        <f t="shared" si="71"/>
        <v>58411.795682870368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38.5</v>
      </c>
      <c r="Q734" t="str">
        <f t="shared" si="68"/>
        <v>publishing</v>
      </c>
      <c r="R734" t="str">
        <f t="shared" si="69"/>
        <v>nonfiction</v>
      </c>
      <c r="S734" s="9">
        <f t="shared" si="70"/>
        <v>59078.424317129626</v>
      </c>
      <c r="T734" s="10">
        <f t="shared" si="71"/>
        <v>59018.424317129626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1590.5</v>
      </c>
      <c r="Q735" t="str">
        <f t="shared" si="68"/>
        <v>publishing</v>
      </c>
      <c r="R735" t="str">
        <f t="shared" si="69"/>
        <v>nonfiction</v>
      </c>
      <c r="S735" s="9">
        <f t="shared" si="70"/>
        <v>59160.420046296298</v>
      </c>
      <c r="T735" s="10">
        <f t="shared" si="71"/>
        <v>59130.420046296298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5363.5</v>
      </c>
      <c r="Q736" t="str">
        <f t="shared" si="68"/>
        <v>publishing</v>
      </c>
      <c r="R736" t="str">
        <f t="shared" si="69"/>
        <v>nonfiction</v>
      </c>
      <c r="S736" s="9">
        <f t="shared" si="70"/>
        <v>59665.208333333328</v>
      </c>
      <c r="T736" s="10">
        <f t="shared" si="71"/>
        <v>59634.164583333331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27000</v>
      </c>
      <c r="Q737" t="str">
        <f t="shared" si="68"/>
        <v>publishing</v>
      </c>
      <c r="R737" t="str">
        <f t="shared" si="69"/>
        <v>nonfiction</v>
      </c>
      <c r="S737" s="9">
        <f t="shared" si="70"/>
        <v>59509.027083333334</v>
      </c>
      <c r="T737" s="10">
        <f t="shared" si="71"/>
        <v>59478.029467592591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5726.5</v>
      </c>
      <c r="Q738" t="str">
        <f t="shared" si="68"/>
        <v>publishing</v>
      </c>
      <c r="R738" t="str">
        <f t="shared" si="69"/>
        <v>nonfiction</v>
      </c>
      <c r="S738" s="9">
        <f t="shared" si="70"/>
        <v>59131.207638888889</v>
      </c>
      <c r="T738" s="10">
        <f t="shared" si="71"/>
        <v>59111.734259259261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3114</v>
      </c>
      <c r="Q739" t="str">
        <f t="shared" si="68"/>
        <v>publishing</v>
      </c>
      <c r="R739" t="str">
        <f t="shared" si="69"/>
        <v>nonfiction</v>
      </c>
      <c r="S739" s="9">
        <f t="shared" si="70"/>
        <v>59216.833333333336</v>
      </c>
      <c r="T739" s="10">
        <f t="shared" si="71"/>
        <v>59199.275312500002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821</v>
      </c>
      <c r="Q740" t="str">
        <f t="shared" si="68"/>
        <v>publishing</v>
      </c>
      <c r="R740" t="str">
        <f t="shared" si="69"/>
        <v>nonfiction</v>
      </c>
      <c r="S740" s="9">
        <f t="shared" si="70"/>
        <v>59506.207638888889</v>
      </c>
      <c r="T740" s="10">
        <f t="shared" si="71"/>
        <v>59475.604097222218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4819.5</v>
      </c>
      <c r="Q741" t="str">
        <f t="shared" si="68"/>
        <v>publishing</v>
      </c>
      <c r="R741" t="str">
        <f t="shared" si="69"/>
        <v>nonfiction</v>
      </c>
      <c r="S741" s="9">
        <f t="shared" si="70"/>
        <v>59394.502650462964</v>
      </c>
      <c r="T741" s="10">
        <f t="shared" si="71"/>
        <v>59361.502650462964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1620.5</v>
      </c>
      <c r="Q742" t="str">
        <f t="shared" si="68"/>
        <v>publishing</v>
      </c>
      <c r="R742" t="str">
        <f t="shared" si="69"/>
        <v>nonfiction</v>
      </c>
      <c r="S742" s="9">
        <f t="shared" si="70"/>
        <v>59708.146782407406</v>
      </c>
      <c r="T742" s="10">
        <f t="shared" si="71"/>
        <v>59694.146782407406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6693.9</v>
      </c>
      <c r="Q743" t="str">
        <f t="shared" si="68"/>
        <v>publishing</v>
      </c>
      <c r="R743" t="str">
        <f t="shared" si="69"/>
        <v>nonfiction</v>
      </c>
      <c r="S743" s="9">
        <f t="shared" si="70"/>
        <v>58968.648217592592</v>
      </c>
      <c r="T743" s="10">
        <f t="shared" si="71"/>
        <v>58933.648217592592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786.5</v>
      </c>
      <c r="Q744" t="str">
        <f t="shared" si="68"/>
        <v>publishing</v>
      </c>
      <c r="R744" t="str">
        <f t="shared" si="69"/>
        <v>nonfiction</v>
      </c>
      <c r="S744" s="9">
        <f t="shared" si="70"/>
        <v>59251.876296296294</v>
      </c>
      <c r="T744" s="10">
        <f t="shared" si="71"/>
        <v>59221.917962962965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414.5</v>
      </c>
      <c r="Q745" t="str">
        <f t="shared" si="68"/>
        <v>publishing</v>
      </c>
      <c r="R745" t="str">
        <f t="shared" si="69"/>
        <v>nonfiction</v>
      </c>
      <c r="S745" s="9">
        <f t="shared" si="70"/>
        <v>58547.875</v>
      </c>
      <c r="T745" s="10">
        <f t="shared" si="71"/>
        <v>58522.709317129629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2589</v>
      </c>
      <c r="Q746" t="str">
        <f t="shared" si="68"/>
        <v>publishing</v>
      </c>
      <c r="R746" t="str">
        <f t="shared" si="69"/>
        <v>nonfiction</v>
      </c>
      <c r="S746" s="9">
        <f t="shared" si="70"/>
        <v>58788.95721064815</v>
      </c>
      <c r="T746" s="10">
        <f t="shared" si="71"/>
        <v>58758.95721064815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2025</v>
      </c>
      <c r="Q747" t="str">
        <f t="shared" si="68"/>
        <v>publishing</v>
      </c>
      <c r="R747" t="str">
        <f t="shared" si="69"/>
        <v>nonfiction</v>
      </c>
      <c r="S747" s="9">
        <f t="shared" si="70"/>
        <v>58929.572280092594</v>
      </c>
      <c r="T747" s="10">
        <f t="shared" si="71"/>
        <v>58899.572280092594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1707.5</v>
      </c>
      <c r="Q748" t="str">
        <f t="shared" si="68"/>
        <v>publishing</v>
      </c>
      <c r="R748" t="str">
        <f t="shared" si="69"/>
        <v>nonfiction</v>
      </c>
      <c r="S748" s="9">
        <f t="shared" si="70"/>
        <v>58707.165972222225</v>
      </c>
      <c r="T748" s="10">
        <f t="shared" si="71"/>
        <v>58689.042928240742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3529</v>
      </c>
      <c r="Q749" t="str">
        <f t="shared" si="68"/>
        <v>publishing</v>
      </c>
      <c r="R749" t="str">
        <f t="shared" si="69"/>
        <v>nonfiction</v>
      </c>
      <c r="S749" s="9">
        <f t="shared" si="70"/>
        <v>59551.454166666663</v>
      </c>
      <c r="T749" s="10">
        <f t="shared" si="71"/>
        <v>59520.548831018517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1024.5</v>
      </c>
      <c r="Q750" t="str">
        <f t="shared" si="68"/>
        <v>publishing</v>
      </c>
      <c r="R750" t="str">
        <f t="shared" si="69"/>
        <v>nonfiction</v>
      </c>
      <c r="S750" s="9">
        <f t="shared" si="70"/>
        <v>59393.846828703703</v>
      </c>
      <c r="T750" s="10">
        <f t="shared" si="71"/>
        <v>59363.846828703703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5333</v>
      </c>
      <c r="Q751" t="str">
        <f t="shared" si="68"/>
        <v>publishing</v>
      </c>
      <c r="R751" t="str">
        <f t="shared" si="69"/>
        <v>nonfiction</v>
      </c>
      <c r="S751" s="9">
        <f t="shared" si="70"/>
        <v>60295.94131944445</v>
      </c>
      <c r="T751" s="10">
        <f t="shared" si="71"/>
        <v>60265.94131944445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2309</v>
      </c>
      <c r="Q752" t="str">
        <f t="shared" si="68"/>
        <v>publishing</v>
      </c>
      <c r="R752" t="str">
        <f t="shared" si="69"/>
        <v>nonfiction</v>
      </c>
      <c r="S752" s="9">
        <f t="shared" si="70"/>
        <v>58861.878148148149</v>
      </c>
      <c r="T752" s="10">
        <f t="shared" si="71"/>
        <v>58831.878148148149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1808.5</v>
      </c>
      <c r="Q753" t="str">
        <f t="shared" si="68"/>
        <v>publishing</v>
      </c>
      <c r="R753" t="str">
        <f t="shared" si="69"/>
        <v>nonfiction</v>
      </c>
      <c r="S753" s="9">
        <f t="shared" si="70"/>
        <v>58291.630497685182</v>
      </c>
      <c r="T753" s="10">
        <f t="shared" si="71"/>
        <v>58245.630497685182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2845</v>
      </c>
      <c r="Q754" t="str">
        <f t="shared" si="68"/>
        <v>publishing</v>
      </c>
      <c r="R754" t="str">
        <f t="shared" si="69"/>
        <v>nonfiction</v>
      </c>
      <c r="S754" s="9">
        <f t="shared" si="70"/>
        <v>60191.458333333328</v>
      </c>
      <c r="T754" s="10">
        <f t="shared" si="71"/>
        <v>60171.421493055561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6413</v>
      </c>
      <c r="Q755" t="str">
        <f t="shared" si="68"/>
        <v>publishing</v>
      </c>
      <c r="R755" t="str">
        <f t="shared" si="69"/>
        <v>nonfiction</v>
      </c>
      <c r="S755" s="9">
        <f t="shared" si="70"/>
        <v>59581.590173611112</v>
      </c>
      <c r="T755" s="10">
        <f t="shared" si="71"/>
        <v>59551.590173611112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1062</v>
      </c>
      <c r="Q756" t="str">
        <f t="shared" si="68"/>
        <v>publishing</v>
      </c>
      <c r="R756" t="str">
        <f t="shared" si="69"/>
        <v>nonfiction</v>
      </c>
      <c r="S756" s="9">
        <f t="shared" si="70"/>
        <v>58811.749085648145</v>
      </c>
      <c r="T756" s="10">
        <f t="shared" si="71"/>
        <v>58781.749085648145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1307.845</v>
      </c>
      <c r="Q757" t="str">
        <f t="shared" si="68"/>
        <v>publishing</v>
      </c>
      <c r="R757" t="str">
        <f t="shared" si="69"/>
        <v>nonfiction</v>
      </c>
      <c r="S757" s="9">
        <f t="shared" si="70"/>
        <v>58946.02847222222</v>
      </c>
      <c r="T757" s="10">
        <f t="shared" si="71"/>
        <v>58915.605057870373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423</v>
      </c>
      <c r="Q758" t="str">
        <f t="shared" si="68"/>
        <v>publishing</v>
      </c>
      <c r="R758" t="str">
        <f t="shared" si="69"/>
        <v>nonfiction</v>
      </c>
      <c r="S758" s="9">
        <f t="shared" si="70"/>
        <v>58183.725219907406</v>
      </c>
      <c r="T758" s="10">
        <f t="shared" si="71"/>
        <v>58122.766886574071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306.5</v>
      </c>
      <c r="Q759" t="str">
        <f t="shared" si="68"/>
        <v>publishing</v>
      </c>
      <c r="R759" t="str">
        <f t="shared" si="69"/>
        <v>nonfiction</v>
      </c>
      <c r="S759" s="9">
        <f t="shared" si="70"/>
        <v>58781.054560185185</v>
      </c>
      <c r="T759" s="10">
        <f t="shared" si="71"/>
        <v>58767.054560185185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1284.5</v>
      </c>
      <c r="Q760" t="str">
        <f t="shared" si="68"/>
        <v>publishing</v>
      </c>
      <c r="R760" t="str">
        <f t="shared" si="69"/>
        <v>nonfiction</v>
      </c>
      <c r="S760" s="9">
        <f t="shared" si="70"/>
        <v>57991.836435185185</v>
      </c>
      <c r="T760" s="10">
        <f t="shared" si="71"/>
        <v>57961.836435185185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2597.5</v>
      </c>
      <c r="Q761" t="str">
        <f t="shared" si="68"/>
        <v>publishing</v>
      </c>
      <c r="R761" t="str">
        <f t="shared" si="69"/>
        <v>nonfiction</v>
      </c>
      <c r="S761" s="9">
        <f t="shared" si="70"/>
        <v>59361.330312500002</v>
      </c>
      <c r="T761" s="10">
        <f t="shared" si="71"/>
        <v>59321.330312500002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60232.805706018517</v>
      </c>
      <c r="T762" s="10">
        <f t="shared" si="71"/>
        <v>60202.764039351852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120.5</v>
      </c>
      <c r="Q763" t="str">
        <f t="shared" si="68"/>
        <v>publishing</v>
      </c>
      <c r="R763" t="str">
        <f t="shared" si="69"/>
        <v>fiction</v>
      </c>
      <c r="S763" s="9">
        <f t="shared" si="70"/>
        <v>59204.751458333332</v>
      </c>
      <c r="T763" s="10">
        <f t="shared" si="71"/>
        <v>59174.751458333332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60240.25</v>
      </c>
      <c r="T764" s="10">
        <f t="shared" si="71"/>
        <v>60222.858449074076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3</v>
      </c>
      <c r="Q765" t="str">
        <f t="shared" si="68"/>
        <v>publishing</v>
      </c>
      <c r="R765" t="str">
        <f t="shared" si="69"/>
        <v>fiction</v>
      </c>
      <c r="S765" s="9">
        <f t="shared" si="70"/>
        <v>59033.446851851848</v>
      </c>
      <c r="T765" s="10">
        <f t="shared" si="71"/>
        <v>59003.446851851848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59789.173159722224</v>
      </c>
      <c r="T766" s="10">
        <f t="shared" si="71"/>
        <v>59759.173159722224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1282.5</v>
      </c>
      <c r="Q767" t="str">
        <f t="shared" si="68"/>
        <v>publishing</v>
      </c>
      <c r="R767" t="str">
        <f t="shared" si="69"/>
        <v>fiction</v>
      </c>
      <c r="S767" s="9">
        <f t="shared" si="70"/>
        <v>59463.542638888888</v>
      </c>
      <c r="T767" s="10">
        <f t="shared" si="71"/>
        <v>59433.542638888888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59583.783368055556</v>
      </c>
      <c r="T768" s="10">
        <f t="shared" si="71"/>
        <v>59553.783368055556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90</v>
      </c>
      <c r="Q769" t="str">
        <f t="shared" si="68"/>
        <v>publishing</v>
      </c>
      <c r="R769" t="str">
        <f t="shared" si="69"/>
        <v>fiction</v>
      </c>
      <c r="S769" s="9">
        <f t="shared" si="70"/>
        <v>59677.143634259264</v>
      </c>
      <c r="T769" s="10">
        <f t="shared" si="71"/>
        <v>59647.143634259264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E770/D770*100</f>
        <v>0</v>
      </c>
      <c r="P770">
        <f t="shared" ref="P770:P833" si="73">AVERAGE(L770,E770)</f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59156.207060185188</v>
      </c>
      <c r="T770" s="10">
        <f t="shared" si="71"/>
        <v>59126.207060185188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si="73"/>
        <v>854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(((I771/60)/60)/24)+DATE(2018,1,1)</f>
        <v>59166.996458333335</v>
      </c>
      <c r="T771" s="10">
        <f t="shared" ref="T771:T834" si="77">(((J771/60)/60)/24)+DATE(2018,1,1)</f>
        <v>59136.996458333335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58861.999641203707</v>
      </c>
      <c r="T772" s="10">
        <f t="shared" si="77"/>
        <v>58821.999641203707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5.5</v>
      </c>
      <c r="Q773" t="str">
        <f t="shared" si="74"/>
        <v>publishing</v>
      </c>
      <c r="R773" t="str">
        <f t="shared" si="75"/>
        <v>fiction</v>
      </c>
      <c r="S773" s="9">
        <f t="shared" si="76"/>
        <v>59931.824097222227</v>
      </c>
      <c r="T773" s="10">
        <f t="shared" si="77"/>
        <v>59881.824097222227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25.5</v>
      </c>
      <c r="Q774" t="str">
        <f t="shared" si="74"/>
        <v>publishing</v>
      </c>
      <c r="R774" t="str">
        <f t="shared" si="75"/>
        <v>fiction</v>
      </c>
      <c r="S774" s="9">
        <f t="shared" si="76"/>
        <v>57650.165972222225</v>
      </c>
      <c r="T774" s="10">
        <f t="shared" si="77"/>
        <v>57600.056932870371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17</v>
      </c>
      <c r="Q775" t="str">
        <f t="shared" si="74"/>
        <v>publishing</v>
      </c>
      <c r="R775" t="str">
        <f t="shared" si="75"/>
        <v>fiction</v>
      </c>
      <c r="S775" s="9">
        <f t="shared" si="76"/>
        <v>59666.959027777775</v>
      </c>
      <c r="T775" s="10">
        <f t="shared" si="77"/>
        <v>59632.735937499994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180</v>
      </c>
      <c r="Q776" t="str">
        <f t="shared" si="74"/>
        <v>publishing</v>
      </c>
      <c r="R776" t="str">
        <f t="shared" si="75"/>
        <v>fiction</v>
      </c>
      <c r="S776" s="9">
        <f t="shared" si="76"/>
        <v>59225.780300925922</v>
      </c>
      <c r="T776" s="10">
        <f t="shared" si="77"/>
        <v>59195.780300925922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87.5</v>
      </c>
      <c r="Q777" t="str">
        <f t="shared" si="74"/>
        <v>publishing</v>
      </c>
      <c r="R777" t="str">
        <f t="shared" si="75"/>
        <v>fiction</v>
      </c>
      <c r="S777" s="9">
        <f t="shared" si="76"/>
        <v>58425.060127314813</v>
      </c>
      <c r="T777" s="10">
        <f t="shared" si="77"/>
        <v>58395.060127314813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1827.5</v>
      </c>
      <c r="Q778" t="str">
        <f t="shared" si="74"/>
        <v>publishing</v>
      </c>
      <c r="R778" t="str">
        <f t="shared" si="75"/>
        <v>fiction</v>
      </c>
      <c r="S778" s="9">
        <f t="shared" si="76"/>
        <v>59820.208333333328</v>
      </c>
      <c r="T778" s="10">
        <f t="shared" si="77"/>
        <v>59782.685706018514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12</v>
      </c>
      <c r="Q779" t="str">
        <f t="shared" si="74"/>
        <v>publishing</v>
      </c>
      <c r="R779" t="str">
        <f t="shared" si="75"/>
        <v>fiction</v>
      </c>
      <c r="S779" s="9">
        <f t="shared" si="76"/>
        <v>59018.981215277774</v>
      </c>
      <c r="T779" s="10">
        <f t="shared" si="77"/>
        <v>58988.981215277774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1.5</v>
      </c>
      <c r="Q780" t="str">
        <f t="shared" si="74"/>
        <v>publishing</v>
      </c>
      <c r="R780" t="str">
        <f t="shared" si="75"/>
        <v>fiction</v>
      </c>
      <c r="S780" s="9">
        <f t="shared" si="76"/>
        <v>59291.702314814815</v>
      </c>
      <c r="T780" s="10">
        <f t="shared" si="77"/>
        <v>59261.702314814815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203</v>
      </c>
      <c r="Q781" t="str">
        <f t="shared" si="74"/>
        <v>publishing</v>
      </c>
      <c r="R781" t="str">
        <f t="shared" si="75"/>
        <v>fiction</v>
      </c>
      <c r="S781" s="9">
        <f t="shared" si="76"/>
        <v>57998.166666666664</v>
      </c>
      <c r="T781" s="10">
        <f t="shared" si="77"/>
        <v>57968.68408564815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533.5</v>
      </c>
      <c r="Q782" t="str">
        <f t="shared" si="74"/>
        <v>music</v>
      </c>
      <c r="R782" t="str">
        <f t="shared" si="75"/>
        <v>rock</v>
      </c>
      <c r="S782" s="9">
        <f t="shared" si="76"/>
        <v>58198.673900462964</v>
      </c>
      <c r="T782" s="10">
        <f t="shared" si="77"/>
        <v>58168.673900462964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545.11500000000001</v>
      </c>
      <c r="Q783" t="str">
        <f t="shared" si="74"/>
        <v>music</v>
      </c>
      <c r="R783" t="str">
        <f t="shared" si="75"/>
        <v>rock</v>
      </c>
      <c r="S783" s="9">
        <f t="shared" si="76"/>
        <v>58965.000856481485</v>
      </c>
      <c r="T783" s="10">
        <f t="shared" si="77"/>
        <v>58935.000856481485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357</v>
      </c>
      <c r="Q784" t="str">
        <f t="shared" si="74"/>
        <v>music</v>
      </c>
      <c r="R784" t="str">
        <f t="shared" si="75"/>
        <v>rock</v>
      </c>
      <c r="S784" s="9">
        <f t="shared" si="76"/>
        <v>58678.758125</v>
      </c>
      <c r="T784" s="10">
        <f t="shared" si="77"/>
        <v>58648.758125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1128.5</v>
      </c>
      <c r="Q785" t="str">
        <f t="shared" si="74"/>
        <v>music</v>
      </c>
      <c r="R785" t="str">
        <f t="shared" si="75"/>
        <v>rock</v>
      </c>
      <c r="S785" s="9">
        <f t="shared" si="76"/>
        <v>58558.916666666664</v>
      </c>
      <c r="T785" s="10">
        <f t="shared" si="77"/>
        <v>58519.773715277777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517.5</v>
      </c>
      <c r="Q786" t="str">
        <f t="shared" si="74"/>
        <v>music</v>
      </c>
      <c r="R786" t="str">
        <f t="shared" si="75"/>
        <v>rock</v>
      </c>
      <c r="S786" s="9">
        <f t="shared" si="76"/>
        <v>59247.107858796298</v>
      </c>
      <c r="T786" s="10">
        <f t="shared" si="77"/>
        <v>59207.149525462963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466.07</v>
      </c>
      <c r="Q787" t="str">
        <f t="shared" si="74"/>
        <v>music</v>
      </c>
      <c r="R787" t="str">
        <f t="shared" si="75"/>
        <v>rock</v>
      </c>
      <c r="S787" s="9">
        <f t="shared" si="76"/>
        <v>58865.593923611108</v>
      </c>
      <c r="T787" s="10">
        <f t="shared" si="77"/>
        <v>58835.593923611108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3592</v>
      </c>
      <c r="Q788" t="str">
        <f t="shared" si="74"/>
        <v>music</v>
      </c>
      <c r="R788" t="str">
        <f t="shared" si="75"/>
        <v>rock</v>
      </c>
      <c r="S788" s="9">
        <f t="shared" si="76"/>
        <v>58572.657638888886</v>
      </c>
      <c r="T788" s="10">
        <f t="shared" si="77"/>
        <v>58515.055949074071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693.5</v>
      </c>
      <c r="Q789" t="str">
        <f t="shared" si="74"/>
        <v>music</v>
      </c>
      <c r="R789" t="str">
        <f t="shared" si="75"/>
        <v>rock</v>
      </c>
      <c r="S789" s="9">
        <f t="shared" si="76"/>
        <v>59111.627615740741</v>
      </c>
      <c r="T789" s="10">
        <f t="shared" si="77"/>
        <v>59081.627615740741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1034.5250000000001</v>
      </c>
      <c r="Q790" t="str">
        <f t="shared" si="74"/>
        <v>music</v>
      </c>
      <c r="R790" t="str">
        <f t="shared" si="75"/>
        <v>rock</v>
      </c>
      <c r="S790" s="9">
        <f t="shared" si="76"/>
        <v>58629.165972222225</v>
      </c>
      <c r="T790" s="10">
        <f t="shared" si="77"/>
        <v>58591.006805555553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937</v>
      </c>
      <c r="Q791" t="str">
        <f t="shared" si="74"/>
        <v>music</v>
      </c>
      <c r="R791" t="str">
        <f t="shared" si="75"/>
        <v>rock</v>
      </c>
      <c r="S791" s="9">
        <f t="shared" si="76"/>
        <v>58827.332638888889</v>
      </c>
      <c r="T791" s="10">
        <f t="shared" si="77"/>
        <v>58809.186111111114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7296.73</v>
      </c>
      <c r="Q792" t="str">
        <f t="shared" si="74"/>
        <v>music</v>
      </c>
      <c r="R792" t="str">
        <f t="shared" si="75"/>
        <v>rock</v>
      </c>
      <c r="S792" s="9">
        <f t="shared" si="76"/>
        <v>58838.047905092593</v>
      </c>
      <c r="T792" s="10">
        <f t="shared" si="77"/>
        <v>58808.047905092593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3959</v>
      </c>
      <c r="Q793" t="str">
        <f t="shared" si="74"/>
        <v>music</v>
      </c>
      <c r="R793" t="str">
        <f t="shared" si="75"/>
        <v>rock</v>
      </c>
      <c r="S793" s="9">
        <f t="shared" si="76"/>
        <v>59123.249305555553</v>
      </c>
      <c r="T793" s="10">
        <f t="shared" si="77"/>
        <v>59089.780624999999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1285.5550000000001</v>
      </c>
      <c r="Q794" t="str">
        <f t="shared" si="74"/>
        <v>music</v>
      </c>
      <c r="R794" t="str">
        <f t="shared" si="75"/>
        <v>rock</v>
      </c>
      <c r="S794" s="9">
        <f t="shared" si="76"/>
        <v>59117.915312500001</v>
      </c>
      <c r="T794" s="10">
        <f t="shared" si="77"/>
        <v>59087.873645833337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1429.2149999999999</v>
      </c>
      <c r="Q795" t="str">
        <f t="shared" si="74"/>
        <v>music</v>
      </c>
      <c r="R795" t="str">
        <f t="shared" si="75"/>
        <v>rock</v>
      </c>
      <c r="S795" s="9">
        <f t="shared" si="76"/>
        <v>58990.207638888889</v>
      </c>
      <c r="T795" s="10">
        <f t="shared" si="77"/>
        <v>58974.741249999999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4239</v>
      </c>
      <c r="Q796" t="str">
        <f t="shared" si="74"/>
        <v>music</v>
      </c>
      <c r="R796" t="str">
        <f t="shared" si="75"/>
        <v>rock</v>
      </c>
      <c r="S796" s="9">
        <f t="shared" si="76"/>
        <v>58323.712500000001</v>
      </c>
      <c r="T796" s="10">
        <f t="shared" si="77"/>
        <v>58268.115011574075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7917</v>
      </c>
      <c r="Q797" t="str">
        <f t="shared" si="74"/>
        <v>music</v>
      </c>
      <c r="R797" t="str">
        <f t="shared" si="75"/>
        <v>rock</v>
      </c>
      <c r="S797" s="9">
        <f t="shared" si="76"/>
        <v>58538.207638888889</v>
      </c>
      <c r="T797" s="10">
        <f t="shared" si="77"/>
        <v>58495.613032407404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5112.5</v>
      </c>
      <c r="Q798" t="str">
        <f t="shared" si="74"/>
        <v>music</v>
      </c>
      <c r="R798" t="str">
        <f t="shared" si="75"/>
        <v>rock</v>
      </c>
      <c r="S798" s="9">
        <f t="shared" si="76"/>
        <v>59064.881944444445</v>
      </c>
      <c r="T798" s="10">
        <f t="shared" si="77"/>
        <v>59034.882928240739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1648.5</v>
      </c>
      <c r="Q799" t="str">
        <f t="shared" si="74"/>
        <v>music</v>
      </c>
      <c r="R799" t="str">
        <f t="shared" si="75"/>
        <v>rock</v>
      </c>
      <c r="S799" s="9">
        <f t="shared" si="76"/>
        <v>58560.166666666664</v>
      </c>
      <c r="T799" s="10">
        <f t="shared" si="77"/>
        <v>58528.994074074071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2054</v>
      </c>
      <c r="Q800" t="str">
        <f t="shared" si="74"/>
        <v>music</v>
      </c>
      <c r="R800" t="str">
        <f t="shared" si="75"/>
        <v>rock</v>
      </c>
      <c r="S800" s="9">
        <f t="shared" si="76"/>
        <v>59444.590127314819</v>
      </c>
      <c r="T800" s="10">
        <f t="shared" si="77"/>
        <v>59414.590127314819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2514.5</v>
      </c>
      <c r="Q801" t="str">
        <f t="shared" si="74"/>
        <v>music</v>
      </c>
      <c r="R801" t="str">
        <f t="shared" si="75"/>
        <v>rock</v>
      </c>
      <c r="S801" s="9">
        <f t="shared" si="76"/>
        <v>58558.667199074072</v>
      </c>
      <c r="T801" s="10">
        <f t="shared" si="77"/>
        <v>58528.667199074072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1169</v>
      </c>
      <c r="Q802" t="str">
        <f t="shared" si="74"/>
        <v>music</v>
      </c>
      <c r="R802" t="str">
        <f t="shared" si="75"/>
        <v>rock</v>
      </c>
      <c r="S802" s="9">
        <f t="shared" si="76"/>
        <v>59425.433495370373</v>
      </c>
      <c r="T802" s="10">
        <f t="shared" si="77"/>
        <v>59395.433495370373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1140.7149999999999</v>
      </c>
      <c r="Q803" t="str">
        <f t="shared" si="74"/>
        <v>music</v>
      </c>
      <c r="R803" t="str">
        <f t="shared" si="75"/>
        <v>rock</v>
      </c>
      <c r="S803" s="9">
        <f t="shared" si="76"/>
        <v>58257.795370370368</v>
      </c>
      <c r="T803" s="10">
        <f t="shared" si="77"/>
        <v>58227.795370370368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3077.5</v>
      </c>
      <c r="Q804" t="str">
        <f t="shared" si="74"/>
        <v>music</v>
      </c>
      <c r="R804" t="str">
        <f t="shared" si="75"/>
        <v>rock</v>
      </c>
      <c r="S804" s="9">
        <f t="shared" si="76"/>
        <v>58701.170138888891</v>
      </c>
      <c r="T804" s="10">
        <f t="shared" si="77"/>
        <v>58655.022268518522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1436.5</v>
      </c>
      <c r="Q805" t="str">
        <f t="shared" si="74"/>
        <v>music</v>
      </c>
      <c r="R805" t="str">
        <f t="shared" si="75"/>
        <v>rock</v>
      </c>
      <c r="S805" s="9">
        <f t="shared" si="76"/>
        <v>58224.041666666664</v>
      </c>
      <c r="T805" s="10">
        <f t="shared" si="77"/>
        <v>58197.949976851851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2759</v>
      </c>
      <c r="Q806" t="str">
        <f t="shared" si="74"/>
        <v>music</v>
      </c>
      <c r="R806" t="str">
        <f t="shared" si="75"/>
        <v>rock</v>
      </c>
      <c r="S806" s="9">
        <f t="shared" si="76"/>
        <v>58279.165972222225</v>
      </c>
      <c r="T806" s="10">
        <f t="shared" si="77"/>
        <v>58262.105625000004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1602</v>
      </c>
      <c r="Q807" t="str">
        <f t="shared" si="74"/>
        <v>music</v>
      </c>
      <c r="R807" t="str">
        <f t="shared" si="75"/>
        <v>rock</v>
      </c>
      <c r="S807" s="9">
        <f t="shared" si="76"/>
        <v>58272.958333333336</v>
      </c>
      <c r="T807" s="10">
        <f t="shared" si="77"/>
        <v>58222.823055555556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4213</v>
      </c>
      <c r="Q808" t="str">
        <f t="shared" si="74"/>
        <v>music</v>
      </c>
      <c r="R808" t="str">
        <f t="shared" si="75"/>
        <v>rock</v>
      </c>
      <c r="S808" s="9">
        <f t="shared" si="76"/>
        <v>58325.691423611112</v>
      </c>
      <c r="T808" s="10">
        <f t="shared" si="77"/>
        <v>58295.691423611112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2131</v>
      </c>
      <c r="Q809" t="str">
        <f t="shared" si="74"/>
        <v>music</v>
      </c>
      <c r="R809" t="str">
        <f t="shared" si="75"/>
        <v>rock</v>
      </c>
      <c r="S809" s="9">
        <f t="shared" si="76"/>
        <v>60327.083333333328</v>
      </c>
      <c r="T809" s="10">
        <f t="shared" si="77"/>
        <v>60291.628599537042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2271.5</v>
      </c>
      <c r="Q810" t="str">
        <f t="shared" si="74"/>
        <v>music</v>
      </c>
      <c r="R810" t="str">
        <f t="shared" si="75"/>
        <v>rock</v>
      </c>
      <c r="S810" s="9">
        <f t="shared" si="76"/>
        <v>59527.207638888889</v>
      </c>
      <c r="T810" s="10">
        <f t="shared" si="77"/>
        <v>59494.100532407407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2101.5</v>
      </c>
      <c r="Q811" t="str">
        <f t="shared" si="74"/>
        <v>music</v>
      </c>
      <c r="R811" t="str">
        <f t="shared" si="75"/>
        <v>rock</v>
      </c>
      <c r="S811" s="9">
        <f t="shared" si="76"/>
        <v>59190.833680555559</v>
      </c>
      <c r="T811" s="10">
        <f t="shared" si="77"/>
        <v>59160.833680555559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801</v>
      </c>
      <c r="Q812" t="str">
        <f t="shared" si="74"/>
        <v>music</v>
      </c>
      <c r="R812" t="str">
        <f t="shared" si="75"/>
        <v>rock</v>
      </c>
      <c r="S812" s="9">
        <f t="shared" si="76"/>
        <v>58685.056273148148</v>
      </c>
      <c r="T812" s="10">
        <f t="shared" si="77"/>
        <v>58655.056273148148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526</v>
      </c>
      <c r="Q813" t="str">
        <f t="shared" si="74"/>
        <v>music</v>
      </c>
      <c r="R813" t="str">
        <f t="shared" si="75"/>
        <v>rock</v>
      </c>
      <c r="S813" s="9">
        <f t="shared" si="76"/>
        <v>58997.702777777777</v>
      </c>
      <c r="T813" s="10">
        <f t="shared" si="77"/>
        <v>58975.643541666665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472</v>
      </c>
      <c r="Q814" t="str">
        <f t="shared" si="74"/>
        <v>music</v>
      </c>
      <c r="R814" t="str">
        <f t="shared" si="75"/>
        <v>rock</v>
      </c>
      <c r="S814" s="9">
        <f t="shared" si="76"/>
        <v>58866.581944444442</v>
      </c>
      <c r="T814" s="10">
        <f t="shared" si="77"/>
        <v>58814.017962962964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1247.97</v>
      </c>
      <c r="Q815" t="str">
        <f t="shared" si="74"/>
        <v>music</v>
      </c>
      <c r="R815" t="str">
        <f t="shared" si="75"/>
        <v>rock</v>
      </c>
      <c r="S815" s="9">
        <f t="shared" si="76"/>
        <v>58642.960243055553</v>
      </c>
      <c r="T815" s="10">
        <f t="shared" si="77"/>
        <v>58612.960243055553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650.5</v>
      </c>
      <c r="Q816" t="str">
        <f t="shared" si="74"/>
        <v>music</v>
      </c>
      <c r="R816" t="str">
        <f t="shared" si="75"/>
        <v>rock</v>
      </c>
      <c r="S816" s="9">
        <f t="shared" si="76"/>
        <v>58226.75277777778</v>
      </c>
      <c r="T816" s="10">
        <f t="shared" si="77"/>
        <v>58211.743067129632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2161.5</v>
      </c>
      <c r="Q817" t="str">
        <f t="shared" si="74"/>
        <v>music</v>
      </c>
      <c r="R817" t="str">
        <f t="shared" si="75"/>
        <v>rock</v>
      </c>
      <c r="S817" s="9">
        <f t="shared" si="76"/>
        <v>59476.917858796296</v>
      </c>
      <c r="T817" s="10">
        <f t="shared" si="77"/>
        <v>59446.917858796296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4131.7749999999996</v>
      </c>
      <c r="Q818" t="str">
        <f t="shared" si="74"/>
        <v>music</v>
      </c>
      <c r="R818" t="str">
        <f t="shared" si="75"/>
        <v>rock</v>
      </c>
      <c r="S818" s="9">
        <f t="shared" si="76"/>
        <v>58905.270833333336</v>
      </c>
      <c r="T818" s="10">
        <f t="shared" si="77"/>
        <v>58873.870868055557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1039.83</v>
      </c>
      <c r="Q819" t="str">
        <f t="shared" si="74"/>
        <v>music</v>
      </c>
      <c r="R819" t="str">
        <f t="shared" si="75"/>
        <v>rock</v>
      </c>
      <c r="S819" s="9">
        <f t="shared" si="76"/>
        <v>58511.207638888889</v>
      </c>
      <c r="T819" s="10">
        <f t="shared" si="77"/>
        <v>58457.599664351852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282</v>
      </c>
      <c r="Q820" t="str">
        <f t="shared" si="74"/>
        <v>music</v>
      </c>
      <c r="R820" t="str">
        <f t="shared" si="75"/>
        <v>rock</v>
      </c>
      <c r="S820" s="9">
        <f t="shared" si="76"/>
        <v>58660.709027777775</v>
      </c>
      <c r="T820" s="10">
        <f t="shared" si="77"/>
        <v>58652.882881944446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224.5</v>
      </c>
      <c r="Q821" t="str">
        <f t="shared" si="74"/>
        <v>music</v>
      </c>
      <c r="R821" t="str">
        <f t="shared" si="75"/>
        <v>rock</v>
      </c>
      <c r="S821" s="9">
        <f t="shared" si="76"/>
        <v>59161.197222222225</v>
      </c>
      <c r="T821" s="10">
        <f t="shared" si="77"/>
        <v>59151.998310185183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1359.5</v>
      </c>
      <c r="Q822" t="str">
        <f t="shared" si="74"/>
        <v>music</v>
      </c>
      <c r="R822" t="str">
        <f t="shared" si="75"/>
        <v>rock</v>
      </c>
      <c r="S822" s="9">
        <f t="shared" si="76"/>
        <v>59331.208333333336</v>
      </c>
      <c r="T822" s="10">
        <f t="shared" si="77"/>
        <v>59300.841921296298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8780</v>
      </c>
      <c r="Q823" t="str">
        <f t="shared" si="74"/>
        <v>music</v>
      </c>
      <c r="R823" t="str">
        <f t="shared" si="75"/>
        <v>rock</v>
      </c>
      <c r="S823" s="9">
        <f t="shared" si="76"/>
        <v>59660.167361111111</v>
      </c>
      <c r="T823" s="10">
        <f t="shared" si="77"/>
        <v>59625.922048611115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1822</v>
      </c>
      <c r="Q824" t="str">
        <f t="shared" si="74"/>
        <v>music</v>
      </c>
      <c r="R824" t="str">
        <f t="shared" si="75"/>
        <v>rock</v>
      </c>
      <c r="S824" s="9">
        <f t="shared" si="76"/>
        <v>58719.947337962964</v>
      </c>
      <c r="T824" s="10">
        <f t="shared" si="77"/>
        <v>58689.947337962964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734.5</v>
      </c>
      <c r="Q825" t="str">
        <f t="shared" si="74"/>
        <v>music</v>
      </c>
      <c r="R825" t="str">
        <f t="shared" si="75"/>
        <v>rock</v>
      </c>
      <c r="S825" s="9">
        <f t="shared" si="76"/>
        <v>59617.931157407409</v>
      </c>
      <c r="T825" s="10">
        <f t="shared" si="77"/>
        <v>59587.972824074073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1102.05</v>
      </c>
      <c r="Q826" t="str">
        <f t="shared" si="74"/>
        <v>music</v>
      </c>
      <c r="R826" t="str">
        <f t="shared" si="75"/>
        <v>rock</v>
      </c>
      <c r="S826" s="9">
        <f t="shared" si="76"/>
        <v>57818.290972222225</v>
      </c>
      <c r="T826" s="10">
        <f t="shared" si="77"/>
        <v>57782.242106481484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6326.5</v>
      </c>
      <c r="Q827" t="str">
        <f t="shared" si="74"/>
        <v>music</v>
      </c>
      <c r="R827" t="str">
        <f t="shared" si="75"/>
        <v>rock</v>
      </c>
      <c r="S827" s="9">
        <f t="shared" si="76"/>
        <v>58743.306527777779</v>
      </c>
      <c r="T827" s="10">
        <f t="shared" si="77"/>
        <v>58718.306527777779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2814.5</v>
      </c>
      <c r="Q828" t="str">
        <f t="shared" si="74"/>
        <v>music</v>
      </c>
      <c r="R828" t="str">
        <f t="shared" si="75"/>
        <v>rock</v>
      </c>
      <c r="S828" s="9">
        <f t="shared" si="76"/>
        <v>58525.996874999997</v>
      </c>
      <c r="T828" s="10">
        <f t="shared" si="77"/>
        <v>58505.038541666669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160.5</v>
      </c>
      <c r="Q829" t="str">
        <f t="shared" si="74"/>
        <v>music</v>
      </c>
      <c r="R829" t="str">
        <f t="shared" si="75"/>
        <v>rock</v>
      </c>
      <c r="S829" s="9">
        <f t="shared" si="76"/>
        <v>58485.825694444444</v>
      </c>
      <c r="T829" s="10">
        <f t="shared" si="77"/>
        <v>58459.473460648151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714.5</v>
      </c>
      <c r="Q830" t="str">
        <f t="shared" si="74"/>
        <v>music</v>
      </c>
      <c r="R830" t="str">
        <f t="shared" si="75"/>
        <v>rock</v>
      </c>
      <c r="S830" s="9">
        <f t="shared" si="76"/>
        <v>58617.683333333334</v>
      </c>
      <c r="T830" s="10">
        <f t="shared" si="77"/>
        <v>58605.050717592596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268</v>
      </c>
      <c r="Q831" t="str">
        <f t="shared" si="74"/>
        <v>music</v>
      </c>
      <c r="R831" t="str">
        <f t="shared" si="75"/>
        <v>rock</v>
      </c>
      <c r="S831" s="9">
        <f t="shared" si="76"/>
        <v>60096.801388888889</v>
      </c>
      <c r="T831" s="10">
        <f t="shared" si="77"/>
        <v>60036.801388888889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986.5</v>
      </c>
      <c r="Q832" t="str">
        <f t="shared" si="74"/>
        <v>music</v>
      </c>
      <c r="R832" t="str">
        <f t="shared" si="75"/>
        <v>rock</v>
      </c>
      <c r="S832" s="9">
        <f t="shared" si="76"/>
        <v>58887.484085648146</v>
      </c>
      <c r="T832" s="10">
        <f t="shared" si="77"/>
        <v>58857.525752314818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1760</v>
      </c>
      <c r="Q833" t="str">
        <f t="shared" si="74"/>
        <v>music</v>
      </c>
      <c r="R833" t="str">
        <f t="shared" si="75"/>
        <v>rock</v>
      </c>
      <c r="S833" s="9">
        <f t="shared" si="76"/>
        <v>58558.646921296298</v>
      </c>
      <c r="T833" s="10">
        <f t="shared" si="77"/>
        <v>58528.646921296298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E834/D834*100</f>
        <v>100.60706666666665</v>
      </c>
      <c r="P834">
        <f t="shared" ref="P834:P897" si="79">AVERAGE(L834,E834)</f>
        <v>7622.53</v>
      </c>
      <c r="Q834" t="str">
        <f t="shared" si="74"/>
        <v>music</v>
      </c>
      <c r="R834" t="str">
        <f t="shared" si="75"/>
        <v>rock</v>
      </c>
      <c r="S834" s="9">
        <f t="shared" si="76"/>
        <v>58461.342361111114</v>
      </c>
      <c r="T834" s="10">
        <f t="shared" si="77"/>
        <v>58401.675173611111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>
        <f t="shared" si="79"/>
        <v>3070.5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(((I835/60)/60)/24)+DATE(2018,1,1)</f>
        <v>59280.878182870372</v>
      </c>
      <c r="T835" s="10">
        <f t="shared" ref="T835:T898" si="83">(((J835/60)/60)/24)+DATE(2018,1,1)</f>
        <v>59250.878182870372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3640.5</v>
      </c>
      <c r="Q836" t="str">
        <f t="shared" si="80"/>
        <v>music</v>
      </c>
      <c r="R836" t="str">
        <f t="shared" si="81"/>
        <v>rock</v>
      </c>
      <c r="S836" s="9">
        <f t="shared" si="82"/>
        <v>58988.165972222225</v>
      </c>
      <c r="T836" s="10">
        <f t="shared" si="83"/>
        <v>58954.822824074072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1192.5</v>
      </c>
      <c r="Q837" t="str">
        <f t="shared" si="80"/>
        <v>music</v>
      </c>
      <c r="R837" t="str">
        <f t="shared" si="81"/>
        <v>rock</v>
      </c>
      <c r="S837" s="9">
        <f t="shared" si="82"/>
        <v>58580.125</v>
      </c>
      <c r="T837" s="10">
        <f t="shared" si="83"/>
        <v>58537.45784722222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2546.2600000000002</v>
      </c>
      <c r="Q838" t="str">
        <f t="shared" si="80"/>
        <v>music</v>
      </c>
      <c r="R838" t="str">
        <f t="shared" si="81"/>
        <v>rock</v>
      </c>
      <c r="S838" s="9">
        <f t="shared" si="82"/>
        <v>59086.056921296295</v>
      </c>
      <c r="T838" s="10">
        <f t="shared" si="83"/>
        <v>59056.056921296295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1553.5</v>
      </c>
      <c r="Q839" t="str">
        <f t="shared" si="80"/>
        <v>music</v>
      </c>
      <c r="R839" t="str">
        <f t="shared" si="81"/>
        <v>rock</v>
      </c>
      <c r="S839" s="9">
        <f t="shared" si="82"/>
        <v>59292.998402777775</v>
      </c>
      <c r="T839" s="10">
        <f t="shared" si="83"/>
        <v>59262.998402777775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1484.5</v>
      </c>
      <c r="Q840" t="str">
        <f t="shared" si="80"/>
        <v>music</v>
      </c>
      <c r="R840" t="str">
        <f t="shared" si="81"/>
        <v>rock</v>
      </c>
      <c r="S840" s="9">
        <f t="shared" si="82"/>
        <v>58457.897974537038</v>
      </c>
      <c r="T840" s="10">
        <f t="shared" si="83"/>
        <v>58427.897974537038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2963.415</v>
      </c>
      <c r="Q841" t="str">
        <f t="shared" si="80"/>
        <v>music</v>
      </c>
      <c r="R841" t="str">
        <f t="shared" si="81"/>
        <v>rock</v>
      </c>
      <c r="S841" s="9">
        <f t="shared" si="82"/>
        <v>58706.763379629629</v>
      </c>
      <c r="T841" s="10">
        <f t="shared" si="83"/>
        <v>58676.763379629629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6115.83</v>
      </c>
      <c r="Q842" t="str">
        <f t="shared" si="80"/>
        <v>music</v>
      </c>
      <c r="R842" t="str">
        <f t="shared" si="81"/>
        <v>metal</v>
      </c>
      <c r="S842" s="9">
        <f t="shared" si="82"/>
        <v>60169.226701388892</v>
      </c>
      <c r="T842" s="10">
        <f t="shared" si="83"/>
        <v>60139.226701388892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2580</v>
      </c>
      <c r="Q843" t="str">
        <f t="shared" si="80"/>
        <v>music</v>
      </c>
      <c r="R843" t="str">
        <f t="shared" si="81"/>
        <v>metal</v>
      </c>
      <c r="S843" s="9">
        <f t="shared" si="82"/>
        <v>59485.88035879629</v>
      </c>
      <c r="T843" s="10">
        <f t="shared" si="83"/>
        <v>59455.838692129626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1323.5</v>
      </c>
      <c r="Q844" t="str">
        <f t="shared" si="80"/>
        <v>music</v>
      </c>
      <c r="R844" t="str">
        <f t="shared" si="81"/>
        <v>metal</v>
      </c>
      <c r="S844" s="9">
        <f t="shared" si="82"/>
        <v>59093.165972222225</v>
      </c>
      <c r="T844" s="10">
        <f t="shared" si="83"/>
        <v>59058.592395833337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4070.5</v>
      </c>
      <c r="Q845" t="str">
        <f t="shared" si="80"/>
        <v>music</v>
      </c>
      <c r="R845" t="str">
        <f t="shared" si="81"/>
        <v>metal</v>
      </c>
      <c r="S845" s="9">
        <f t="shared" si="82"/>
        <v>60244.333333333328</v>
      </c>
      <c r="T845" s="10">
        <f t="shared" si="83"/>
        <v>60227.257870370369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2991.5</v>
      </c>
      <c r="Q846" t="str">
        <f t="shared" si="80"/>
        <v>music</v>
      </c>
      <c r="R846" t="str">
        <f t="shared" si="81"/>
        <v>metal</v>
      </c>
      <c r="S846" s="9">
        <f t="shared" si="82"/>
        <v>59476.207638888889</v>
      </c>
      <c r="T846" s="10">
        <f t="shared" si="83"/>
        <v>59437.684629629628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3098.0050000000001</v>
      </c>
      <c r="Q847" t="str">
        <f t="shared" si="80"/>
        <v>music</v>
      </c>
      <c r="R847" t="str">
        <f t="shared" si="81"/>
        <v>metal</v>
      </c>
      <c r="S847" s="9">
        <f t="shared" si="82"/>
        <v>60150.165972222225</v>
      </c>
      <c r="T847" s="10">
        <f t="shared" si="83"/>
        <v>60110.205972222218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694.505</v>
      </c>
      <c r="Q848" t="str">
        <f t="shared" si="80"/>
        <v>music</v>
      </c>
      <c r="R848" t="str">
        <f t="shared" si="81"/>
        <v>metal</v>
      </c>
      <c r="S848" s="9">
        <f t="shared" si="82"/>
        <v>59240.583333333336</v>
      </c>
      <c r="T848" s="10">
        <f t="shared" si="83"/>
        <v>59226.391840277778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5.5</v>
      </c>
      <c r="Q849" t="str">
        <f t="shared" si="80"/>
        <v>music</v>
      </c>
      <c r="R849" t="str">
        <f t="shared" si="81"/>
        <v>metal</v>
      </c>
      <c r="S849" s="9">
        <f t="shared" si="82"/>
        <v>59727.79833333334</v>
      </c>
      <c r="T849" s="10">
        <f t="shared" si="83"/>
        <v>59697.79833333334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158</v>
      </c>
      <c r="Q850" t="str">
        <f t="shared" si="80"/>
        <v>music</v>
      </c>
      <c r="R850" t="str">
        <f t="shared" si="81"/>
        <v>metal</v>
      </c>
      <c r="S850" s="9">
        <f t="shared" si="82"/>
        <v>59640.792048611111</v>
      </c>
      <c r="T850" s="10">
        <f t="shared" si="83"/>
        <v>59610.792048611111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2455.5</v>
      </c>
      <c r="Q851" t="str">
        <f t="shared" si="80"/>
        <v>music</v>
      </c>
      <c r="R851" t="str">
        <f t="shared" si="81"/>
        <v>metal</v>
      </c>
      <c r="S851" s="9">
        <f t="shared" si="82"/>
        <v>59611.107222222221</v>
      </c>
      <c r="T851" s="10">
        <f t="shared" si="83"/>
        <v>59583.148888888885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3170</v>
      </c>
      <c r="Q852" t="str">
        <f t="shared" si="80"/>
        <v>music</v>
      </c>
      <c r="R852" t="str">
        <f t="shared" si="81"/>
        <v>metal</v>
      </c>
      <c r="S852" s="9">
        <f t="shared" si="82"/>
        <v>60017.207638888889</v>
      </c>
      <c r="T852" s="10">
        <f t="shared" si="83"/>
        <v>59984.827743055561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1339.5</v>
      </c>
      <c r="Q853" t="str">
        <f t="shared" si="80"/>
        <v>music</v>
      </c>
      <c r="R853" t="str">
        <f t="shared" si="81"/>
        <v>metal</v>
      </c>
      <c r="S853" s="9">
        <f t="shared" si="82"/>
        <v>60114.822916666672</v>
      </c>
      <c r="T853" s="10">
        <f t="shared" si="83"/>
        <v>60054.880243055552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1868</v>
      </c>
      <c r="Q854" t="str">
        <f t="shared" si="80"/>
        <v>music</v>
      </c>
      <c r="R854" t="str">
        <f t="shared" si="81"/>
        <v>metal</v>
      </c>
      <c r="S854" s="9">
        <f t="shared" si="82"/>
        <v>60199.875</v>
      </c>
      <c r="T854" s="10">
        <f t="shared" si="83"/>
        <v>60188.805497685185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155</v>
      </c>
      <c r="Q855" t="str">
        <f t="shared" si="80"/>
        <v>music</v>
      </c>
      <c r="R855" t="str">
        <f t="shared" si="81"/>
        <v>metal</v>
      </c>
      <c r="S855" s="9">
        <f t="shared" si="82"/>
        <v>59583.832280092596</v>
      </c>
      <c r="T855" s="10">
        <f t="shared" si="83"/>
        <v>59553.832280092596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16682.150000000001</v>
      </c>
      <c r="Q856" t="str">
        <f t="shared" si="80"/>
        <v>music</v>
      </c>
      <c r="R856" t="str">
        <f t="shared" si="81"/>
        <v>metal</v>
      </c>
      <c r="S856" s="9">
        <f t="shared" si="82"/>
        <v>60264.212337962963</v>
      </c>
      <c r="T856" s="10">
        <f t="shared" si="83"/>
        <v>60234.212337962963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773.5</v>
      </c>
      <c r="Q857" t="str">
        <f t="shared" si="80"/>
        <v>music</v>
      </c>
      <c r="R857" t="str">
        <f t="shared" si="81"/>
        <v>metal</v>
      </c>
      <c r="S857" s="9">
        <f t="shared" si="82"/>
        <v>60107.125196759262</v>
      </c>
      <c r="T857" s="10">
        <f t="shared" si="83"/>
        <v>60077.125196759262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286.5</v>
      </c>
      <c r="Q858" t="str">
        <f t="shared" si="80"/>
        <v>music</v>
      </c>
      <c r="R858" t="str">
        <f t="shared" si="81"/>
        <v>metal</v>
      </c>
      <c r="S858" s="9">
        <f t="shared" si="82"/>
        <v>60200.791666666672</v>
      </c>
      <c r="T858" s="10">
        <f t="shared" si="83"/>
        <v>60141.311990740738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612</v>
      </c>
      <c r="Q859" t="str">
        <f t="shared" si="80"/>
        <v>music</v>
      </c>
      <c r="R859" t="str">
        <f t="shared" si="81"/>
        <v>metal</v>
      </c>
      <c r="S859" s="9">
        <f t="shared" si="82"/>
        <v>59865.623043981483</v>
      </c>
      <c r="T859" s="10">
        <f t="shared" si="83"/>
        <v>59823.581377314811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902.03499999999997</v>
      </c>
      <c r="Q860" t="str">
        <f t="shared" si="80"/>
        <v>music</v>
      </c>
      <c r="R860" t="str">
        <f t="shared" si="81"/>
        <v>metal</v>
      </c>
      <c r="S860" s="9">
        <f t="shared" si="82"/>
        <v>59641.957638888889</v>
      </c>
      <c r="T860" s="10">
        <f t="shared" si="83"/>
        <v>59611.745578703703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2142.5</v>
      </c>
      <c r="Q861" t="str">
        <f t="shared" si="80"/>
        <v>music</v>
      </c>
      <c r="R861" t="str">
        <f t="shared" si="81"/>
        <v>metal</v>
      </c>
      <c r="S861" s="9">
        <f t="shared" si="82"/>
        <v>59691</v>
      </c>
      <c r="T861" s="10">
        <f t="shared" si="83"/>
        <v>59660.820231481484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1294</v>
      </c>
      <c r="Q862" t="str">
        <f t="shared" si="80"/>
        <v>music</v>
      </c>
      <c r="R862" t="str">
        <f t="shared" si="81"/>
        <v>jazz</v>
      </c>
      <c r="S862" s="9">
        <f t="shared" si="82"/>
        <v>59132.524456018517</v>
      </c>
      <c r="T862" s="10">
        <f t="shared" si="83"/>
        <v>59102.482789351852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51.5</v>
      </c>
      <c r="Q863" t="str">
        <f t="shared" si="80"/>
        <v>music</v>
      </c>
      <c r="R863" t="str">
        <f t="shared" si="81"/>
        <v>jazz</v>
      </c>
      <c r="S863" s="9">
        <f t="shared" si="82"/>
        <v>60161.965324074074</v>
      </c>
      <c r="T863" s="10">
        <f t="shared" si="83"/>
        <v>60131.965324074074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87</v>
      </c>
      <c r="Q864" t="str">
        <f t="shared" si="80"/>
        <v>music</v>
      </c>
      <c r="R864" t="str">
        <f t="shared" si="81"/>
        <v>jazz</v>
      </c>
      <c r="S864" s="9">
        <f t="shared" si="82"/>
        <v>59121.596620370372</v>
      </c>
      <c r="T864" s="10">
        <f t="shared" si="83"/>
        <v>59091.5549537037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47.5</v>
      </c>
      <c r="Q865" t="str">
        <f t="shared" si="80"/>
        <v>music</v>
      </c>
      <c r="R865" t="str">
        <f t="shared" si="81"/>
        <v>jazz</v>
      </c>
      <c r="S865" s="9">
        <f t="shared" si="82"/>
        <v>58483.117662037039</v>
      </c>
      <c r="T865" s="10">
        <f t="shared" si="83"/>
        <v>58453.117662037039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1389.5</v>
      </c>
      <c r="Q866" t="str">
        <f t="shared" si="80"/>
        <v>music</v>
      </c>
      <c r="R866" t="str">
        <f t="shared" si="81"/>
        <v>jazz</v>
      </c>
      <c r="S866" s="9">
        <f t="shared" si="82"/>
        <v>59095.415972222225</v>
      </c>
      <c r="T866" s="10">
        <f t="shared" si="83"/>
        <v>59073.106921296298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23.5</v>
      </c>
      <c r="Q867" t="str">
        <f t="shared" si="80"/>
        <v>music</v>
      </c>
      <c r="R867" t="str">
        <f t="shared" si="81"/>
        <v>jazz</v>
      </c>
      <c r="S867" s="9">
        <f t="shared" si="82"/>
        <v>58822.77311342593</v>
      </c>
      <c r="T867" s="10">
        <f t="shared" si="83"/>
        <v>58762.77311342593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325.5</v>
      </c>
      <c r="Q868" t="str">
        <f t="shared" si="80"/>
        <v>music</v>
      </c>
      <c r="R868" t="str">
        <f t="shared" si="81"/>
        <v>jazz</v>
      </c>
      <c r="S868" s="9">
        <f t="shared" si="82"/>
        <v>59595.631944444445</v>
      </c>
      <c r="T868" s="10">
        <f t="shared" si="83"/>
        <v>59557.637939814813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606</v>
      </c>
      <c r="Q869" t="str">
        <f t="shared" si="80"/>
        <v>music</v>
      </c>
      <c r="R869" t="str">
        <f t="shared" si="81"/>
        <v>jazz</v>
      </c>
      <c r="S869" s="9">
        <f t="shared" si="82"/>
        <v>57680.207638888889</v>
      </c>
      <c r="T869" s="10">
        <f t="shared" si="83"/>
        <v>57620.105393518519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25.5</v>
      </c>
      <c r="Q870" t="str">
        <f t="shared" si="80"/>
        <v>music</v>
      </c>
      <c r="R870" t="str">
        <f t="shared" si="81"/>
        <v>jazz</v>
      </c>
      <c r="S870" s="9">
        <f t="shared" si="82"/>
        <v>59178.027754629627</v>
      </c>
      <c r="T870" s="10">
        <f t="shared" si="83"/>
        <v>59148.027754629627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521.5</v>
      </c>
      <c r="Q871" t="str">
        <f t="shared" si="80"/>
        <v>music</v>
      </c>
      <c r="R871" t="str">
        <f t="shared" si="81"/>
        <v>jazz</v>
      </c>
      <c r="S871" s="9">
        <f t="shared" si="82"/>
        <v>58904.803900462961</v>
      </c>
      <c r="T871" s="10">
        <f t="shared" si="83"/>
        <v>58874.845567129632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33.5</v>
      </c>
      <c r="Q872" t="str">
        <f t="shared" si="80"/>
        <v>music</v>
      </c>
      <c r="R872" t="str">
        <f t="shared" si="81"/>
        <v>jazz</v>
      </c>
      <c r="S872" s="9">
        <f t="shared" si="82"/>
        <v>59050.022256944445</v>
      </c>
      <c r="T872" s="10">
        <f t="shared" si="83"/>
        <v>59020.022256944445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168.5</v>
      </c>
      <c r="Q873" t="str">
        <f t="shared" si="80"/>
        <v>music</v>
      </c>
      <c r="R873" t="str">
        <f t="shared" si="81"/>
        <v>jazz</v>
      </c>
      <c r="S873" s="9">
        <f t="shared" si="82"/>
        <v>59139.602951388886</v>
      </c>
      <c r="T873" s="10">
        <f t="shared" si="83"/>
        <v>59109.561284722222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33.5</v>
      </c>
      <c r="Q874" t="str">
        <f t="shared" si="80"/>
        <v>music</v>
      </c>
      <c r="R874" t="str">
        <f t="shared" si="81"/>
        <v>jazz</v>
      </c>
      <c r="S874" s="9">
        <f t="shared" si="82"/>
        <v>58144.825543981482</v>
      </c>
      <c r="T874" s="10">
        <f t="shared" si="83"/>
        <v>58099.825543981482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25</v>
      </c>
      <c r="Q875" t="str">
        <f t="shared" si="80"/>
        <v>music</v>
      </c>
      <c r="R875" t="str">
        <f t="shared" si="81"/>
        <v>jazz</v>
      </c>
      <c r="S875" s="9">
        <f t="shared" si="82"/>
        <v>58756.208796296298</v>
      </c>
      <c r="T875" s="10">
        <f t="shared" si="83"/>
        <v>58716.167129629634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375.5</v>
      </c>
      <c r="Q876" t="str">
        <f t="shared" si="80"/>
        <v>music</v>
      </c>
      <c r="R876" t="str">
        <f t="shared" si="81"/>
        <v>jazz</v>
      </c>
      <c r="S876" s="9">
        <f t="shared" si="82"/>
        <v>58930.583726851852</v>
      </c>
      <c r="T876" s="10">
        <f t="shared" si="83"/>
        <v>58900.583726851852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59800.723738425921</v>
      </c>
      <c r="T877" s="10">
        <f t="shared" si="83"/>
        <v>59780.723738425921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665.5</v>
      </c>
      <c r="Q878" t="str">
        <f t="shared" si="80"/>
        <v>music</v>
      </c>
      <c r="R878" t="str">
        <f t="shared" si="81"/>
        <v>jazz</v>
      </c>
      <c r="S878" s="9">
        <f t="shared" si="82"/>
        <v>58841.496840277774</v>
      </c>
      <c r="T878" s="10">
        <f t="shared" si="83"/>
        <v>58808.496840277774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690</v>
      </c>
      <c r="Q879" t="str">
        <f t="shared" si="80"/>
        <v>music</v>
      </c>
      <c r="R879" t="str">
        <f t="shared" si="81"/>
        <v>jazz</v>
      </c>
      <c r="S879" s="9">
        <f t="shared" si="82"/>
        <v>59159.788888888892</v>
      </c>
      <c r="T879" s="10">
        <f t="shared" si="83"/>
        <v>59129.788888888892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33.5</v>
      </c>
      <c r="Q880" t="str">
        <f t="shared" si="80"/>
        <v>music</v>
      </c>
      <c r="R880" t="str">
        <f t="shared" si="81"/>
        <v>jazz</v>
      </c>
      <c r="S880" s="9">
        <f t="shared" si="82"/>
        <v>58067.232916666668</v>
      </c>
      <c r="T880" s="10">
        <f t="shared" si="83"/>
        <v>58037.232916666668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337</v>
      </c>
      <c r="Q881" t="str">
        <f t="shared" si="80"/>
        <v>music</v>
      </c>
      <c r="R881" t="str">
        <f t="shared" si="81"/>
        <v>jazz</v>
      </c>
      <c r="S881" s="9">
        <f t="shared" si="82"/>
        <v>58590.829918981479</v>
      </c>
      <c r="T881" s="10">
        <f t="shared" si="83"/>
        <v>58569.829918981479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60.5</v>
      </c>
      <c r="Q882" t="str">
        <f t="shared" si="80"/>
        <v>music</v>
      </c>
      <c r="R882" t="str">
        <f t="shared" si="81"/>
        <v>indie rock</v>
      </c>
      <c r="S882" s="9">
        <f t="shared" si="82"/>
        <v>58744.32104166667</v>
      </c>
      <c r="T882" s="10">
        <f t="shared" si="83"/>
        <v>58711.32104166667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15.5</v>
      </c>
      <c r="Q883" t="str">
        <f t="shared" si="80"/>
        <v>music</v>
      </c>
      <c r="R883" t="str">
        <f t="shared" si="81"/>
        <v>indie rock</v>
      </c>
      <c r="S883" s="9">
        <f t="shared" si="82"/>
        <v>58454.25099537037</v>
      </c>
      <c r="T883" s="10">
        <f t="shared" si="83"/>
        <v>58409.25099537037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158</v>
      </c>
      <c r="Q884" t="str">
        <f t="shared" si="80"/>
        <v>music</v>
      </c>
      <c r="R884" t="str">
        <f t="shared" si="81"/>
        <v>indie rock</v>
      </c>
      <c r="S884" s="9">
        <f t="shared" si="82"/>
        <v>58324.860532407409</v>
      </c>
      <c r="T884" s="10">
        <f t="shared" si="83"/>
        <v>58291.860532407409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1012.5</v>
      </c>
      <c r="Q885" t="str">
        <f t="shared" si="80"/>
        <v>music</v>
      </c>
      <c r="R885" t="str">
        <f t="shared" si="81"/>
        <v>indie rock</v>
      </c>
      <c r="S885" s="9">
        <f t="shared" si="82"/>
        <v>59963.935590277775</v>
      </c>
      <c r="T885" s="10">
        <f t="shared" si="83"/>
        <v>59903.935590277775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11</v>
      </c>
      <c r="Q886" t="str">
        <f t="shared" si="80"/>
        <v>music</v>
      </c>
      <c r="R886" t="str">
        <f t="shared" si="81"/>
        <v>indie rock</v>
      </c>
      <c r="S886" s="9">
        <f t="shared" si="82"/>
        <v>58573.104861111111</v>
      </c>
      <c r="T886" s="10">
        <f t="shared" si="83"/>
        <v>58513.802615740737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385.5</v>
      </c>
      <c r="Q887" t="str">
        <f t="shared" si="80"/>
        <v>music</v>
      </c>
      <c r="R887" t="str">
        <f t="shared" si="81"/>
        <v>indie rock</v>
      </c>
      <c r="S887" s="9">
        <f t="shared" si="82"/>
        <v>60266.941099537042</v>
      </c>
      <c r="T887" s="10">
        <f t="shared" si="83"/>
        <v>60245.941099537042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106</v>
      </c>
      <c r="Q888" t="str">
        <f t="shared" si="80"/>
        <v>music</v>
      </c>
      <c r="R888" t="str">
        <f t="shared" si="81"/>
        <v>indie rock</v>
      </c>
      <c r="S888" s="9">
        <f t="shared" si="82"/>
        <v>60160.870520833334</v>
      </c>
      <c r="T888" s="10">
        <f t="shared" si="83"/>
        <v>60135.870520833334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58588.958969907406</v>
      </c>
      <c r="T889" s="10">
        <f t="shared" si="83"/>
        <v>58558.958969907406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38</v>
      </c>
      <c r="Q890" t="str">
        <f t="shared" si="80"/>
        <v>music</v>
      </c>
      <c r="R890" t="str">
        <f t="shared" si="81"/>
        <v>indie rock</v>
      </c>
      <c r="S890" s="9">
        <f t="shared" si="82"/>
        <v>58319.25</v>
      </c>
      <c r="T890" s="10">
        <f t="shared" si="83"/>
        <v>58283.753298611111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1196.1600000000001</v>
      </c>
      <c r="Q891" t="str">
        <f t="shared" si="80"/>
        <v>music</v>
      </c>
      <c r="R891" t="str">
        <f t="shared" si="81"/>
        <v>indie rock</v>
      </c>
      <c r="S891" s="9">
        <f t="shared" si="82"/>
        <v>59449.784062500003</v>
      </c>
      <c r="T891" s="10">
        <f t="shared" si="83"/>
        <v>59419.784062500003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64.5</v>
      </c>
      <c r="Q892" t="str">
        <f t="shared" si="80"/>
        <v>music</v>
      </c>
      <c r="R892" t="str">
        <f t="shared" si="81"/>
        <v>indie rock</v>
      </c>
      <c r="S892" s="9">
        <f t="shared" si="82"/>
        <v>59131.740497685183</v>
      </c>
      <c r="T892" s="10">
        <f t="shared" si="83"/>
        <v>59101.698831018519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134.5</v>
      </c>
      <c r="Q893" t="str">
        <f t="shared" si="80"/>
        <v>music</v>
      </c>
      <c r="R893" t="str">
        <f t="shared" si="81"/>
        <v>indie rock</v>
      </c>
      <c r="S893" s="9">
        <f t="shared" si="82"/>
        <v>59404.031597222223</v>
      </c>
      <c r="T893" s="10">
        <f t="shared" si="83"/>
        <v>59374.031597222223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1231</v>
      </c>
      <c r="Q894" t="str">
        <f t="shared" si="80"/>
        <v>music</v>
      </c>
      <c r="R894" t="str">
        <f t="shared" si="81"/>
        <v>indie rock</v>
      </c>
      <c r="S894" s="9">
        <f t="shared" si="82"/>
        <v>57923.166666666664</v>
      </c>
      <c r="T894" s="10">
        <f t="shared" si="83"/>
        <v>57836.20003472222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102.5</v>
      </c>
      <c r="Q895" t="str">
        <f t="shared" si="80"/>
        <v>music</v>
      </c>
      <c r="R895" t="str">
        <f t="shared" si="81"/>
        <v>indie rock</v>
      </c>
      <c r="S895" s="9">
        <f t="shared" si="82"/>
        <v>59627.856053240743</v>
      </c>
      <c r="T895" s="10">
        <f t="shared" si="83"/>
        <v>59597.897719907407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3943.5</v>
      </c>
      <c r="Q896" t="str">
        <f t="shared" si="80"/>
        <v>music</v>
      </c>
      <c r="R896" t="str">
        <f t="shared" si="81"/>
        <v>indie rock</v>
      </c>
      <c r="S896" s="9">
        <f t="shared" si="82"/>
        <v>60058.981597222228</v>
      </c>
      <c r="T896" s="10">
        <f t="shared" si="83"/>
        <v>60028.981597222228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101</v>
      </c>
      <c r="Q897" t="str">
        <f t="shared" si="80"/>
        <v>music</v>
      </c>
      <c r="R897" t="str">
        <f t="shared" si="81"/>
        <v>indie rock</v>
      </c>
      <c r="S897" s="9">
        <f t="shared" si="82"/>
        <v>58008.127650462964</v>
      </c>
      <c r="T897" s="10">
        <f t="shared" si="83"/>
        <v>57963.127650462964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E898/D898*100</f>
        <v>40</v>
      </c>
      <c r="P898">
        <f t="shared" ref="P898:P961" si="85">AVERAGE(L898,E898)</f>
        <v>1636</v>
      </c>
      <c r="Q898" t="str">
        <f t="shared" si="80"/>
        <v>music</v>
      </c>
      <c r="R898" t="str">
        <f t="shared" si="81"/>
        <v>indie rock</v>
      </c>
      <c r="S898" s="9">
        <f t="shared" si="82"/>
        <v>59776.166666666672</v>
      </c>
      <c r="T898" s="10">
        <f t="shared" si="83"/>
        <v>59750.872986111113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>
        <f t="shared" si="85"/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(((I899/60)/60)/24)+DATE(2018,1,1)</f>
        <v>58773.730416666665</v>
      </c>
      <c r="T899" s="10">
        <f t="shared" ref="T899:T962" si="89">(((J899/60)/60)/24)+DATE(2018,1,1)</f>
        <v>58743.688750000001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36</v>
      </c>
      <c r="Q900" t="str">
        <f t="shared" si="86"/>
        <v>music</v>
      </c>
      <c r="R900" t="str">
        <f t="shared" si="87"/>
        <v>indie rock</v>
      </c>
      <c r="S900" s="9">
        <f t="shared" si="88"/>
        <v>58455.758217592593</v>
      </c>
      <c r="T900" s="10">
        <f t="shared" si="89"/>
        <v>58410.758217592593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144</v>
      </c>
      <c r="Q901" t="str">
        <f t="shared" si="86"/>
        <v>music</v>
      </c>
      <c r="R901" t="str">
        <f t="shared" si="87"/>
        <v>indie rock</v>
      </c>
      <c r="S901" s="9">
        <f t="shared" si="88"/>
        <v>58223.099097222221</v>
      </c>
      <c r="T901" s="10">
        <f t="shared" si="89"/>
        <v>58178.099097222221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11.5</v>
      </c>
      <c r="Q902" t="str">
        <f t="shared" si="86"/>
        <v>music</v>
      </c>
      <c r="R902" t="str">
        <f t="shared" si="87"/>
        <v>jazz</v>
      </c>
      <c r="S902" s="9">
        <f t="shared" si="88"/>
        <v>59991.807893518519</v>
      </c>
      <c r="T902" s="10">
        <f t="shared" si="89"/>
        <v>59961.84956018519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57869.799305555556</v>
      </c>
      <c r="T903" s="10">
        <f t="shared" si="89"/>
        <v>57823.81150462963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46.5</v>
      </c>
      <c r="Q904" t="str">
        <f t="shared" si="86"/>
        <v>music</v>
      </c>
      <c r="R904" t="str">
        <f t="shared" si="87"/>
        <v>jazz</v>
      </c>
      <c r="S904" s="9">
        <f t="shared" si="88"/>
        <v>59413.645833333336</v>
      </c>
      <c r="T904" s="10">
        <f t="shared" si="89"/>
        <v>59361.965532407405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82</v>
      </c>
      <c r="Q905" t="str">
        <f t="shared" si="86"/>
        <v>music</v>
      </c>
      <c r="R905" t="str">
        <f t="shared" si="87"/>
        <v>jazz</v>
      </c>
      <c r="S905" s="9">
        <f t="shared" si="88"/>
        <v>58707.100694444445</v>
      </c>
      <c r="T905" s="10">
        <f t="shared" si="89"/>
        <v>58681.796064814815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77</v>
      </c>
      <c r="Q906" t="str">
        <f t="shared" si="86"/>
        <v>music</v>
      </c>
      <c r="R906" t="str">
        <f t="shared" si="87"/>
        <v>jazz</v>
      </c>
      <c r="S906" s="9">
        <f t="shared" si="88"/>
        <v>59904.080289351856</v>
      </c>
      <c r="T906" s="10">
        <f t="shared" si="89"/>
        <v>59874.080289351856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101</v>
      </c>
      <c r="Q907" t="str">
        <f t="shared" si="86"/>
        <v>music</v>
      </c>
      <c r="R907" t="str">
        <f t="shared" si="87"/>
        <v>jazz</v>
      </c>
      <c r="S907" s="9">
        <f t="shared" si="88"/>
        <v>58099.239884259259</v>
      </c>
      <c r="T907" s="10">
        <f t="shared" si="89"/>
        <v>58039.239884259259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59243.148032407407</v>
      </c>
      <c r="T908" s="10">
        <f t="shared" si="89"/>
        <v>59213.189699074072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58329.192395833335</v>
      </c>
      <c r="T909" s="10">
        <f t="shared" si="89"/>
        <v>58299.192395833335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57918.207638888889</v>
      </c>
      <c r="T910" s="10">
        <f t="shared" si="89"/>
        <v>57872.801562499997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264</v>
      </c>
      <c r="Q911" t="str">
        <f t="shared" si="86"/>
        <v>music</v>
      </c>
      <c r="R911" t="str">
        <f t="shared" si="87"/>
        <v>jazz</v>
      </c>
      <c r="S911" s="9">
        <f t="shared" si="88"/>
        <v>58645.166666666664</v>
      </c>
      <c r="T911" s="10">
        <f t="shared" si="89"/>
        <v>58613.69027777778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64</v>
      </c>
      <c r="Q912" t="str">
        <f t="shared" si="86"/>
        <v>music</v>
      </c>
      <c r="R912" t="str">
        <f t="shared" si="87"/>
        <v>jazz</v>
      </c>
      <c r="S912" s="9">
        <f t="shared" si="88"/>
        <v>60329.545358796298</v>
      </c>
      <c r="T912" s="10">
        <f t="shared" si="89"/>
        <v>60269.545358796298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59195.005150462966</v>
      </c>
      <c r="T913" s="10">
        <f t="shared" si="89"/>
        <v>59174.005150462966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16</v>
      </c>
      <c r="Q914" t="str">
        <f t="shared" si="86"/>
        <v>music</v>
      </c>
      <c r="R914" t="str">
        <f t="shared" si="87"/>
        <v>jazz</v>
      </c>
      <c r="S914" s="9">
        <f t="shared" si="88"/>
        <v>58786.151006944441</v>
      </c>
      <c r="T914" s="10">
        <f t="shared" si="89"/>
        <v>58726.109340277777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1003</v>
      </c>
      <c r="Q915" t="str">
        <f t="shared" si="86"/>
        <v>music</v>
      </c>
      <c r="R915" t="str">
        <f t="shared" si="87"/>
        <v>jazz</v>
      </c>
      <c r="S915" s="9">
        <f t="shared" si="88"/>
        <v>58566.139108796298</v>
      </c>
      <c r="T915" s="10">
        <f t="shared" si="89"/>
        <v>58536.139108796298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58678.763275462967</v>
      </c>
      <c r="T916" s="10">
        <f t="shared" si="89"/>
        <v>58648.763275462967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192</v>
      </c>
      <c r="Q917" t="str">
        <f t="shared" si="86"/>
        <v>music</v>
      </c>
      <c r="R917" t="str">
        <f t="shared" si="87"/>
        <v>jazz</v>
      </c>
      <c r="S917" s="9">
        <f t="shared" si="88"/>
        <v>58501.207638888889</v>
      </c>
      <c r="T917" s="10">
        <f t="shared" si="89"/>
        <v>58469.679560185185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58005.208333333336</v>
      </c>
      <c r="T918" s="10">
        <f t="shared" si="89"/>
        <v>57966.853402777779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15.5</v>
      </c>
      <c r="Q919" t="str">
        <f t="shared" si="86"/>
        <v>music</v>
      </c>
      <c r="R919" t="str">
        <f t="shared" si="87"/>
        <v>jazz</v>
      </c>
      <c r="S919" s="9">
        <f t="shared" si="88"/>
        <v>59366.104166666664</v>
      </c>
      <c r="T919" s="10">
        <f t="shared" si="89"/>
        <v>59334.94363425926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103</v>
      </c>
      <c r="Q920" t="str">
        <f t="shared" si="86"/>
        <v>music</v>
      </c>
      <c r="R920" t="str">
        <f t="shared" si="87"/>
        <v>jazz</v>
      </c>
      <c r="S920" s="9">
        <f t="shared" si="88"/>
        <v>59506.957881944443</v>
      </c>
      <c r="T920" s="10">
        <f t="shared" si="89"/>
        <v>59476.916215277779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50.5</v>
      </c>
      <c r="Q921" t="str">
        <f t="shared" si="86"/>
        <v>music</v>
      </c>
      <c r="R921" t="str">
        <f t="shared" si="87"/>
        <v>jazz</v>
      </c>
      <c r="S921" s="9">
        <f t="shared" si="88"/>
        <v>58794.641724537039</v>
      </c>
      <c r="T921" s="10">
        <f t="shared" si="89"/>
        <v>58759.641724537039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59124.713217592594</v>
      </c>
      <c r="T922" s="10">
        <f t="shared" si="89"/>
        <v>59094.67155092593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2327.5</v>
      </c>
      <c r="Q923" t="str">
        <f t="shared" si="86"/>
        <v>music</v>
      </c>
      <c r="R923" t="str">
        <f t="shared" si="87"/>
        <v>jazz</v>
      </c>
      <c r="S923" s="9">
        <f t="shared" si="88"/>
        <v>58421.212685185186</v>
      </c>
      <c r="T923" s="10">
        <f t="shared" si="89"/>
        <v>58379.171018518515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2855</v>
      </c>
      <c r="Q924" t="str">
        <f t="shared" si="86"/>
        <v>music</v>
      </c>
      <c r="R924" t="str">
        <f t="shared" si="87"/>
        <v>jazz</v>
      </c>
      <c r="S924" s="9">
        <f t="shared" si="88"/>
        <v>59445.530011574076</v>
      </c>
      <c r="T924" s="10">
        <f t="shared" si="89"/>
        <v>59410.530011574076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168</v>
      </c>
      <c r="Q925" t="str">
        <f t="shared" si="86"/>
        <v>music</v>
      </c>
      <c r="R925" t="str">
        <f t="shared" si="87"/>
        <v>jazz</v>
      </c>
      <c r="S925" s="9">
        <f t="shared" si="88"/>
        <v>59497.001423611116</v>
      </c>
      <c r="T925" s="10">
        <f t="shared" si="89"/>
        <v>59466.959756944445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171</v>
      </c>
      <c r="Q926" t="str">
        <f t="shared" si="86"/>
        <v>music</v>
      </c>
      <c r="R926" t="str">
        <f t="shared" si="87"/>
        <v>jazz</v>
      </c>
      <c r="S926" s="9">
        <f t="shared" si="88"/>
        <v>58850.942928240744</v>
      </c>
      <c r="T926" s="10">
        <f t="shared" si="89"/>
        <v>58820.942928240744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82.5</v>
      </c>
      <c r="Q927" t="str">
        <f t="shared" si="86"/>
        <v>music</v>
      </c>
      <c r="R927" t="str">
        <f t="shared" si="87"/>
        <v>jazz</v>
      </c>
      <c r="S927" s="9">
        <f t="shared" si="88"/>
        <v>59137.922581018516</v>
      </c>
      <c r="T927" s="10">
        <f t="shared" si="89"/>
        <v>59107.880914351852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57899.944444444445</v>
      </c>
      <c r="T928" s="10">
        <f t="shared" si="89"/>
        <v>57870.02002314815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58575.822858796295</v>
      </c>
      <c r="T929" s="10">
        <f t="shared" si="89"/>
        <v>58545.822858796295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801.5</v>
      </c>
      <c r="Q930" t="str">
        <f t="shared" si="86"/>
        <v>music</v>
      </c>
      <c r="R930" t="str">
        <f t="shared" si="87"/>
        <v>jazz</v>
      </c>
      <c r="S930" s="9">
        <f t="shared" si="88"/>
        <v>58763</v>
      </c>
      <c r="T930" s="10">
        <f t="shared" si="89"/>
        <v>58712.86241898148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58540.196400462963</v>
      </c>
      <c r="T931" s="10">
        <f t="shared" si="89"/>
        <v>58510.238067129627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175</v>
      </c>
      <c r="Q932" t="str">
        <f t="shared" si="86"/>
        <v>music</v>
      </c>
      <c r="R932" t="str">
        <f t="shared" si="87"/>
        <v>jazz</v>
      </c>
      <c r="S932" s="9">
        <f t="shared" si="88"/>
        <v>57886.897222222222</v>
      </c>
      <c r="T932" s="10">
        <f t="shared" si="89"/>
        <v>57844.915578703702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69</v>
      </c>
      <c r="Q933" t="str">
        <f t="shared" si="86"/>
        <v>music</v>
      </c>
      <c r="R933" t="str">
        <f t="shared" si="87"/>
        <v>jazz</v>
      </c>
      <c r="S933" s="9">
        <f t="shared" si="88"/>
        <v>59246.916666666664</v>
      </c>
      <c r="T933" s="10">
        <f t="shared" si="89"/>
        <v>59212.359976851854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705.5</v>
      </c>
      <c r="Q934" t="str">
        <f t="shared" si="86"/>
        <v>music</v>
      </c>
      <c r="R934" t="str">
        <f t="shared" si="87"/>
        <v>jazz</v>
      </c>
      <c r="S934" s="9">
        <f t="shared" si="88"/>
        <v>58887.927604166667</v>
      </c>
      <c r="T934" s="10">
        <f t="shared" si="89"/>
        <v>58842.969270833331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61</v>
      </c>
      <c r="Q935" t="str">
        <f t="shared" si="86"/>
        <v>music</v>
      </c>
      <c r="R935" t="str">
        <f t="shared" si="87"/>
        <v>jazz</v>
      </c>
      <c r="S935" s="9">
        <f t="shared" si="88"/>
        <v>59303.169085648151</v>
      </c>
      <c r="T935" s="10">
        <f t="shared" si="89"/>
        <v>59243.169085648151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775</v>
      </c>
      <c r="Q936" t="str">
        <f t="shared" si="86"/>
        <v>music</v>
      </c>
      <c r="R936" t="str">
        <f t="shared" si="87"/>
        <v>jazz</v>
      </c>
      <c r="S936" s="9">
        <f t="shared" si="88"/>
        <v>59295.25</v>
      </c>
      <c r="T936" s="10">
        <f t="shared" si="89"/>
        <v>59265.737083333333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26</v>
      </c>
      <c r="Q937" t="str">
        <f t="shared" si="86"/>
        <v>music</v>
      </c>
      <c r="R937" t="str">
        <f t="shared" si="87"/>
        <v>jazz</v>
      </c>
      <c r="S937" s="9">
        <f t="shared" si="88"/>
        <v>59930.333668981482</v>
      </c>
      <c r="T937" s="10">
        <f t="shared" si="89"/>
        <v>59900.333668981482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58458.833333333336</v>
      </c>
      <c r="T938" s="10">
        <f t="shared" si="89"/>
        <v>58415.024178240739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21</v>
      </c>
      <c r="Q939" t="str">
        <f t="shared" si="86"/>
        <v>music</v>
      </c>
      <c r="R939" t="str">
        <f t="shared" si="87"/>
        <v>jazz</v>
      </c>
      <c r="S939" s="9">
        <f t="shared" si="88"/>
        <v>59113.839780092596</v>
      </c>
      <c r="T939" s="10">
        <f t="shared" si="89"/>
        <v>59083.798113425924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13</v>
      </c>
      <c r="Q940" t="str">
        <f t="shared" si="86"/>
        <v>music</v>
      </c>
      <c r="R940" t="str">
        <f t="shared" si="87"/>
        <v>jazz</v>
      </c>
      <c r="S940" s="9">
        <f t="shared" si="88"/>
        <v>58686.479722222226</v>
      </c>
      <c r="T940" s="10">
        <f t="shared" si="89"/>
        <v>58656.479722222226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21</v>
      </c>
      <c r="Q941" t="str">
        <f t="shared" si="86"/>
        <v>music</v>
      </c>
      <c r="R941" t="str">
        <f t="shared" si="87"/>
        <v>jazz</v>
      </c>
      <c r="S941" s="9">
        <f t="shared" si="88"/>
        <v>58987.831944444442</v>
      </c>
      <c r="T941" s="10">
        <f t="shared" si="89"/>
        <v>58948.763171296298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779</v>
      </c>
      <c r="Q942" t="str">
        <f t="shared" si="86"/>
        <v>technology</v>
      </c>
      <c r="R942" t="str">
        <f t="shared" si="87"/>
        <v>wearables</v>
      </c>
      <c r="S942" s="9">
        <f t="shared" si="88"/>
        <v>59759.008402777778</v>
      </c>
      <c r="T942" s="10">
        <f t="shared" si="89"/>
        <v>59714.008402777778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596</v>
      </c>
      <c r="Q943" t="str">
        <f t="shared" si="86"/>
        <v>technology</v>
      </c>
      <c r="R943" t="str">
        <f t="shared" si="87"/>
        <v>wearables</v>
      </c>
      <c r="S943" s="9">
        <f t="shared" si="88"/>
        <v>60308.096585648149</v>
      </c>
      <c r="T943" s="10">
        <f t="shared" si="89"/>
        <v>60278.096585648149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342</v>
      </c>
      <c r="Q944" t="str">
        <f t="shared" si="86"/>
        <v>technology</v>
      </c>
      <c r="R944" t="str">
        <f t="shared" si="87"/>
        <v>wearables</v>
      </c>
      <c r="S944" s="9">
        <f t="shared" si="88"/>
        <v>59950.843287037031</v>
      </c>
      <c r="T944" s="10">
        <f t="shared" si="89"/>
        <v>59914.843287037031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150.5</v>
      </c>
      <c r="Q945" t="str">
        <f t="shared" si="86"/>
        <v>technology</v>
      </c>
      <c r="R945" t="str">
        <f t="shared" si="87"/>
        <v>wearables</v>
      </c>
      <c r="S945" s="9">
        <f t="shared" si="88"/>
        <v>60235.709548611107</v>
      </c>
      <c r="T945" s="10">
        <f t="shared" si="89"/>
        <v>60205.66788194445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3379.5</v>
      </c>
      <c r="Q946" t="str">
        <f t="shared" si="86"/>
        <v>technology</v>
      </c>
      <c r="R946" t="str">
        <f t="shared" si="87"/>
        <v>wearables</v>
      </c>
      <c r="S946" s="9">
        <f t="shared" si="88"/>
        <v>60010.583333333328</v>
      </c>
      <c r="T946" s="10">
        <f t="shared" si="89"/>
        <v>59976.583912037036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1250</v>
      </c>
      <c r="Q947" t="str">
        <f t="shared" si="86"/>
        <v>technology</v>
      </c>
      <c r="R947" t="str">
        <f t="shared" si="87"/>
        <v>wearables</v>
      </c>
      <c r="S947" s="9">
        <f t="shared" si="88"/>
        <v>60316.999305555553</v>
      </c>
      <c r="T947" s="10">
        <f t="shared" si="89"/>
        <v>60264.872986111113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145.5</v>
      </c>
      <c r="Q948" t="str">
        <f t="shared" si="86"/>
        <v>technology</v>
      </c>
      <c r="R948" t="str">
        <f t="shared" si="87"/>
        <v>wearables</v>
      </c>
      <c r="S948" s="9">
        <f t="shared" si="88"/>
        <v>60154.750555555554</v>
      </c>
      <c r="T948" s="10">
        <f t="shared" si="89"/>
        <v>60124.750555555554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60083.781319444446</v>
      </c>
      <c r="T949" s="10">
        <f t="shared" si="89"/>
        <v>60023.781319444446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244</v>
      </c>
      <c r="Q950" t="str">
        <f t="shared" si="86"/>
        <v>technology</v>
      </c>
      <c r="R950" t="str">
        <f t="shared" si="87"/>
        <v>wearables</v>
      </c>
      <c r="S950" s="9">
        <f t="shared" si="88"/>
        <v>59973.828287037039</v>
      </c>
      <c r="T950" s="10">
        <f t="shared" si="89"/>
        <v>59943.828287037039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140</v>
      </c>
      <c r="Q951" t="str">
        <f t="shared" si="86"/>
        <v>technology</v>
      </c>
      <c r="R951" t="str">
        <f t="shared" si="87"/>
        <v>wearables</v>
      </c>
      <c r="S951" s="9">
        <f t="shared" si="88"/>
        <v>59953.043703703705</v>
      </c>
      <c r="T951" s="10">
        <f t="shared" si="89"/>
        <v>59893.043703703705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713</v>
      </c>
      <c r="Q952" t="str">
        <f t="shared" si="86"/>
        <v>technology</v>
      </c>
      <c r="R952" t="str">
        <f t="shared" si="87"/>
        <v>wearables</v>
      </c>
      <c r="S952" s="9">
        <f t="shared" si="88"/>
        <v>59918.750706018516</v>
      </c>
      <c r="T952" s="10">
        <f t="shared" si="89"/>
        <v>59888.750706018516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9658</v>
      </c>
      <c r="Q953" t="str">
        <f t="shared" si="86"/>
        <v>technology</v>
      </c>
      <c r="R953" t="str">
        <f t="shared" si="87"/>
        <v>wearables</v>
      </c>
      <c r="S953" s="9">
        <f t="shared" si="88"/>
        <v>60057.653611111105</v>
      </c>
      <c r="T953" s="10">
        <f t="shared" si="89"/>
        <v>60012.653611111105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9884</v>
      </c>
      <c r="Q954" t="str">
        <f t="shared" si="86"/>
        <v>technology</v>
      </c>
      <c r="R954" t="str">
        <f t="shared" si="87"/>
        <v>wearables</v>
      </c>
      <c r="S954" s="9">
        <f t="shared" si="88"/>
        <v>60224.655231481483</v>
      </c>
      <c r="T954" s="10">
        <f t="shared" si="89"/>
        <v>60194.613564814819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65.5</v>
      </c>
      <c r="Q955" t="str">
        <f t="shared" si="86"/>
        <v>technology</v>
      </c>
      <c r="R955" t="str">
        <f t="shared" si="87"/>
        <v>wearables</v>
      </c>
      <c r="S955" s="9">
        <f t="shared" si="88"/>
        <v>59561.164340277777</v>
      </c>
      <c r="T955" s="10">
        <f t="shared" si="89"/>
        <v>59531.164340277777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3292</v>
      </c>
      <c r="Q956" t="str">
        <f t="shared" si="86"/>
        <v>technology</v>
      </c>
      <c r="R956" t="str">
        <f t="shared" si="87"/>
        <v>wearables</v>
      </c>
      <c r="S956" s="9">
        <f t="shared" si="88"/>
        <v>59768.833784722221</v>
      </c>
      <c r="T956" s="10">
        <f t="shared" si="89"/>
        <v>59726.833784722221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8538.5</v>
      </c>
      <c r="Q957" t="str">
        <f t="shared" si="86"/>
        <v>technology</v>
      </c>
      <c r="R957" t="str">
        <f t="shared" si="87"/>
        <v>wearables</v>
      </c>
      <c r="S957" s="9">
        <f t="shared" si="88"/>
        <v>60158.295138888891</v>
      </c>
      <c r="T957" s="10">
        <f t="shared" si="89"/>
        <v>60118.295138888891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439</v>
      </c>
      <c r="Q958" t="str">
        <f t="shared" si="86"/>
        <v>technology</v>
      </c>
      <c r="R958" t="str">
        <f t="shared" si="87"/>
        <v>wearables</v>
      </c>
      <c r="S958" s="9">
        <f t="shared" si="88"/>
        <v>59652.872210648144</v>
      </c>
      <c r="T958" s="10">
        <f t="shared" si="89"/>
        <v>59592.913877314815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120</v>
      </c>
      <c r="Q959" t="str">
        <f t="shared" si="86"/>
        <v>technology</v>
      </c>
      <c r="R959" t="str">
        <f t="shared" si="87"/>
        <v>wearables</v>
      </c>
      <c r="S959" s="9">
        <f t="shared" si="88"/>
        <v>60223.594131944439</v>
      </c>
      <c r="T959" s="10">
        <f t="shared" si="89"/>
        <v>60192.552465277782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449</v>
      </c>
      <c r="Q960" t="str">
        <f t="shared" si="86"/>
        <v>technology</v>
      </c>
      <c r="R960" t="str">
        <f t="shared" si="87"/>
        <v>wearables</v>
      </c>
      <c r="S960" s="9">
        <f t="shared" si="88"/>
        <v>59636.207638888889</v>
      </c>
      <c r="T960" s="10">
        <f t="shared" si="89"/>
        <v>59614.802812499998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9800.5</v>
      </c>
      <c r="Q961" t="str">
        <f t="shared" si="86"/>
        <v>technology</v>
      </c>
      <c r="R961" t="str">
        <f t="shared" si="87"/>
        <v>wearables</v>
      </c>
      <c r="S961" s="9">
        <f t="shared" si="88"/>
        <v>59555.174363425926</v>
      </c>
      <c r="T961" s="10">
        <f t="shared" si="89"/>
        <v>59525.174363425926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E962/D962*100</f>
        <v>46.100628930817614</v>
      </c>
      <c r="P962">
        <f t="shared" ref="P962:P1025" si="91">AVERAGE(L962,E962)</f>
        <v>12921.5</v>
      </c>
      <c r="Q962" t="str">
        <f t="shared" si="86"/>
        <v>technology</v>
      </c>
      <c r="R962" t="str">
        <f t="shared" si="87"/>
        <v>wearables</v>
      </c>
      <c r="S962" s="9">
        <f t="shared" si="88"/>
        <v>60340.585127314815</v>
      </c>
      <c r="T962" s="10">
        <f t="shared" si="89"/>
        <v>60298.626793981486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>
        <f t="shared" si="91"/>
        <v>20094.5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(((I963/60)/60)/24)+DATE(2018,1,1)</f>
        <v>60318.791666666672</v>
      </c>
      <c r="T963" s="10">
        <f t="shared" ref="T963:T1026" si="95">(((J963/60)/60)/24)+DATE(2018,1,1)</f>
        <v>60272.693692129629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374.5</v>
      </c>
      <c r="Q964" t="str">
        <f t="shared" si="92"/>
        <v>technology</v>
      </c>
      <c r="R964" t="str">
        <f t="shared" si="93"/>
        <v>wearables</v>
      </c>
      <c r="S964" s="9">
        <f t="shared" si="94"/>
        <v>59943.712418981479</v>
      </c>
      <c r="T964" s="10">
        <f t="shared" si="95"/>
        <v>59905.712418981479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193</v>
      </c>
      <c r="Q965" t="str">
        <f t="shared" si="92"/>
        <v>technology</v>
      </c>
      <c r="R965" t="str">
        <f t="shared" si="93"/>
        <v>wearables</v>
      </c>
      <c r="S965" s="9">
        <f t="shared" si="94"/>
        <v>60192.635636574079</v>
      </c>
      <c r="T965" s="10">
        <f t="shared" si="95"/>
        <v>60157.635636574079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454</v>
      </c>
      <c r="Q966" t="str">
        <f t="shared" si="92"/>
        <v>technology</v>
      </c>
      <c r="R966" t="str">
        <f t="shared" si="93"/>
        <v>wearables</v>
      </c>
      <c r="S966" s="9">
        <f t="shared" si="94"/>
        <v>59780.628692129627</v>
      </c>
      <c r="T966" s="10">
        <f t="shared" si="95"/>
        <v>59740.628692129627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152</v>
      </c>
      <c r="Q967" t="str">
        <f t="shared" si="92"/>
        <v>technology</v>
      </c>
      <c r="R967" t="str">
        <f t="shared" si="93"/>
        <v>wearables</v>
      </c>
      <c r="S967" s="9">
        <f t="shared" si="94"/>
        <v>60201.165972222225</v>
      </c>
      <c r="T967" s="10">
        <f t="shared" si="95"/>
        <v>60169.016736111109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903</v>
      </c>
      <c r="Q968" t="str">
        <f t="shared" si="92"/>
        <v>technology</v>
      </c>
      <c r="R968" t="str">
        <f t="shared" si="93"/>
        <v>wearables</v>
      </c>
      <c r="S968" s="9">
        <f t="shared" si="94"/>
        <v>60181.635787037041</v>
      </c>
      <c r="T968" s="10">
        <f t="shared" si="95"/>
        <v>60151.635787037041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1821.5</v>
      </c>
      <c r="Q969" t="str">
        <f t="shared" si="92"/>
        <v>technology</v>
      </c>
      <c r="R969" t="str">
        <f t="shared" si="93"/>
        <v>wearables</v>
      </c>
      <c r="S969" s="9">
        <f t="shared" si="94"/>
        <v>60014.21266203704</v>
      </c>
      <c r="T969" s="10">
        <f t="shared" si="95"/>
        <v>59954.254328703704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55</v>
      </c>
      <c r="Q970" t="str">
        <f t="shared" si="92"/>
        <v>technology</v>
      </c>
      <c r="R970" t="str">
        <f t="shared" si="93"/>
        <v>wearables</v>
      </c>
      <c r="S970" s="9">
        <f t="shared" si="94"/>
        <v>59398.847615740742</v>
      </c>
      <c r="T970" s="10">
        <f t="shared" si="95"/>
        <v>59368.847615740742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7005.5</v>
      </c>
      <c r="Q971" t="str">
        <f t="shared" si="92"/>
        <v>technology</v>
      </c>
      <c r="R971" t="str">
        <f t="shared" si="93"/>
        <v>wearables</v>
      </c>
      <c r="S971" s="9">
        <f t="shared" si="94"/>
        <v>60307.30332175926</v>
      </c>
      <c r="T971" s="10">
        <f t="shared" si="95"/>
        <v>60274.30332175926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1155</v>
      </c>
      <c r="Q972" t="str">
        <f t="shared" si="92"/>
        <v>technology</v>
      </c>
      <c r="R972" t="str">
        <f t="shared" si="93"/>
        <v>wearables</v>
      </c>
      <c r="S972" s="9">
        <f t="shared" si="94"/>
        <v>60290.207638888889</v>
      </c>
      <c r="T972" s="10">
        <f t="shared" si="95"/>
        <v>60253.220520833333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115.5</v>
      </c>
      <c r="Q973" t="str">
        <f t="shared" si="92"/>
        <v>technology</v>
      </c>
      <c r="R973" t="str">
        <f t="shared" si="93"/>
        <v>wearables</v>
      </c>
      <c r="S973" s="9">
        <f t="shared" si="94"/>
        <v>59688.709027777775</v>
      </c>
      <c r="T973" s="10">
        <f t="shared" si="95"/>
        <v>59643.709027777775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3485</v>
      </c>
      <c r="Q974" t="str">
        <f t="shared" si="92"/>
        <v>technology</v>
      </c>
      <c r="R974" t="str">
        <f t="shared" si="93"/>
        <v>wearables</v>
      </c>
      <c r="S974" s="9">
        <f t="shared" si="94"/>
        <v>59418.290972222225</v>
      </c>
      <c r="T974" s="10">
        <f t="shared" si="95"/>
        <v>59388.865717592591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209.5</v>
      </c>
      <c r="Q975" t="str">
        <f t="shared" si="92"/>
        <v>technology</v>
      </c>
      <c r="R975" t="str">
        <f t="shared" si="93"/>
        <v>wearables</v>
      </c>
      <c r="S975" s="9">
        <f t="shared" si="94"/>
        <v>59849.056631944448</v>
      </c>
      <c r="T975" s="10">
        <f t="shared" si="95"/>
        <v>59789.014965277776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141.5</v>
      </c>
      <c r="Q976" t="str">
        <f t="shared" si="92"/>
        <v>technology</v>
      </c>
      <c r="R976" t="str">
        <f t="shared" si="93"/>
        <v>wearables</v>
      </c>
      <c r="S976" s="9">
        <f t="shared" si="94"/>
        <v>59986.707824074074</v>
      </c>
      <c r="T976" s="10">
        <f t="shared" si="95"/>
        <v>59956.749490740738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1315.5</v>
      </c>
      <c r="Q977" t="str">
        <f t="shared" si="92"/>
        <v>technology</v>
      </c>
      <c r="R977" t="str">
        <f t="shared" si="93"/>
        <v>wearables</v>
      </c>
      <c r="S977" s="9">
        <f t="shared" si="94"/>
        <v>60081.696585648147</v>
      </c>
      <c r="T977" s="10">
        <f t="shared" si="95"/>
        <v>60021.696585648147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1453.5</v>
      </c>
      <c r="Q978" t="str">
        <f t="shared" si="92"/>
        <v>technology</v>
      </c>
      <c r="R978" t="str">
        <f t="shared" si="93"/>
        <v>wearables</v>
      </c>
      <c r="S978" s="9">
        <f t="shared" si="94"/>
        <v>59762.058993055558</v>
      </c>
      <c r="T978" s="10">
        <f t="shared" si="95"/>
        <v>59717.058993055558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460.5</v>
      </c>
      <c r="Q979" t="str">
        <f t="shared" si="92"/>
        <v>technology</v>
      </c>
      <c r="R979" t="str">
        <f t="shared" si="93"/>
        <v>wearables</v>
      </c>
      <c r="S979" s="9">
        <f t="shared" si="94"/>
        <v>59953.942094907412</v>
      </c>
      <c r="T979" s="10">
        <f t="shared" si="95"/>
        <v>59923.942094907412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48698</v>
      </c>
      <c r="Q980" t="str">
        <f t="shared" si="92"/>
        <v>technology</v>
      </c>
      <c r="R980" t="str">
        <f t="shared" si="93"/>
        <v>wearables</v>
      </c>
      <c r="S980" s="9">
        <f t="shared" si="94"/>
        <v>59957.309039351851</v>
      </c>
      <c r="T980" s="10">
        <f t="shared" si="95"/>
        <v>59927.309039351851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14541.08</v>
      </c>
      <c r="Q981" t="str">
        <f t="shared" si="92"/>
        <v>technology</v>
      </c>
      <c r="R981" t="str">
        <f t="shared" si="93"/>
        <v>wearables</v>
      </c>
      <c r="S981" s="9">
        <f t="shared" si="94"/>
        <v>60073.790972222225</v>
      </c>
      <c r="T981" s="10">
        <f t="shared" si="95"/>
        <v>60038.416990740734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758.5</v>
      </c>
      <c r="Q982" t="str">
        <f t="shared" si="92"/>
        <v>technology</v>
      </c>
      <c r="R982" t="str">
        <f t="shared" si="93"/>
        <v>wearables</v>
      </c>
      <c r="S982" s="9">
        <f t="shared" si="94"/>
        <v>59505.945856481485</v>
      </c>
      <c r="T982" s="10">
        <f t="shared" si="95"/>
        <v>59460.904189814813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7.5</v>
      </c>
      <c r="Q983" t="str">
        <f t="shared" si="92"/>
        <v>technology</v>
      </c>
      <c r="R983" t="str">
        <f t="shared" si="93"/>
        <v>wearables</v>
      </c>
      <c r="S983" s="9">
        <f t="shared" si="94"/>
        <v>59392.947013888886</v>
      </c>
      <c r="T983" s="10">
        <f t="shared" si="95"/>
        <v>59362.947013888886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3</v>
      </c>
      <c r="Q984" t="str">
        <f t="shared" si="92"/>
        <v>technology</v>
      </c>
      <c r="R984" t="str">
        <f t="shared" si="93"/>
        <v>wearables</v>
      </c>
      <c r="S984" s="9">
        <f t="shared" si="94"/>
        <v>60177.753310185188</v>
      </c>
      <c r="T984" s="10">
        <f t="shared" si="95"/>
        <v>60147.753310185188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15465</v>
      </c>
      <c r="Q985" t="str">
        <f t="shared" si="92"/>
        <v>technology</v>
      </c>
      <c r="R985" t="str">
        <f t="shared" si="93"/>
        <v>wearables</v>
      </c>
      <c r="S985" s="9">
        <f t="shared" si="94"/>
        <v>60137.870833333334</v>
      </c>
      <c r="T985" s="10">
        <f t="shared" si="95"/>
        <v>60106.667650462965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54.5</v>
      </c>
      <c r="Q986" t="str">
        <f t="shared" si="92"/>
        <v>technology</v>
      </c>
      <c r="R986" t="str">
        <f t="shared" si="93"/>
        <v>wearables</v>
      </c>
      <c r="S986" s="9">
        <f t="shared" si="94"/>
        <v>59623.074166666673</v>
      </c>
      <c r="T986" s="10">
        <f t="shared" si="95"/>
        <v>59593.11583333333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955.5</v>
      </c>
      <c r="Q987" t="str">
        <f t="shared" si="92"/>
        <v>technology</v>
      </c>
      <c r="R987" t="str">
        <f t="shared" si="93"/>
        <v>wearables</v>
      </c>
      <c r="S987" s="9">
        <f t="shared" si="94"/>
        <v>59901.958333333328</v>
      </c>
      <c r="T987" s="10">
        <f t="shared" si="95"/>
        <v>59871.967708333337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1286.5</v>
      </c>
      <c r="Q988" t="str">
        <f t="shared" si="92"/>
        <v>technology</v>
      </c>
      <c r="R988" t="str">
        <f t="shared" si="93"/>
        <v>wearables</v>
      </c>
      <c r="S988" s="9">
        <f t="shared" si="94"/>
        <v>59911</v>
      </c>
      <c r="T988" s="10">
        <f t="shared" si="95"/>
        <v>59856.767361111109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3325.5</v>
      </c>
      <c r="Q989" t="str">
        <f t="shared" si="92"/>
        <v>technology</v>
      </c>
      <c r="R989" t="str">
        <f t="shared" si="93"/>
        <v>wearables</v>
      </c>
      <c r="S989" s="9">
        <f t="shared" si="94"/>
        <v>59345.294560185182</v>
      </c>
      <c r="T989" s="10">
        <f t="shared" si="95"/>
        <v>59305.294560185182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60176.356770833328</v>
      </c>
      <c r="T990" s="10">
        <f t="shared" si="95"/>
        <v>60146.356770833328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854.5</v>
      </c>
      <c r="Q991" t="str">
        <f t="shared" si="92"/>
        <v>technology</v>
      </c>
      <c r="R991" t="str">
        <f t="shared" si="93"/>
        <v>wearables</v>
      </c>
      <c r="S991" s="9">
        <f t="shared" si="94"/>
        <v>60173.933969907404</v>
      </c>
      <c r="T991" s="10">
        <f t="shared" si="95"/>
        <v>60143.933969907404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14</v>
      </c>
      <c r="Q992" t="str">
        <f t="shared" si="92"/>
        <v>technology</v>
      </c>
      <c r="R992" t="str">
        <f t="shared" si="93"/>
        <v>wearables</v>
      </c>
      <c r="S992" s="9">
        <f t="shared" si="94"/>
        <v>59417.784305555557</v>
      </c>
      <c r="T992" s="10">
        <f t="shared" si="95"/>
        <v>59387.784305555557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109.5</v>
      </c>
      <c r="Q993" t="str">
        <f t="shared" si="92"/>
        <v>technology</v>
      </c>
      <c r="R993" t="str">
        <f t="shared" si="93"/>
        <v>wearables</v>
      </c>
      <c r="S993" s="9">
        <f t="shared" si="94"/>
        <v>60095.785416666666</v>
      </c>
      <c r="T993" s="10">
        <f t="shared" si="95"/>
        <v>60070.75680555556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235.5</v>
      </c>
      <c r="Q994" t="str">
        <f t="shared" si="92"/>
        <v>technology</v>
      </c>
      <c r="R994" t="str">
        <f t="shared" si="93"/>
        <v>wearables</v>
      </c>
      <c r="S994" s="9">
        <f t="shared" si="94"/>
        <v>60029.883321759262</v>
      </c>
      <c r="T994" s="10">
        <f t="shared" si="95"/>
        <v>59969.924988425926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8878.5</v>
      </c>
      <c r="Q995" t="str">
        <f t="shared" si="92"/>
        <v>technology</v>
      </c>
      <c r="R995" t="str">
        <f t="shared" si="93"/>
        <v>wearables</v>
      </c>
      <c r="S995" s="9">
        <f t="shared" si="94"/>
        <v>60218.208333333328</v>
      </c>
      <c r="T995" s="10">
        <f t="shared" si="95"/>
        <v>60184.964907407411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2340</v>
      </c>
      <c r="Q996" t="str">
        <f t="shared" si="92"/>
        <v>technology</v>
      </c>
      <c r="R996" t="str">
        <f t="shared" si="93"/>
        <v>wearables</v>
      </c>
      <c r="S996" s="9">
        <f t="shared" si="94"/>
        <v>59505.957638888889</v>
      </c>
      <c r="T996" s="10">
        <f t="shared" si="95"/>
        <v>59453.263078703705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367.5</v>
      </c>
      <c r="Q997" t="str">
        <f t="shared" si="92"/>
        <v>technology</v>
      </c>
      <c r="R997" t="str">
        <f t="shared" si="93"/>
        <v>wearables</v>
      </c>
      <c r="S997" s="9">
        <f t="shared" si="94"/>
        <v>59504.666666666672</v>
      </c>
      <c r="T997" s="10">
        <f t="shared" si="95"/>
        <v>59479.940740740742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35</v>
      </c>
      <c r="Q998" t="str">
        <f t="shared" si="92"/>
        <v>technology</v>
      </c>
      <c r="R998" t="str">
        <f t="shared" si="93"/>
        <v>wearables</v>
      </c>
      <c r="S998" s="9">
        <f t="shared" si="94"/>
        <v>59379.643750000003</v>
      </c>
      <c r="T998" s="10">
        <f t="shared" si="95"/>
        <v>59349.866435185184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36.5</v>
      </c>
      <c r="Q999" t="str">
        <f t="shared" si="92"/>
        <v>technology</v>
      </c>
      <c r="R999" t="str">
        <f t="shared" si="93"/>
        <v>wearables</v>
      </c>
      <c r="S999" s="9">
        <f t="shared" si="94"/>
        <v>59503.144641203704</v>
      </c>
      <c r="T999" s="10">
        <f t="shared" si="95"/>
        <v>59473.10297453704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17682</v>
      </c>
      <c r="Q1000" t="str">
        <f t="shared" si="92"/>
        <v>technology</v>
      </c>
      <c r="R1000" t="str">
        <f t="shared" si="93"/>
        <v>wearables</v>
      </c>
      <c r="S1000" s="9">
        <f t="shared" si="94"/>
        <v>59859.210659722223</v>
      </c>
      <c r="T1000" s="10">
        <f t="shared" si="95"/>
        <v>59814.168993055559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5861.5</v>
      </c>
      <c r="Q1001" t="str">
        <f t="shared" si="92"/>
        <v>technology</v>
      </c>
      <c r="R1001" t="str">
        <f t="shared" si="93"/>
        <v>wearables</v>
      </c>
      <c r="S1001" s="9">
        <f t="shared" si="94"/>
        <v>59488.334722222222</v>
      </c>
      <c r="T1001" s="10">
        <f t="shared" si="95"/>
        <v>59458.29965277778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9915</v>
      </c>
      <c r="Q1002" t="str">
        <f t="shared" si="92"/>
        <v>technology</v>
      </c>
      <c r="R1002" t="str">
        <f t="shared" si="93"/>
        <v>wearables</v>
      </c>
      <c r="S1002" s="9">
        <f t="shared" si="94"/>
        <v>60341.018055555556</v>
      </c>
      <c r="T1002" s="10">
        <f t="shared" si="95"/>
        <v>60281.059722222228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2602</v>
      </c>
      <c r="Q1003" t="str">
        <f t="shared" si="92"/>
        <v>technology</v>
      </c>
      <c r="R1003" t="str">
        <f t="shared" si="93"/>
        <v>wearables</v>
      </c>
      <c r="S1003" s="9">
        <f t="shared" si="94"/>
        <v>60297.720057870371</v>
      </c>
      <c r="T1003" s="10">
        <f t="shared" si="95"/>
        <v>60252.720057870371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1491</v>
      </c>
      <c r="Q1004" t="str">
        <f t="shared" si="92"/>
        <v>technology</v>
      </c>
      <c r="R1004" t="str">
        <f t="shared" si="93"/>
        <v>wearables</v>
      </c>
      <c r="S1004" s="9">
        <f t="shared" si="94"/>
        <v>59887.249305555553</v>
      </c>
      <c r="T1004" s="10">
        <f t="shared" si="95"/>
        <v>59857.684189814812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1613</v>
      </c>
      <c r="Q1005" t="str">
        <f t="shared" si="92"/>
        <v>technology</v>
      </c>
      <c r="R1005" t="str">
        <f t="shared" si="93"/>
        <v>wearables</v>
      </c>
      <c r="S1005" s="9">
        <f t="shared" si="94"/>
        <v>60342.667372685188</v>
      </c>
      <c r="T1005" s="10">
        <f t="shared" si="95"/>
        <v>60312.709039351852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10323.5</v>
      </c>
      <c r="Q1006" t="str">
        <f t="shared" si="92"/>
        <v>technology</v>
      </c>
      <c r="R1006" t="str">
        <f t="shared" si="93"/>
        <v>wearables</v>
      </c>
      <c r="S1006" s="9">
        <f t="shared" si="94"/>
        <v>59950.708645833336</v>
      </c>
      <c r="T1006" s="10">
        <f t="shared" si="95"/>
        <v>59920.708645833336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75131.5</v>
      </c>
      <c r="Q1007" t="str">
        <f t="shared" si="92"/>
        <v>technology</v>
      </c>
      <c r="R1007" t="str">
        <f t="shared" si="93"/>
        <v>wearables</v>
      </c>
      <c r="S1007" s="9">
        <f t="shared" si="94"/>
        <v>59839.624803240738</v>
      </c>
      <c r="T1007" s="10">
        <f t="shared" si="95"/>
        <v>59808.624803240738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121</v>
      </c>
      <c r="Q1008" t="str">
        <f t="shared" si="92"/>
        <v>technology</v>
      </c>
      <c r="R1008" t="str">
        <f t="shared" si="93"/>
        <v>wearables</v>
      </c>
      <c r="S1008" s="9">
        <f t="shared" si="94"/>
        <v>59517.299305555556</v>
      </c>
      <c r="T1008" s="10">
        <f t="shared" si="95"/>
        <v>59509.040185185186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6686</v>
      </c>
      <c r="Q1009" t="str">
        <f t="shared" si="92"/>
        <v>technology</v>
      </c>
      <c r="R1009" t="str">
        <f t="shared" si="93"/>
        <v>wearables</v>
      </c>
      <c r="S1009" s="9">
        <f t="shared" si="94"/>
        <v>60250.6252662037</v>
      </c>
      <c r="T1009" s="10">
        <f t="shared" si="95"/>
        <v>60208.583599537036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125.5</v>
      </c>
      <c r="Q1010" t="str">
        <f t="shared" si="92"/>
        <v>technology</v>
      </c>
      <c r="R1010" t="str">
        <f t="shared" si="93"/>
        <v>wearables</v>
      </c>
      <c r="S1010" s="9">
        <f t="shared" si="94"/>
        <v>60264.809201388889</v>
      </c>
      <c r="T1010" s="10">
        <f t="shared" si="95"/>
        <v>60234.809201388889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3333</v>
      </c>
      <c r="Q1011" t="str">
        <f t="shared" si="92"/>
        <v>technology</v>
      </c>
      <c r="R1011" t="str">
        <f t="shared" si="93"/>
        <v>wearables</v>
      </c>
      <c r="S1011" s="9">
        <f t="shared" si="94"/>
        <v>60072.604699074072</v>
      </c>
      <c r="T1011" s="10">
        <f t="shared" si="95"/>
        <v>60042.604699074072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112</v>
      </c>
      <c r="Q1012" t="str">
        <f t="shared" si="92"/>
        <v>technology</v>
      </c>
      <c r="R1012" t="str">
        <f t="shared" si="93"/>
        <v>wearables</v>
      </c>
      <c r="S1012" s="9">
        <f t="shared" si="94"/>
        <v>60150.124305555553</v>
      </c>
      <c r="T1012" s="10">
        <f t="shared" si="95"/>
        <v>60093.829421296294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38</v>
      </c>
      <c r="Q1013" t="str">
        <f t="shared" si="92"/>
        <v>technology</v>
      </c>
      <c r="R1013" t="str">
        <f t="shared" si="93"/>
        <v>wearables</v>
      </c>
      <c r="S1013" s="9">
        <f t="shared" si="94"/>
        <v>59523.898090277777</v>
      </c>
      <c r="T1013" s="10">
        <f t="shared" si="95"/>
        <v>59478.898090277777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538763.02500000002</v>
      </c>
      <c r="Q1014" t="str">
        <f t="shared" si="92"/>
        <v>technology</v>
      </c>
      <c r="R1014" t="str">
        <f t="shared" si="93"/>
        <v>wearables</v>
      </c>
      <c r="S1014" s="9">
        <f t="shared" si="94"/>
        <v>60291.440416666665</v>
      </c>
      <c r="T1014" s="10">
        <f t="shared" si="95"/>
        <v>60246.440416666665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4361</v>
      </c>
      <c r="Q1015" t="str">
        <f t="shared" si="92"/>
        <v>technology</v>
      </c>
      <c r="R1015" t="str">
        <f t="shared" si="93"/>
        <v>wearables</v>
      </c>
      <c r="S1015" s="9">
        <f t="shared" si="94"/>
        <v>59899.833333333328</v>
      </c>
      <c r="T1015" s="10">
        <f t="shared" si="95"/>
        <v>59871.833981481483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1538</v>
      </c>
      <c r="Q1016" t="str">
        <f t="shared" si="92"/>
        <v>technology</v>
      </c>
      <c r="R1016" t="str">
        <f t="shared" si="93"/>
        <v>wearables</v>
      </c>
      <c r="S1016" s="9">
        <f t="shared" si="94"/>
        <v>59537.002488425926</v>
      </c>
      <c r="T1016" s="10">
        <f t="shared" si="95"/>
        <v>59487.002488425926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123</v>
      </c>
      <c r="Q1017" t="str">
        <f t="shared" si="92"/>
        <v>technology</v>
      </c>
      <c r="R1017" t="str">
        <f t="shared" si="93"/>
        <v>wearables</v>
      </c>
      <c r="S1017" s="9">
        <f t="shared" si="94"/>
        <v>59865.920081018514</v>
      </c>
      <c r="T1017" s="10">
        <f t="shared" si="95"/>
        <v>59835.878414351857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1440</v>
      </c>
      <c r="Q1018" t="str">
        <f t="shared" si="92"/>
        <v>technology</v>
      </c>
      <c r="R1018" t="str">
        <f t="shared" si="93"/>
        <v>wearables</v>
      </c>
      <c r="S1018" s="9">
        <f t="shared" si="94"/>
        <v>59999.065462962957</v>
      </c>
      <c r="T1018" s="10">
        <f t="shared" si="95"/>
        <v>59954.107129629629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28776</v>
      </c>
      <c r="Q1019" t="str">
        <f t="shared" si="92"/>
        <v>technology</v>
      </c>
      <c r="R1019" t="str">
        <f t="shared" si="93"/>
        <v>wearables</v>
      </c>
      <c r="S1019" s="9">
        <f t="shared" si="94"/>
        <v>59861.716840277775</v>
      </c>
      <c r="T1019" s="10">
        <f t="shared" si="95"/>
        <v>59821.675173611111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314</v>
      </c>
      <c r="Q1020" t="str">
        <f t="shared" si="92"/>
        <v>technology</v>
      </c>
      <c r="R1020" t="str">
        <f t="shared" si="93"/>
        <v>wearables</v>
      </c>
      <c r="S1020" s="9">
        <f t="shared" si="94"/>
        <v>60097.492280092592</v>
      </c>
      <c r="T1020" s="10">
        <f t="shared" si="95"/>
        <v>60067.492280092592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10850</v>
      </c>
      <c r="Q1021" t="str">
        <f t="shared" si="92"/>
        <v>technology</v>
      </c>
      <c r="R1021" t="str">
        <f t="shared" si="93"/>
        <v>wearables</v>
      </c>
      <c r="S1021" s="9">
        <f t="shared" si="94"/>
        <v>59571.973946759259</v>
      </c>
      <c r="T1021" s="10">
        <f t="shared" si="95"/>
        <v>59541.973946759259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1608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59689.032638888893</v>
      </c>
      <c r="T1022" s="10">
        <f t="shared" si="95"/>
        <v>59659.069548611107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5516.0550000000003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59826.166666666672</v>
      </c>
      <c r="T1023" s="10">
        <f t="shared" si="95"/>
        <v>59803.251979166671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1186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59673.646724537044</v>
      </c>
      <c r="T1024" s="10">
        <f t="shared" si="95"/>
        <v>59643.646724537044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2437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59707.919687500005</v>
      </c>
      <c r="T1025" s="10">
        <f t="shared" si="95"/>
        <v>59677.919687500005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E1026/D1026*100</f>
        <v>118.63774999999998</v>
      </c>
      <c r="P1026">
        <f t="shared" ref="P1026:P1089" si="97">AVERAGE(L1026,E1026)</f>
        <v>11894.275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59932.580590277779</v>
      </c>
      <c r="T1026" s="10">
        <f t="shared" si="95"/>
        <v>59902.580590277779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>
        <f t="shared" si="97"/>
        <v>39010.410000000003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(((I1027/60)/60)/24)+DATE(2018,1,1)</f>
        <v>59611.792094907403</v>
      </c>
      <c r="T1027" s="10">
        <f t="shared" ref="T1027:T1090" si="101">(((J1027/60)/60)/24)+DATE(2018,1,1)</f>
        <v>59581.833761574075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3561.29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59992.365925925929</v>
      </c>
      <c r="T1028" s="10">
        <f t="shared" si="101"/>
        <v>59958.407592592594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3922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59467.034108796295</v>
      </c>
      <c r="T1029" s="10">
        <f t="shared" si="101"/>
        <v>59437.034108796295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5991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60332.833333333328</v>
      </c>
      <c r="T1030" s="10">
        <f t="shared" si="101"/>
        <v>60287.627372685187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5658.5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59630.915972222225</v>
      </c>
      <c r="T1031" s="10">
        <f t="shared" si="101"/>
        <v>59576.711886574078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3500.5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60157.483206018514</v>
      </c>
      <c r="T1032" s="10">
        <f t="shared" si="101"/>
        <v>60143.483206018514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5419.5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59886.764004629629</v>
      </c>
      <c r="T1033" s="10">
        <f t="shared" si="101"/>
        <v>59856.764004629629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2977.42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60076.666956018518</v>
      </c>
      <c r="T1034" s="10">
        <f t="shared" si="101"/>
        <v>60046.666956018518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696.5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60248.732407407413</v>
      </c>
      <c r="T1035" s="10">
        <f t="shared" si="101"/>
        <v>60220.732407407413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3333.0450000000001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60119.165972222225</v>
      </c>
      <c r="T1036" s="10">
        <f t="shared" si="101"/>
        <v>60087.166712962964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2514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59578.641435185185</v>
      </c>
      <c r="T1037" s="10">
        <f t="shared" si="101"/>
        <v>59548.641435185185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2633.61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58813.333333333336</v>
      </c>
      <c r="T1038" s="10">
        <f t="shared" si="101"/>
        <v>58781.448958333334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521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59674.208333333328</v>
      </c>
      <c r="T1039" s="10">
        <f t="shared" si="101"/>
        <v>59651.822476851856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1120.5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59980.190081018518</v>
      </c>
      <c r="T1040" s="10">
        <f t="shared" si="101"/>
        <v>59950.231747685189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335.5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60249.332638888889</v>
      </c>
      <c r="T1041" s="10">
        <f t="shared" si="101"/>
        <v>60224.109328703707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125.5</v>
      </c>
      <c r="Q1042" t="str">
        <f t="shared" si="98"/>
        <v>journalism</v>
      </c>
      <c r="R1042" t="str">
        <f t="shared" si="99"/>
        <v>audio</v>
      </c>
      <c r="S1042" s="9">
        <f t="shared" si="100"/>
        <v>60141.708437499998</v>
      </c>
      <c r="T1042" s="10">
        <f t="shared" si="101"/>
        <v>60111.708437499998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59383.060092592597</v>
      </c>
      <c r="T1043" s="10">
        <f t="shared" si="101"/>
        <v>59363.060092592597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5.5</v>
      </c>
      <c r="Q1044" t="str">
        <f t="shared" si="98"/>
        <v>journalism</v>
      </c>
      <c r="R1044" t="str">
        <f t="shared" si="99"/>
        <v>audio</v>
      </c>
      <c r="S1044" s="9">
        <f t="shared" si="100"/>
        <v>59426.416666666664</v>
      </c>
      <c r="T1044" s="10">
        <f t="shared" si="101"/>
        <v>59383.696157407408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4414.5</v>
      </c>
      <c r="Q1045" t="str">
        <f t="shared" si="98"/>
        <v>journalism</v>
      </c>
      <c r="R1045" t="str">
        <f t="shared" si="99"/>
        <v>audio</v>
      </c>
      <c r="S1045" s="9">
        <f t="shared" si="100"/>
        <v>59676.252951388888</v>
      </c>
      <c r="T1045" s="10">
        <f t="shared" si="101"/>
        <v>59646.252951388888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4</v>
      </c>
      <c r="Q1046" t="str">
        <f t="shared" si="98"/>
        <v>journalism</v>
      </c>
      <c r="R1046" t="str">
        <f t="shared" si="99"/>
        <v>audio</v>
      </c>
      <c r="S1046" s="9">
        <f t="shared" si="100"/>
        <v>59600.852083333331</v>
      </c>
      <c r="T1046" s="10">
        <f t="shared" si="101"/>
        <v>59543.925937499997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137</v>
      </c>
      <c r="Q1047" t="str">
        <f t="shared" si="98"/>
        <v>journalism</v>
      </c>
      <c r="R1047" t="str">
        <f t="shared" si="99"/>
        <v>audio</v>
      </c>
      <c r="S1047" s="9">
        <f t="shared" si="100"/>
        <v>59406.874421296299</v>
      </c>
      <c r="T1047" s="10">
        <f t="shared" si="101"/>
        <v>59376.874421296299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59896.851388888885</v>
      </c>
      <c r="T1048" s="10">
        <f t="shared" si="101"/>
        <v>59851.851388888885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59480.860127314816</v>
      </c>
      <c r="T1049" s="10">
        <f t="shared" si="101"/>
        <v>59450.818460648145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108</v>
      </c>
      <c r="Q1050" t="str">
        <f t="shared" si="98"/>
        <v>journalism</v>
      </c>
      <c r="R1050" t="str">
        <f t="shared" si="99"/>
        <v>audio</v>
      </c>
      <c r="S1050" s="9">
        <f t="shared" si="100"/>
        <v>60170.053113425922</v>
      </c>
      <c r="T1050" s="10">
        <f t="shared" si="101"/>
        <v>60130.053113425922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59944.431076388893</v>
      </c>
      <c r="T1051" s="10">
        <f t="shared" si="101"/>
        <v>59914.431076388893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59793.7971875</v>
      </c>
      <c r="T1052" s="10">
        <f t="shared" si="101"/>
        <v>59763.7971875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59410.014178240745</v>
      </c>
      <c r="T1053" s="10">
        <f t="shared" si="101"/>
        <v>59382.014178240745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60059.839583333334</v>
      </c>
      <c r="T1054" s="10">
        <f t="shared" si="101"/>
        <v>60015.797395833331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8</v>
      </c>
      <c r="Q1055" t="str">
        <f t="shared" si="98"/>
        <v>journalism</v>
      </c>
      <c r="R1055" t="str">
        <f t="shared" si="99"/>
        <v>audio</v>
      </c>
      <c r="S1055" s="9">
        <f t="shared" si="100"/>
        <v>60332.172824074078</v>
      </c>
      <c r="T1055" s="10">
        <f t="shared" si="101"/>
        <v>60307.172824074078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59393.916666666664</v>
      </c>
      <c r="T1056" s="10">
        <f t="shared" si="101"/>
        <v>59363.851840277777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59968.992418981477</v>
      </c>
      <c r="T1057" s="10">
        <f t="shared" si="101"/>
        <v>59938.992418981477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59650.677974537044</v>
      </c>
      <c r="T1058" s="10">
        <f t="shared" si="101"/>
        <v>59590.719641203701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60240.912997685184</v>
      </c>
      <c r="T1059" s="10">
        <f t="shared" si="101"/>
        <v>60210.871331018512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59621</v>
      </c>
      <c r="T1060" s="10">
        <f t="shared" si="101"/>
        <v>59579.900960648149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59608.748333333337</v>
      </c>
      <c r="T1061" s="10">
        <f t="shared" si="101"/>
        <v>59578.79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25.5</v>
      </c>
      <c r="Q1062" t="str">
        <f t="shared" si="98"/>
        <v>journalism</v>
      </c>
      <c r="R1062" t="str">
        <f t="shared" si="99"/>
        <v>audio</v>
      </c>
      <c r="S1062" s="9">
        <f t="shared" si="100"/>
        <v>59641.913113425922</v>
      </c>
      <c r="T1062" s="10">
        <f t="shared" si="101"/>
        <v>59611.913113425922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60024.041666666672</v>
      </c>
      <c r="T1063" s="10">
        <f t="shared" si="101"/>
        <v>59964.276712962965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97</v>
      </c>
      <c r="Q1064" t="str">
        <f t="shared" si="98"/>
        <v>journalism</v>
      </c>
      <c r="R1064" t="str">
        <f t="shared" si="99"/>
        <v>audio</v>
      </c>
      <c r="S1064" s="9">
        <f t="shared" si="100"/>
        <v>60095.807187500002</v>
      </c>
      <c r="T1064" s="10">
        <f t="shared" si="101"/>
        <v>60088.807187500002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60145.030810185184</v>
      </c>
      <c r="T1065" s="10">
        <f t="shared" si="101"/>
        <v>60115.030810185184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4100</v>
      </c>
      <c r="Q1066" t="str">
        <f t="shared" si="98"/>
        <v>games</v>
      </c>
      <c r="R1066" t="str">
        <f t="shared" si="99"/>
        <v>video games</v>
      </c>
      <c r="S1066" s="9">
        <f t="shared" si="100"/>
        <v>58994.228043981479</v>
      </c>
      <c r="T1066" s="10">
        <f t="shared" si="101"/>
        <v>58949.228043981479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43</v>
      </c>
      <c r="Q1067" t="str">
        <f t="shared" si="98"/>
        <v>games</v>
      </c>
      <c r="R1067" t="str">
        <f t="shared" si="99"/>
        <v>video games</v>
      </c>
      <c r="S1067" s="9">
        <f t="shared" si="100"/>
        <v>59221.381041666667</v>
      </c>
      <c r="T1067" s="10">
        <f t="shared" si="101"/>
        <v>59193.381041666667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2599.5</v>
      </c>
      <c r="Q1068" t="str">
        <f t="shared" si="98"/>
        <v>games</v>
      </c>
      <c r="R1068" t="str">
        <f t="shared" si="99"/>
        <v>video games</v>
      </c>
      <c r="S1068" s="9">
        <f t="shared" si="100"/>
        <v>59022.962754629632</v>
      </c>
      <c r="T1068" s="10">
        <f t="shared" si="101"/>
        <v>58977.962754629632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70</v>
      </c>
      <c r="Q1069" t="str">
        <f t="shared" si="98"/>
        <v>games</v>
      </c>
      <c r="R1069" t="str">
        <f t="shared" si="99"/>
        <v>video games</v>
      </c>
      <c r="S1069" s="9">
        <f t="shared" si="100"/>
        <v>59161.855682870373</v>
      </c>
      <c r="T1069" s="10">
        <f t="shared" si="101"/>
        <v>59131.855682870373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24.5</v>
      </c>
      <c r="Q1070" t="str">
        <f t="shared" si="98"/>
        <v>games</v>
      </c>
      <c r="R1070" t="str">
        <f t="shared" si="99"/>
        <v>video games</v>
      </c>
      <c r="S1070" s="9">
        <f t="shared" si="100"/>
        <v>60002.329444444447</v>
      </c>
      <c r="T1070" s="10">
        <f t="shared" si="101"/>
        <v>59972.371111111104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435.5</v>
      </c>
      <c r="Q1071" t="str">
        <f t="shared" si="98"/>
        <v>games</v>
      </c>
      <c r="R1071" t="str">
        <f t="shared" si="99"/>
        <v>video games</v>
      </c>
      <c r="S1071" s="9">
        <f t="shared" si="100"/>
        <v>59136.271516203706</v>
      </c>
      <c r="T1071" s="10">
        <f t="shared" si="101"/>
        <v>59104.229849537034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36</v>
      </c>
      <c r="Q1072" t="str">
        <f t="shared" si="98"/>
        <v>games</v>
      </c>
      <c r="R1072" t="str">
        <f t="shared" si="99"/>
        <v>video games</v>
      </c>
      <c r="S1072" s="9">
        <f t="shared" si="100"/>
        <v>58715.011828703704</v>
      </c>
      <c r="T1072" s="10">
        <f t="shared" si="101"/>
        <v>58695.011828703704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59857.795057870375</v>
      </c>
      <c r="T1073" s="10">
        <f t="shared" si="101"/>
        <v>59827.753391203703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27.5</v>
      </c>
      <c r="Q1074" t="str">
        <f t="shared" si="98"/>
        <v>games</v>
      </c>
      <c r="R1074" t="str">
        <f t="shared" si="99"/>
        <v>video games</v>
      </c>
      <c r="S1074" s="9">
        <f t="shared" si="100"/>
        <v>59207.832141203704</v>
      </c>
      <c r="T1074" s="10">
        <f t="shared" si="101"/>
        <v>59177.832141203704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5.5</v>
      </c>
      <c r="Q1075" t="str">
        <f t="shared" si="98"/>
        <v>games</v>
      </c>
      <c r="R1075" t="str">
        <f t="shared" si="99"/>
        <v>video games</v>
      </c>
      <c r="S1075" s="9">
        <f t="shared" si="100"/>
        <v>58364.964594907404</v>
      </c>
      <c r="T1075" s="10">
        <f t="shared" si="101"/>
        <v>58334.964594907404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1718.5</v>
      </c>
      <c r="Q1076" t="str">
        <f t="shared" si="98"/>
        <v>games</v>
      </c>
      <c r="R1076" t="str">
        <f t="shared" si="99"/>
        <v>video games</v>
      </c>
      <c r="S1076" s="9">
        <f t="shared" si="100"/>
        <v>59175.172974537039</v>
      </c>
      <c r="T1076" s="10">
        <f t="shared" si="101"/>
        <v>59145.172974537039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24</v>
      </c>
      <c r="Q1077" t="str">
        <f t="shared" si="98"/>
        <v>games</v>
      </c>
      <c r="R1077" t="str">
        <f t="shared" si="99"/>
        <v>video games</v>
      </c>
      <c r="S1077" s="9">
        <f t="shared" si="100"/>
        <v>58567.904120370367</v>
      </c>
      <c r="T1077" s="10">
        <f t="shared" si="101"/>
        <v>58537.904120370367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24024.5</v>
      </c>
      <c r="Q1078" t="str">
        <f t="shared" si="98"/>
        <v>games</v>
      </c>
      <c r="R1078" t="str">
        <f t="shared" si="99"/>
        <v>video games</v>
      </c>
      <c r="S1078" s="9">
        <f t="shared" si="100"/>
        <v>59425.377893518518</v>
      </c>
      <c r="T1078" s="10">
        <f t="shared" si="101"/>
        <v>59370.377893518518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3755.5</v>
      </c>
      <c r="Q1079" t="str">
        <f t="shared" si="98"/>
        <v>games</v>
      </c>
      <c r="R1079" t="str">
        <f t="shared" si="99"/>
        <v>video games</v>
      </c>
      <c r="S1079" s="9">
        <f t="shared" si="100"/>
        <v>59915.16679398148</v>
      </c>
      <c r="T1079" s="10">
        <f t="shared" si="101"/>
        <v>59885.16679398148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25</v>
      </c>
      <c r="Q1080" t="str">
        <f t="shared" si="98"/>
        <v>games</v>
      </c>
      <c r="R1080" t="str">
        <f t="shared" si="99"/>
        <v>video games</v>
      </c>
      <c r="S1080" s="9">
        <f t="shared" si="100"/>
        <v>58278.195844907408</v>
      </c>
      <c r="T1080" s="10">
        <f t="shared" si="101"/>
        <v>58233.195844907408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348</v>
      </c>
      <c r="Q1081" t="str">
        <f t="shared" si="98"/>
        <v>games</v>
      </c>
      <c r="R1081" t="str">
        <f t="shared" si="99"/>
        <v>video games</v>
      </c>
      <c r="S1081" s="9">
        <f t="shared" si="100"/>
        <v>60036.566388888896</v>
      </c>
      <c r="T1081" s="10">
        <f t="shared" si="101"/>
        <v>60011.566388888896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959.5</v>
      </c>
      <c r="Q1082" t="str">
        <f t="shared" si="98"/>
        <v>games</v>
      </c>
      <c r="R1082" t="str">
        <f t="shared" si="99"/>
        <v>video games</v>
      </c>
      <c r="S1082" s="9">
        <f t="shared" si="100"/>
        <v>59302.138113425928</v>
      </c>
      <c r="T1082" s="10">
        <f t="shared" si="101"/>
        <v>59272.138113425928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8</v>
      </c>
      <c r="Q1083" t="str">
        <f t="shared" si="98"/>
        <v>games</v>
      </c>
      <c r="R1083" t="str">
        <f t="shared" si="99"/>
        <v>video games</v>
      </c>
      <c r="S1083" s="9">
        <f t="shared" si="100"/>
        <v>59564.926990740743</v>
      </c>
      <c r="T1083" s="10">
        <f t="shared" si="101"/>
        <v>59534.926990740743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29.5</v>
      </c>
      <c r="Q1084" t="str">
        <f t="shared" si="98"/>
        <v>games</v>
      </c>
      <c r="R1084" t="str">
        <f t="shared" si="99"/>
        <v>video games</v>
      </c>
      <c r="S1084" s="9">
        <f t="shared" si="100"/>
        <v>58663.906111111115</v>
      </c>
      <c r="T1084" s="10">
        <f t="shared" si="101"/>
        <v>58633.906111111115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205.5</v>
      </c>
      <c r="Q1085" t="str">
        <f t="shared" si="98"/>
        <v>games</v>
      </c>
      <c r="R1085" t="str">
        <f t="shared" si="99"/>
        <v>video games</v>
      </c>
      <c r="S1085" s="9">
        <f t="shared" si="100"/>
        <v>59385.659525462965</v>
      </c>
      <c r="T1085" s="10">
        <f t="shared" si="101"/>
        <v>59325.659525462965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59391.912083333329</v>
      </c>
      <c r="T1086" s="10">
        <f t="shared" si="101"/>
        <v>59361.912083333329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517.5</v>
      </c>
      <c r="Q1087" t="str">
        <f t="shared" si="98"/>
        <v>games</v>
      </c>
      <c r="R1087" t="str">
        <f t="shared" si="99"/>
        <v>video games</v>
      </c>
      <c r="S1087" s="9">
        <f t="shared" si="100"/>
        <v>59975.629340277781</v>
      </c>
      <c r="T1087" s="10">
        <f t="shared" si="101"/>
        <v>59945.671006944445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8.5</v>
      </c>
      <c r="Q1088" t="str">
        <f t="shared" si="98"/>
        <v>games</v>
      </c>
      <c r="R1088" t="str">
        <f t="shared" si="99"/>
        <v>video games</v>
      </c>
      <c r="S1088" s="9">
        <f t="shared" si="100"/>
        <v>59407.866793981484</v>
      </c>
      <c r="T1088" s="10">
        <f t="shared" si="101"/>
        <v>59377.866793981484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59337.713969907411</v>
      </c>
      <c r="T1089" s="10">
        <f t="shared" si="101"/>
        <v>59307.713969907411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E1090/D1090*100</f>
        <v>14.182977777777777</v>
      </c>
      <c r="P1090">
        <f t="shared" ref="P1090:P1153" si="103">AVERAGE(L1090,E1090)</f>
        <v>3264.67</v>
      </c>
      <c r="Q1090" t="str">
        <f t="shared" si="98"/>
        <v>games</v>
      </c>
      <c r="R1090" t="str">
        <f t="shared" si="99"/>
        <v>video games</v>
      </c>
      <c r="S1090" s="9">
        <f t="shared" si="100"/>
        <v>59285.799386574072</v>
      </c>
      <c r="T1090" s="10">
        <f t="shared" si="101"/>
        <v>59255.799386574072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>
        <f t="shared" si="103"/>
        <v>611.5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(((I1091/60)/60)/24)+DATE(2018,1,1)</f>
        <v>59713.189525462964</v>
      </c>
      <c r="T1091" s="10">
        <f t="shared" ref="T1091:T1154" si="107">(((J1091/60)/60)/24)+DATE(2018,1,1)</f>
        <v>59683.189525462964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3</v>
      </c>
      <c r="Q1092" t="str">
        <f t="shared" si="104"/>
        <v>games</v>
      </c>
      <c r="R1092" t="str">
        <f t="shared" si="105"/>
        <v>video games</v>
      </c>
      <c r="S1092" s="9">
        <f t="shared" si="106"/>
        <v>59685.185798611114</v>
      </c>
      <c r="T1092" s="10">
        <f t="shared" si="107"/>
        <v>59655.185798611114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13.5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60002.778611111105</v>
      </c>
      <c r="T1093" s="10">
        <f t="shared" si="107"/>
        <v>59972.820277777777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14</v>
      </c>
      <c r="Q1094" t="str">
        <f t="shared" si="104"/>
        <v>games</v>
      </c>
      <c r="R1094" t="str">
        <f t="shared" si="105"/>
        <v>video games</v>
      </c>
      <c r="S1094" s="9">
        <f t="shared" si="106"/>
        <v>58812.025902777779</v>
      </c>
      <c r="T1094" s="10">
        <f t="shared" si="107"/>
        <v>58782.025902777779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23.125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59943.973807870367</v>
      </c>
      <c r="T1095" s="10">
        <f t="shared" si="107"/>
        <v>59928.973807870367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1660.5050000000001</v>
      </c>
      <c r="Q1096" t="str">
        <f t="shared" si="104"/>
        <v>games</v>
      </c>
      <c r="R1096" t="str">
        <f t="shared" si="105"/>
        <v>video games</v>
      </c>
      <c r="S1096" s="9">
        <f t="shared" si="106"/>
        <v>58357.713344907403</v>
      </c>
      <c r="T1096" s="10">
        <f t="shared" si="107"/>
        <v>58327.713344907403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12634</v>
      </c>
      <c r="Q1097" t="str">
        <f t="shared" si="104"/>
        <v>games</v>
      </c>
      <c r="R1097" t="str">
        <f t="shared" si="105"/>
        <v>video games</v>
      </c>
      <c r="S1097" s="9">
        <f t="shared" si="106"/>
        <v>59048.537268518521</v>
      </c>
      <c r="T1097" s="10">
        <f t="shared" si="107"/>
        <v>59018.537268518521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1090.5</v>
      </c>
      <c r="Q1098" t="str">
        <f t="shared" si="104"/>
        <v>games</v>
      </c>
      <c r="R1098" t="str">
        <f t="shared" si="105"/>
        <v>video games</v>
      </c>
      <c r="S1098" s="9">
        <f t="shared" si="106"/>
        <v>59448.145833333336</v>
      </c>
      <c r="T1098" s="10">
        <f t="shared" si="107"/>
        <v>59417.51798611111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27</v>
      </c>
      <c r="Q1099" t="str">
        <f t="shared" si="104"/>
        <v>games</v>
      </c>
      <c r="R1099" t="str">
        <f t="shared" si="105"/>
        <v>video games</v>
      </c>
      <c r="S1099" s="9">
        <f t="shared" si="106"/>
        <v>59232.792557870373</v>
      </c>
      <c r="T1099" s="10">
        <f t="shared" si="107"/>
        <v>59192.792557870373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912.5</v>
      </c>
      <c r="Q1100" t="str">
        <f t="shared" si="104"/>
        <v>games</v>
      </c>
      <c r="R1100" t="str">
        <f t="shared" si="105"/>
        <v>video games</v>
      </c>
      <c r="S1100" s="9">
        <f t="shared" si="106"/>
        <v>59274.762673611112</v>
      </c>
      <c r="T1100" s="10">
        <f t="shared" si="107"/>
        <v>59244.762673611112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13</v>
      </c>
      <c r="Q1101" t="str">
        <f t="shared" si="104"/>
        <v>games</v>
      </c>
      <c r="R1101" t="str">
        <f t="shared" si="105"/>
        <v>video games</v>
      </c>
      <c r="S1101" s="9">
        <f t="shared" si="106"/>
        <v>59669.836435185185</v>
      </c>
      <c r="T1101" s="10">
        <f t="shared" si="107"/>
        <v>59639.836435185185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55</v>
      </c>
      <c r="Q1102" t="str">
        <f t="shared" si="104"/>
        <v>games</v>
      </c>
      <c r="R1102" t="str">
        <f t="shared" si="105"/>
        <v>video games</v>
      </c>
      <c r="S1102" s="9">
        <f t="shared" si="106"/>
        <v>59946.110775462963</v>
      </c>
      <c r="T1102" s="10">
        <f t="shared" si="107"/>
        <v>59916.110775462963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23.5</v>
      </c>
      <c r="Q1103" t="str">
        <f t="shared" si="104"/>
        <v>games</v>
      </c>
      <c r="R1103" t="str">
        <f t="shared" si="105"/>
        <v>video games</v>
      </c>
      <c r="S1103" s="9">
        <f t="shared" si="106"/>
        <v>60097.758333333331</v>
      </c>
      <c r="T1103" s="10">
        <f t="shared" si="107"/>
        <v>60070.77243055556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224.5</v>
      </c>
      <c r="Q1104" t="str">
        <f t="shared" si="104"/>
        <v>games</v>
      </c>
      <c r="R1104" t="str">
        <f t="shared" si="105"/>
        <v>video games</v>
      </c>
      <c r="S1104" s="9">
        <f t="shared" si="106"/>
        <v>59149.249305555553</v>
      </c>
      <c r="T1104" s="10">
        <f t="shared" si="107"/>
        <v>59109.045428240745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129</v>
      </c>
      <c r="Q1105" t="str">
        <f t="shared" si="104"/>
        <v>games</v>
      </c>
      <c r="R1105" t="str">
        <f t="shared" si="105"/>
        <v>video games</v>
      </c>
      <c r="S1105" s="9">
        <f t="shared" si="106"/>
        <v>60071.22210648148</v>
      </c>
      <c r="T1105" s="10">
        <f t="shared" si="107"/>
        <v>60011.22210648148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1504</v>
      </c>
      <c r="Q1106" t="str">
        <f t="shared" si="104"/>
        <v>games</v>
      </c>
      <c r="R1106" t="str">
        <f t="shared" si="105"/>
        <v>video games</v>
      </c>
      <c r="S1106" s="9">
        <f t="shared" si="106"/>
        <v>59333.40996527778</v>
      </c>
      <c r="T1106" s="10">
        <f t="shared" si="107"/>
        <v>59303.40996527778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725.5</v>
      </c>
      <c r="Q1107" t="str">
        <f t="shared" si="104"/>
        <v>games</v>
      </c>
      <c r="R1107" t="str">
        <f t="shared" si="105"/>
        <v>video games</v>
      </c>
      <c r="S1107" s="9">
        <f t="shared" si="106"/>
        <v>59254.0940625</v>
      </c>
      <c r="T1107" s="10">
        <f t="shared" si="107"/>
        <v>59224.135729166665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86</v>
      </c>
      <c r="Q1108" t="str">
        <f t="shared" si="104"/>
        <v>games</v>
      </c>
      <c r="R1108" t="str">
        <f t="shared" si="105"/>
        <v>video games</v>
      </c>
      <c r="S1108" s="9">
        <f t="shared" si="106"/>
        <v>58535.698784722219</v>
      </c>
      <c r="T1108" s="10">
        <f t="shared" si="107"/>
        <v>58505.740451388891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59375.861388888887</v>
      </c>
      <c r="T1109" s="10">
        <f t="shared" si="107"/>
        <v>59345.861388888887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376.75</v>
      </c>
      <c r="Q1110" t="str">
        <f t="shared" si="104"/>
        <v>games</v>
      </c>
      <c r="R1110" t="str">
        <f t="shared" si="105"/>
        <v>video games</v>
      </c>
      <c r="S1110" s="9">
        <f t="shared" si="106"/>
        <v>58544.595312500001</v>
      </c>
      <c r="T1110" s="10">
        <f t="shared" si="107"/>
        <v>58484.636979166666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24</v>
      </c>
      <c r="Q1111" t="str">
        <f t="shared" si="104"/>
        <v>games</v>
      </c>
      <c r="R1111" t="str">
        <f t="shared" si="105"/>
        <v>video games</v>
      </c>
      <c r="S1111" s="9">
        <f t="shared" si="106"/>
        <v>60224.793865740736</v>
      </c>
      <c r="T1111" s="10">
        <f t="shared" si="107"/>
        <v>60194.752199074079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133</v>
      </c>
      <c r="Q1112" t="str">
        <f t="shared" si="104"/>
        <v>games</v>
      </c>
      <c r="R1112" t="str">
        <f t="shared" si="105"/>
        <v>video games</v>
      </c>
      <c r="S1112" s="9">
        <f t="shared" si="106"/>
        <v>58782.933124999996</v>
      </c>
      <c r="T1112" s="10">
        <f t="shared" si="107"/>
        <v>58752.933124999996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59909.203587962969</v>
      </c>
      <c r="T1113" s="10">
        <f t="shared" si="107"/>
        <v>59879.203587962969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15792.46</v>
      </c>
      <c r="Q1114" t="str">
        <f t="shared" si="104"/>
        <v>games</v>
      </c>
      <c r="R1114" t="str">
        <f t="shared" si="105"/>
        <v>video games</v>
      </c>
      <c r="S1114" s="9">
        <f t="shared" si="106"/>
        <v>59555.354166666672</v>
      </c>
      <c r="T1114" s="10">
        <f t="shared" si="107"/>
        <v>59495.759386574078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3</v>
      </c>
      <c r="Q1115" t="str">
        <f t="shared" si="104"/>
        <v>games</v>
      </c>
      <c r="R1115" t="str">
        <f t="shared" si="105"/>
        <v>video games</v>
      </c>
      <c r="S1115" s="9">
        <f t="shared" si="106"/>
        <v>59397.977083333331</v>
      </c>
      <c r="T1115" s="10">
        <f t="shared" si="107"/>
        <v>59367.977083333331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6.5</v>
      </c>
      <c r="Q1116" t="str">
        <f t="shared" si="104"/>
        <v>games</v>
      </c>
      <c r="R1116" t="str">
        <f t="shared" si="105"/>
        <v>video games</v>
      </c>
      <c r="S1116" s="9">
        <f t="shared" si="106"/>
        <v>59088.345914351856</v>
      </c>
      <c r="T1116" s="10">
        <f t="shared" si="107"/>
        <v>59058.345914351856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28.5</v>
      </c>
      <c r="Q1117" t="str">
        <f t="shared" si="104"/>
        <v>games</v>
      </c>
      <c r="R1117" t="str">
        <f t="shared" si="105"/>
        <v>video games</v>
      </c>
      <c r="S1117" s="9">
        <f t="shared" si="106"/>
        <v>59991.653877314813</v>
      </c>
      <c r="T1117" s="10">
        <f t="shared" si="107"/>
        <v>59961.695543981477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94.26</v>
      </c>
      <c r="Q1118" t="str">
        <f t="shared" si="104"/>
        <v>games</v>
      </c>
      <c r="R1118" t="str">
        <f t="shared" si="105"/>
        <v>video games</v>
      </c>
      <c r="S1118" s="9">
        <f t="shared" si="106"/>
        <v>58601.847314814811</v>
      </c>
      <c r="T1118" s="10">
        <f t="shared" si="107"/>
        <v>58541.847314814811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45.5</v>
      </c>
      <c r="Q1119" t="str">
        <f t="shared" si="104"/>
        <v>games</v>
      </c>
      <c r="R1119" t="str">
        <f t="shared" si="105"/>
        <v>video games</v>
      </c>
      <c r="S1119" s="9">
        <f t="shared" si="106"/>
        <v>59895.598530092597</v>
      </c>
      <c r="T1119" s="10">
        <f t="shared" si="107"/>
        <v>59865.598530092597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56</v>
      </c>
      <c r="Q1120" t="str">
        <f t="shared" si="104"/>
        <v>games</v>
      </c>
      <c r="R1120" t="str">
        <f t="shared" si="105"/>
        <v>video games</v>
      </c>
      <c r="S1120" s="9">
        <f t="shared" si="106"/>
        <v>59266.124756944446</v>
      </c>
      <c r="T1120" s="10">
        <f t="shared" si="107"/>
        <v>59236.16642361111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3</v>
      </c>
      <c r="Q1121" t="str">
        <f t="shared" si="104"/>
        <v>games</v>
      </c>
      <c r="R1121" t="str">
        <f t="shared" si="105"/>
        <v>video games</v>
      </c>
      <c r="S1121" s="9">
        <f t="shared" si="106"/>
        <v>59267.792407407411</v>
      </c>
      <c r="T1121" s="10">
        <f t="shared" si="107"/>
        <v>59254.792407407411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58376.872685185182</v>
      </c>
      <c r="T1122" s="10">
        <f t="shared" si="107"/>
        <v>58331.872685185182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17</v>
      </c>
      <c r="Q1123" t="str">
        <f t="shared" si="104"/>
        <v>games</v>
      </c>
      <c r="R1123" t="str">
        <f t="shared" si="105"/>
        <v>video games</v>
      </c>
      <c r="S1123" s="9">
        <f t="shared" si="106"/>
        <v>59974.892546296294</v>
      </c>
      <c r="T1123" s="10">
        <f t="shared" si="107"/>
        <v>59944.934212962966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58956.703993055555</v>
      </c>
      <c r="T1124" s="10">
        <f t="shared" si="107"/>
        <v>58942.703993055555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7</v>
      </c>
      <c r="Q1125" t="str">
        <f t="shared" si="104"/>
        <v>games</v>
      </c>
      <c r="R1125" t="str">
        <f t="shared" si="105"/>
        <v>video games</v>
      </c>
      <c r="S1125" s="9">
        <f t="shared" si="106"/>
        <v>59280.5237037037</v>
      </c>
      <c r="T1125" s="10">
        <f t="shared" si="107"/>
        <v>59250.5237037037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216</v>
      </c>
      <c r="Q1126" t="str">
        <f t="shared" si="104"/>
        <v>games</v>
      </c>
      <c r="R1126" t="str">
        <f t="shared" si="105"/>
        <v>mobile games</v>
      </c>
      <c r="S1126" s="9">
        <f t="shared" si="106"/>
        <v>59656.667256944449</v>
      </c>
      <c r="T1126" s="10">
        <f t="shared" si="107"/>
        <v>59626.667256944449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59804.624189814815</v>
      </c>
      <c r="T1127" s="10">
        <f t="shared" si="107"/>
        <v>59744.624189814815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6</v>
      </c>
      <c r="Q1128" t="str">
        <f t="shared" si="104"/>
        <v>games</v>
      </c>
      <c r="R1128" t="str">
        <f t="shared" si="105"/>
        <v>mobile games</v>
      </c>
      <c r="S1128" s="9">
        <f t="shared" si="106"/>
        <v>60097.327476851846</v>
      </c>
      <c r="T1128" s="10">
        <f t="shared" si="107"/>
        <v>60067.327476851846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304</v>
      </c>
      <c r="Q1129" t="str">
        <f t="shared" si="104"/>
        <v>games</v>
      </c>
      <c r="R1129" t="str">
        <f t="shared" si="105"/>
        <v>mobile games</v>
      </c>
      <c r="S1129" s="9">
        <f t="shared" si="106"/>
        <v>59489.895833333328</v>
      </c>
      <c r="T1129" s="10">
        <f t="shared" si="107"/>
        <v>59458.854166666664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59390.649502314816</v>
      </c>
      <c r="T1130" s="10">
        <f t="shared" si="107"/>
        <v>59360.649502314816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11.5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60058.264965277776</v>
      </c>
      <c r="T1131" s="10">
        <f t="shared" si="107"/>
        <v>60028.264965277776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59501.038194444445</v>
      </c>
      <c r="T1132" s="10">
        <f t="shared" si="107"/>
        <v>59440.996527777781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59894.908194444448</v>
      </c>
      <c r="T1133" s="10">
        <f t="shared" si="107"/>
        <v>59864.908194444448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725.5</v>
      </c>
      <c r="Q1134" t="str">
        <f t="shared" si="104"/>
        <v>games</v>
      </c>
      <c r="R1134" t="str">
        <f t="shared" si="105"/>
        <v>mobile games</v>
      </c>
      <c r="S1134" s="9">
        <f t="shared" si="106"/>
        <v>60268.115405092598</v>
      </c>
      <c r="T1134" s="10">
        <f t="shared" si="107"/>
        <v>60238.115405092598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10.5</v>
      </c>
      <c r="Q1135" t="str">
        <f t="shared" si="104"/>
        <v>games</v>
      </c>
      <c r="R1135" t="str">
        <f t="shared" si="105"/>
        <v>mobile games</v>
      </c>
      <c r="S1135" s="9">
        <f t="shared" si="106"/>
        <v>59383.407187500001</v>
      </c>
      <c r="T1135" s="10">
        <f t="shared" si="107"/>
        <v>59353.407187500001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59504.189583333333</v>
      </c>
      <c r="T1136" s="10">
        <f t="shared" si="107"/>
        <v>59490.285046296296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25.5</v>
      </c>
      <c r="Q1137" t="str">
        <f t="shared" si="104"/>
        <v>games</v>
      </c>
      <c r="R1137" t="str">
        <f t="shared" si="105"/>
        <v>mobile games</v>
      </c>
      <c r="S1137" s="9">
        <f t="shared" si="106"/>
        <v>60120.989513888882</v>
      </c>
      <c r="T1137" s="10">
        <f t="shared" si="107"/>
        <v>60090.989513888882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138</v>
      </c>
      <c r="Q1138" t="str">
        <f t="shared" si="104"/>
        <v>games</v>
      </c>
      <c r="R1138" t="str">
        <f t="shared" si="105"/>
        <v>mobile games</v>
      </c>
      <c r="S1138" s="9">
        <f t="shared" si="106"/>
        <v>59889.671631944439</v>
      </c>
      <c r="T1138" s="10">
        <f t="shared" si="107"/>
        <v>59859.671631944439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4957</v>
      </c>
      <c r="Q1139" t="str">
        <f t="shared" si="104"/>
        <v>games</v>
      </c>
      <c r="R1139" t="str">
        <f t="shared" si="105"/>
        <v>mobile games</v>
      </c>
      <c r="S1139" s="9">
        <f t="shared" si="106"/>
        <v>60015.819687499999</v>
      </c>
      <c r="T1139" s="10">
        <f t="shared" si="107"/>
        <v>59985.819687499999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64.5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60288.9066087963</v>
      </c>
      <c r="T1140" s="10">
        <f t="shared" si="107"/>
        <v>60268.9066087963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3</v>
      </c>
      <c r="Q1141" t="str">
        <f t="shared" si="104"/>
        <v>games</v>
      </c>
      <c r="R1141" t="str">
        <f t="shared" si="105"/>
        <v>mobile games</v>
      </c>
      <c r="S1141" s="9">
        <f t="shared" si="106"/>
        <v>59537.347523148142</v>
      </c>
      <c r="T1141" s="10">
        <f t="shared" si="107"/>
        <v>59507.347523148142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59754.462048611109</v>
      </c>
      <c r="T1142" s="10">
        <f t="shared" si="107"/>
        <v>59724.462048611109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59726.699652777781</v>
      </c>
      <c r="T1143" s="10">
        <f t="shared" si="107"/>
        <v>59696.699652777781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59584.006099537044</v>
      </c>
      <c r="T1144" s="10">
        <f t="shared" si="107"/>
        <v>59554.006099537044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97</v>
      </c>
      <c r="Q1145" t="str">
        <f t="shared" si="104"/>
        <v>games</v>
      </c>
      <c r="R1145" t="str">
        <f t="shared" si="105"/>
        <v>mobile games</v>
      </c>
      <c r="S1145" s="9">
        <f t="shared" si="106"/>
        <v>59887.19358796296</v>
      </c>
      <c r="T1145" s="10">
        <f t="shared" si="107"/>
        <v>59857.19358796296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59655.181944444441</v>
      </c>
      <c r="T1146" s="10">
        <f t="shared" si="107"/>
        <v>59625.181944444441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50.5</v>
      </c>
      <c r="Q1147" t="str">
        <f t="shared" si="104"/>
        <v>food</v>
      </c>
      <c r="R1147" t="str">
        <f t="shared" si="105"/>
        <v>food trucks</v>
      </c>
      <c r="S1147" s="9">
        <f t="shared" si="106"/>
        <v>59446.747592592597</v>
      </c>
      <c r="T1147" s="10">
        <f t="shared" si="107"/>
        <v>59386.747592592597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271</v>
      </c>
      <c r="Q1148" t="str">
        <f t="shared" si="104"/>
        <v>food</v>
      </c>
      <c r="R1148" t="str">
        <f t="shared" si="105"/>
        <v>food trucks</v>
      </c>
      <c r="S1148" s="9">
        <f t="shared" si="106"/>
        <v>59293.9533912037</v>
      </c>
      <c r="T1148" s="10">
        <f t="shared" si="107"/>
        <v>59255.9533912037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59463.972025462965</v>
      </c>
      <c r="T1149" s="10">
        <f t="shared" si="107"/>
        <v>59403.972025462965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38</v>
      </c>
      <c r="Q1150" t="str">
        <f t="shared" si="104"/>
        <v>food</v>
      </c>
      <c r="R1150" t="str">
        <f t="shared" si="105"/>
        <v>food trucks</v>
      </c>
      <c r="S1150" s="9">
        <f t="shared" si="106"/>
        <v>60237.212743055556</v>
      </c>
      <c r="T1150" s="10">
        <f t="shared" si="107"/>
        <v>60207.171076388884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38.5</v>
      </c>
      <c r="Q1151" t="str">
        <f t="shared" si="104"/>
        <v>food</v>
      </c>
      <c r="R1151" t="str">
        <f t="shared" si="105"/>
        <v>food trucks</v>
      </c>
      <c r="S1151" s="9">
        <f t="shared" si="106"/>
        <v>60069.71025462963</v>
      </c>
      <c r="T1151" s="10">
        <f t="shared" si="107"/>
        <v>60039.71025462963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129</v>
      </c>
      <c r="Q1152" t="str">
        <f t="shared" si="104"/>
        <v>food</v>
      </c>
      <c r="R1152" t="str">
        <f t="shared" si="105"/>
        <v>food trucks</v>
      </c>
      <c r="S1152" s="9">
        <f t="shared" si="106"/>
        <v>59909.954571759255</v>
      </c>
      <c r="T1152" s="10">
        <f t="shared" si="107"/>
        <v>59849.954571759255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59786.102581018517</v>
      </c>
      <c r="T1153" s="10">
        <f t="shared" si="107"/>
        <v>59756.102581018517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E1154/D1154*100</f>
        <v>5.6937500000000005</v>
      </c>
      <c r="P1154">
        <f t="shared" ref="P1154:P1217" si="109">AVERAGE(L1154,E1154)</f>
        <v>463</v>
      </c>
      <c r="Q1154" t="str">
        <f t="shared" si="104"/>
        <v>food</v>
      </c>
      <c r="R1154" t="str">
        <f t="shared" si="105"/>
        <v>food trucks</v>
      </c>
      <c r="S1154" s="9">
        <f t="shared" si="106"/>
        <v>59671.709629629629</v>
      </c>
      <c r="T1154" s="10">
        <f t="shared" si="107"/>
        <v>59641.709629629629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si="109"/>
        <v>25.5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(((I1155/60)/60)/24)+DATE(2018,1,1)</f>
        <v>59705.714178240742</v>
      </c>
      <c r="T1155" s="10">
        <f t="shared" ref="T1155:T1218" si="113">(((J1155/60)/60)/24)+DATE(2018,1,1)</f>
        <v>59675.714178240742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164</v>
      </c>
      <c r="Q1156" t="str">
        <f t="shared" si="110"/>
        <v>food</v>
      </c>
      <c r="R1156" t="str">
        <f t="shared" si="111"/>
        <v>food trucks</v>
      </c>
      <c r="S1156" s="9">
        <f t="shared" si="112"/>
        <v>59785.108865740738</v>
      </c>
      <c r="T1156" s="10">
        <f t="shared" si="113"/>
        <v>59755.108865740738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98</v>
      </c>
      <c r="Q1157" t="str">
        <f t="shared" si="110"/>
        <v>food</v>
      </c>
      <c r="R1157" t="str">
        <f t="shared" si="111"/>
        <v>food trucks</v>
      </c>
      <c r="S1157" s="9">
        <f t="shared" si="112"/>
        <v>59397.763981481483</v>
      </c>
      <c r="T1157" s="10">
        <f t="shared" si="113"/>
        <v>59367.763981481483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59591.07131944444</v>
      </c>
      <c r="T1158" s="10">
        <f t="shared" si="113"/>
        <v>59561.07131944444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77</v>
      </c>
      <c r="Q1159" t="str">
        <f t="shared" si="110"/>
        <v>food</v>
      </c>
      <c r="R1159" t="str">
        <f t="shared" si="111"/>
        <v>food trucks</v>
      </c>
      <c r="S1159" s="9">
        <f t="shared" si="112"/>
        <v>59510.669907407413</v>
      </c>
      <c r="T1159" s="10">
        <f t="shared" si="113"/>
        <v>59450.628240740742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19</v>
      </c>
      <c r="Q1160" t="str">
        <f t="shared" si="110"/>
        <v>food</v>
      </c>
      <c r="R1160" t="str">
        <f t="shared" si="111"/>
        <v>food trucks</v>
      </c>
      <c r="S1160" s="9">
        <f t="shared" si="112"/>
        <v>59514.09175925926</v>
      </c>
      <c r="T1160" s="10">
        <f t="shared" si="113"/>
        <v>59484.09175925926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59717.65625</v>
      </c>
      <c r="T1161" s="10">
        <f t="shared" si="113"/>
        <v>59686.726446759261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587</v>
      </c>
      <c r="Q1162" t="str">
        <f t="shared" si="110"/>
        <v>food</v>
      </c>
      <c r="R1162" t="str">
        <f t="shared" si="111"/>
        <v>food trucks</v>
      </c>
      <c r="S1162" s="9">
        <f t="shared" si="112"/>
        <v>59623.113263888896</v>
      </c>
      <c r="T1162" s="10">
        <f t="shared" si="113"/>
        <v>59593.154930555553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59675.629502314812</v>
      </c>
      <c r="T1163" s="10">
        <f t="shared" si="113"/>
        <v>59654.629502314812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18.5</v>
      </c>
      <c r="Q1164" t="str">
        <f t="shared" si="110"/>
        <v>food</v>
      </c>
      <c r="R1164" t="str">
        <f t="shared" si="111"/>
        <v>food trucks</v>
      </c>
      <c r="S1164" s="9">
        <f t="shared" si="112"/>
        <v>59439.683611111112</v>
      </c>
      <c r="T1164" s="10">
        <f t="shared" si="113"/>
        <v>59408.683611111112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59392.723611111112</v>
      </c>
      <c r="T1165" s="10">
        <f t="shared" si="113"/>
        <v>59362.723611111112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60071.724328703705</v>
      </c>
      <c r="T1166" s="10">
        <f t="shared" si="113"/>
        <v>60041.724328703705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1047.75</v>
      </c>
      <c r="Q1167" t="str">
        <f t="shared" si="110"/>
        <v>food</v>
      </c>
      <c r="R1167" t="str">
        <f t="shared" si="111"/>
        <v>food trucks</v>
      </c>
      <c r="S1167" s="9">
        <f t="shared" si="112"/>
        <v>59358.214467592588</v>
      </c>
      <c r="T1167" s="10">
        <f t="shared" si="113"/>
        <v>59324.214467592588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1439.5</v>
      </c>
      <c r="Q1168" t="str">
        <f t="shared" si="110"/>
        <v>food</v>
      </c>
      <c r="R1168" t="str">
        <f t="shared" si="111"/>
        <v>food trucks</v>
      </c>
      <c r="S1168" s="9">
        <f t="shared" si="112"/>
        <v>59713.166666666672</v>
      </c>
      <c r="T1168" s="10">
        <f t="shared" si="113"/>
        <v>59682.485439814816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497.5</v>
      </c>
      <c r="Q1169" t="str">
        <f t="shared" si="110"/>
        <v>food</v>
      </c>
      <c r="R1169" t="str">
        <f t="shared" si="111"/>
        <v>food trucks</v>
      </c>
      <c r="S1169" s="9">
        <f t="shared" si="112"/>
        <v>59426.734895833331</v>
      </c>
      <c r="T1169" s="10">
        <f t="shared" si="113"/>
        <v>59395.734895833331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511.5</v>
      </c>
      <c r="Q1170" t="str">
        <f t="shared" si="110"/>
        <v>food</v>
      </c>
      <c r="R1170" t="str">
        <f t="shared" si="111"/>
        <v>food trucks</v>
      </c>
      <c r="S1170" s="9">
        <f t="shared" si="112"/>
        <v>60167.053993055553</v>
      </c>
      <c r="T1170" s="10">
        <f t="shared" si="113"/>
        <v>60137.053993055553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10</v>
      </c>
      <c r="Q1171" t="str">
        <f t="shared" si="110"/>
        <v>food</v>
      </c>
      <c r="R1171" t="str">
        <f t="shared" si="111"/>
        <v>food trucks</v>
      </c>
      <c r="S1171" s="9">
        <f t="shared" si="112"/>
        <v>59589.353738425925</v>
      </c>
      <c r="T1171" s="10">
        <f t="shared" si="113"/>
        <v>59559.353738425925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51</v>
      </c>
      <c r="Q1172" t="str">
        <f t="shared" si="110"/>
        <v>food</v>
      </c>
      <c r="R1172" t="str">
        <f t="shared" si="111"/>
        <v>food trucks</v>
      </c>
      <c r="S1172" s="9">
        <f t="shared" si="112"/>
        <v>59686.893182870372</v>
      </c>
      <c r="T1172" s="10">
        <f t="shared" si="113"/>
        <v>59656.893182870372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13</v>
      </c>
      <c r="Q1173" t="str">
        <f t="shared" si="110"/>
        <v>food</v>
      </c>
      <c r="R1173" t="str">
        <f t="shared" si="111"/>
        <v>food trucks</v>
      </c>
      <c r="S1173" s="9">
        <f t="shared" si="112"/>
        <v>59488.846377314811</v>
      </c>
      <c r="T1173" s="10">
        <f t="shared" si="113"/>
        <v>59470.804710648146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59403.682314814818</v>
      </c>
      <c r="T1174" s="10">
        <f t="shared" si="113"/>
        <v>59373.682314814818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15.5</v>
      </c>
      <c r="Q1175" t="str">
        <f t="shared" si="110"/>
        <v>food</v>
      </c>
      <c r="R1175" t="str">
        <f t="shared" si="111"/>
        <v>food trucks</v>
      </c>
      <c r="S1175" s="9">
        <f t="shared" si="112"/>
        <v>59751.185844907406</v>
      </c>
      <c r="T1175" s="10">
        <f t="shared" si="113"/>
        <v>59716.185844907406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452.5</v>
      </c>
      <c r="Q1176" t="str">
        <f t="shared" si="110"/>
        <v>food</v>
      </c>
      <c r="R1176" t="str">
        <f t="shared" si="111"/>
        <v>food trucks</v>
      </c>
      <c r="S1176" s="9">
        <f t="shared" si="112"/>
        <v>60030.84174768519</v>
      </c>
      <c r="T1176" s="10">
        <f t="shared" si="113"/>
        <v>60000.84174768519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297</v>
      </c>
      <c r="Q1177" t="str">
        <f t="shared" si="110"/>
        <v>food</v>
      </c>
      <c r="R1177" t="str">
        <f t="shared" si="111"/>
        <v>food trucks</v>
      </c>
      <c r="S1177" s="9">
        <f t="shared" si="112"/>
        <v>59732.728460648148</v>
      </c>
      <c r="T1177" s="10">
        <f t="shared" si="113"/>
        <v>59702.728460648148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5.5</v>
      </c>
      <c r="Q1178" t="str">
        <f t="shared" si="110"/>
        <v>food</v>
      </c>
      <c r="R1178" t="str">
        <f t="shared" si="111"/>
        <v>food trucks</v>
      </c>
      <c r="S1178" s="9">
        <f t="shared" si="112"/>
        <v>60332.541666666672</v>
      </c>
      <c r="T1178" s="10">
        <f t="shared" si="113"/>
        <v>60278.019652777773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59459.660833333335</v>
      </c>
      <c r="T1179" s="10">
        <f t="shared" si="113"/>
        <v>59429.660833333335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3</v>
      </c>
      <c r="Q1180" t="str">
        <f t="shared" si="110"/>
        <v>food</v>
      </c>
      <c r="R1180" t="str">
        <f t="shared" si="111"/>
        <v>food trucks</v>
      </c>
      <c r="S1180" s="9">
        <f t="shared" si="112"/>
        <v>59399.905694444446</v>
      </c>
      <c r="T1180" s="10">
        <f t="shared" si="113"/>
        <v>59369.905694444446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1602.5</v>
      </c>
      <c r="Q1181" t="str">
        <f t="shared" si="110"/>
        <v>food</v>
      </c>
      <c r="R1181" t="str">
        <f t="shared" si="111"/>
        <v>food trucks</v>
      </c>
      <c r="S1181" s="9">
        <f t="shared" si="112"/>
        <v>59837.720219907409</v>
      </c>
      <c r="T1181" s="10">
        <f t="shared" si="113"/>
        <v>59807.720219907409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2980</v>
      </c>
      <c r="Q1182" t="str">
        <f t="shared" si="110"/>
        <v>food</v>
      </c>
      <c r="R1182" t="str">
        <f t="shared" si="111"/>
        <v>food trucks</v>
      </c>
      <c r="S1182" s="9">
        <f t="shared" si="112"/>
        <v>59350.806875000002</v>
      </c>
      <c r="T1182" s="10">
        <f t="shared" si="113"/>
        <v>59313.806875000002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3.5</v>
      </c>
      <c r="Q1183" t="str">
        <f t="shared" si="110"/>
        <v>food</v>
      </c>
      <c r="R1183" t="str">
        <f t="shared" si="111"/>
        <v>food trucks</v>
      </c>
      <c r="S1183" s="9">
        <f t="shared" si="112"/>
        <v>59596.339363425926</v>
      </c>
      <c r="T1183" s="10">
        <f t="shared" si="113"/>
        <v>59566.339363425926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23</v>
      </c>
      <c r="Q1184" t="str">
        <f t="shared" si="110"/>
        <v>food</v>
      </c>
      <c r="R1184" t="str">
        <f t="shared" si="111"/>
        <v>food trucks</v>
      </c>
      <c r="S1184" s="9">
        <f t="shared" si="112"/>
        <v>60279.695833333331</v>
      </c>
      <c r="T1184" s="10">
        <f t="shared" si="113"/>
        <v>60260.827407407407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51.5</v>
      </c>
      <c r="Q1185" t="str">
        <f t="shared" si="110"/>
        <v>food</v>
      </c>
      <c r="R1185" t="str">
        <f t="shared" si="111"/>
        <v>food trucks</v>
      </c>
      <c r="S1185" s="9">
        <f t="shared" si="112"/>
        <v>60208.165972222225</v>
      </c>
      <c r="T1185" s="10">
        <f t="shared" si="113"/>
        <v>60188.86137731481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11730.5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60304.599664351852</v>
      </c>
      <c r="T1186" s="10">
        <f t="shared" si="113"/>
        <v>60273.599664351852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6645.5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59695.166666666672</v>
      </c>
      <c r="T1187" s="10">
        <f t="shared" si="113"/>
        <v>59662.865150462967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4064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59688.945833333331</v>
      </c>
      <c r="T1188" s="10">
        <f t="shared" si="113"/>
        <v>59655.86336805555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4590.5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59673.75</v>
      </c>
      <c r="T1189" s="10">
        <f t="shared" si="113"/>
        <v>59641.894942129627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1648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60264.700694444444</v>
      </c>
      <c r="T1190" s="10">
        <f t="shared" si="113"/>
        <v>60243.700694444444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4893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60082.979108796295</v>
      </c>
      <c r="T1191" s="10">
        <f t="shared" si="113"/>
        <v>60061.979108796295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344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59414.665798611109</v>
      </c>
      <c r="T1192" s="10">
        <f t="shared" si="113"/>
        <v>59384.665798611109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1489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59981.562037037031</v>
      </c>
      <c r="T1193" s="10">
        <f t="shared" si="113"/>
        <v>59951.603703703702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152.5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60309.506689814814</v>
      </c>
      <c r="T1194" s="10">
        <f t="shared" si="113"/>
        <v>60279.506689814814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11052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60001.734409722223</v>
      </c>
      <c r="T1195" s="10">
        <f t="shared" si="113"/>
        <v>59941.776076388895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20497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59634.488182870366</v>
      </c>
      <c r="T1196" s="10">
        <f t="shared" si="113"/>
        <v>59604.488182870366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6835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59890.375</v>
      </c>
      <c r="T1197" s="10">
        <f t="shared" si="113"/>
        <v>59830.34783564815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19824.5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59888.818738425922</v>
      </c>
      <c r="T1198" s="10">
        <f t="shared" si="113"/>
        <v>59858.818738425922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19154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60066.249305555553</v>
      </c>
      <c r="T1199" s="10">
        <f t="shared" si="113"/>
        <v>60035.66474537037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4644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59901.125</v>
      </c>
      <c r="T1200" s="10">
        <f t="shared" si="113"/>
        <v>59865.619050925925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1351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59725.770833333328</v>
      </c>
      <c r="T1201" s="10">
        <f t="shared" si="113"/>
        <v>59693.770833333328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3066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59642.477500000001</v>
      </c>
      <c r="T1202" s="10">
        <f t="shared" si="113"/>
        <v>59621.477500000001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3128.6350000000002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60098.60701388889</v>
      </c>
      <c r="T1203" s="10">
        <f t="shared" si="113"/>
        <v>60068.60701388889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25041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59714.288819444439</v>
      </c>
      <c r="T1204" s="10">
        <f t="shared" si="113"/>
        <v>59684.288819444439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8400.5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59687.614895833336</v>
      </c>
      <c r="T1205" s="10">
        <f t="shared" si="113"/>
        <v>59657.614895833336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6720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59874.208333333328</v>
      </c>
      <c r="T1206" s="10">
        <f t="shared" si="113"/>
        <v>59829.748067129629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6587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59700.506377314814</v>
      </c>
      <c r="T1207" s="10">
        <f t="shared" si="113"/>
        <v>59670.506377314814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533.5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60337.561805555553</v>
      </c>
      <c r="T1208" s="10">
        <f t="shared" si="113"/>
        <v>60304.776076388895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8768.5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59992.416666666672</v>
      </c>
      <c r="T1209" s="10">
        <f t="shared" si="113"/>
        <v>59962.430243055554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7802.5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59985.667407407411</v>
      </c>
      <c r="T1210" s="10">
        <f t="shared" si="113"/>
        <v>59955.709074074075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3203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60323.846122685187</v>
      </c>
      <c r="T1211" s="10">
        <f t="shared" si="113"/>
        <v>60293.846122685187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25483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59687.875</v>
      </c>
      <c r="T1212" s="10">
        <f t="shared" si="113"/>
        <v>59664.941805555558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508.5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60062.866446759261</v>
      </c>
      <c r="T1213" s="10">
        <f t="shared" si="113"/>
        <v>60047.866446759261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1654.5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59867.041666666672</v>
      </c>
      <c r="T1214" s="10">
        <f t="shared" si="113"/>
        <v>59850.950173611112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3376.5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60298.755787037036</v>
      </c>
      <c r="T1215" s="10">
        <f t="shared" si="113"/>
        <v>60263.755787037036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1330.5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59696.840335648143</v>
      </c>
      <c r="T1216" s="10">
        <f t="shared" si="113"/>
        <v>59636.840335648143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19926.505000000001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59321.923101851848</v>
      </c>
      <c r="T1217" s="10">
        <f t="shared" si="113"/>
        <v>59291.923101851848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E1218/D1218*100</f>
        <v>145.70000000000002</v>
      </c>
      <c r="P1218">
        <f t="shared" ref="P1218:P1281" si="115">AVERAGE(L1218,E1218)</f>
        <v>10310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59811.960416666669</v>
      </c>
      <c r="T1218" s="10">
        <f t="shared" si="113"/>
        <v>59779.616400462968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>
        <f t="shared" si="115"/>
        <v>13686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(((I1219/60)/60)/24)+DATE(2018,1,1)</f>
        <v>60097.809490740736</v>
      </c>
      <c r="T1219" s="10">
        <f t="shared" ref="T1219:T1282" si="119">(((J1219/60)/60)/24)+DATE(2018,1,1)</f>
        <v>60067.809490740736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7797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59841.125</v>
      </c>
      <c r="T1220" s="10">
        <f t="shared" si="119"/>
        <v>59810.662037037036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13138.5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60195.461956018517</v>
      </c>
      <c r="T1221" s="10">
        <f t="shared" si="119"/>
        <v>60165.461956018517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7852.5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59773.628611111111</v>
      </c>
      <c r="T1222" s="10">
        <f t="shared" si="119"/>
        <v>59743.628611111111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1277.0050000000001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60240</v>
      </c>
      <c r="T1223" s="10">
        <f t="shared" si="119"/>
        <v>60212.47555555556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5676.5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59993.166666666672</v>
      </c>
      <c r="T1224" s="10">
        <f t="shared" si="119"/>
        <v>59962.720451388886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11194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60216.218854166669</v>
      </c>
      <c r="T1225" s="10">
        <f t="shared" si="119"/>
        <v>60186.177187499998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539</v>
      </c>
      <c r="Q1226" t="str">
        <f t="shared" si="116"/>
        <v>music</v>
      </c>
      <c r="R1226" t="str">
        <f t="shared" si="117"/>
        <v>world music</v>
      </c>
      <c r="S1226" s="9">
        <f t="shared" si="118"/>
        <v>59328.549791666665</v>
      </c>
      <c r="T1226" s="10">
        <f t="shared" si="119"/>
        <v>59268.549791666665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67.5</v>
      </c>
      <c r="Q1227" t="str">
        <f t="shared" si="116"/>
        <v>music</v>
      </c>
      <c r="R1227" t="str">
        <f t="shared" si="117"/>
        <v>world music</v>
      </c>
      <c r="S1227" s="9">
        <f t="shared" si="118"/>
        <v>59101.905995370369</v>
      </c>
      <c r="T1227" s="10">
        <f t="shared" si="119"/>
        <v>59041.905995370369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988.5</v>
      </c>
      <c r="Q1228" t="str">
        <f t="shared" si="116"/>
        <v>music</v>
      </c>
      <c r="R1228" t="str">
        <f t="shared" si="117"/>
        <v>world music</v>
      </c>
      <c r="S1228" s="9">
        <f t="shared" si="118"/>
        <v>59282.041666666664</v>
      </c>
      <c r="T1228" s="10">
        <f t="shared" si="119"/>
        <v>59247.874780092592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59390.291666666664</v>
      </c>
      <c r="T1229" s="10">
        <f t="shared" si="119"/>
        <v>59359.919166666667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744.5</v>
      </c>
      <c r="Q1230" t="str">
        <f t="shared" si="116"/>
        <v>music</v>
      </c>
      <c r="R1230" t="str">
        <f t="shared" si="117"/>
        <v>world music</v>
      </c>
      <c r="S1230" s="9">
        <f t="shared" si="118"/>
        <v>58346.729259259257</v>
      </c>
      <c r="T1230" s="10">
        <f t="shared" si="119"/>
        <v>58286.729259259257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13</v>
      </c>
      <c r="Q1231" t="str">
        <f t="shared" si="116"/>
        <v>music</v>
      </c>
      <c r="R1231" t="str">
        <f t="shared" si="117"/>
        <v>world music</v>
      </c>
      <c r="S1231" s="9">
        <f t="shared" si="118"/>
        <v>58547.666666666664</v>
      </c>
      <c r="T1231" s="10">
        <f t="shared" si="119"/>
        <v>58517.459803240738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58130.972569444442</v>
      </c>
      <c r="T1232" s="10">
        <f t="shared" si="119"/>
        <v>58100.972569444442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59776.041666666672</v>
      </c>
      <c r="T1233" s="10">
        <f t="shared" si="119"/>
        <v>59725.941759259258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20.5</v>
      </c>
      <c r="Q1234" t="str">
        <f t="shared" si="116"/>
        <v>music</v>
      </c>
      <c r="R1234" t="str">
        <f t="shared" si="117"/>
        <v>world music</v>
      </c>
      <c r="S1234" s="9">
        <f t="shared" si="118"/>
        <v>59085.848032407412</v>
      </c>
      <c r="T1234" s="10">
        <f t="shared" si="119"/>
        <v>59038.848032407412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61</v>
      </c>
      <c r="Q1235" t="str">
        <f t="shared" si="116"/>
        <v>music</v>
      </c>
      <c r="R1235" t="str">
        <f t="shared" si="117"/>
        <v>world music</v>
      </c>
      <c r="S1235" s="9">
        <f t="shared" si="118"/>
        <v>58492.948773148149</v>
      </c>
      <c r="T1235" s="10">
        <f t="shared" si="119"/>
        <v>58471.948773148149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59569.788680555561</v>
      </c>
      <c r="T1236" s="10">
        <f t="shared" si="119"/>
        <v>59539.788680555561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108</v>
      </c>
      <c r="Q1237" t="str">
        <f t="shared" si="116"/>
        <v>music</v>
      </c>
      <c r="R1237" t="str">
        <f t="shared" si="117"/>
        <v>world music</v>
      </c>
      <c r="S1237" s="9">
        <f t="shared" si="118"/>
        <v>59155.135405092595</v>
      </c>
      <c r="T1237" s="10">
        <f t="shared" si="119"/>
        <v>59115.135405092595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58650.666666666664</v>
      </c>
      <c r="T1238" s="10">
        <f t="shared" si="119"/>
        <v>58642.680138888885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58677.283159722225</v>
      </c>
      <c r="T1239" s="10">
        <f t="shared" si="119"/>
        <v>58657.283159722225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90.5</v>
      </c>
      <c r="Q1240" t="str">
        <f t="shared" si="116"/>
        <v>music</v>
      </c>
      <c r="R1240" t="str">
        <f t="shared" si="117"/>
        <v>world music</v>
      </c>
      <c r="S1240" s="9">
        <f t="shared" si="118"/>
        <v>58293.61037037037</v>
      </c>
      <c r="T1240" s="10">
        <f t="shared" si="119"/>
        <v>58263.61037037037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58445.962581018517</v>
      </c>
      <c r="T1241" s="10">
        <f t="shared" si="119"/>
        <v>58415.962581018517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124.5</v>
      </c>
      <c r="Q1242" t="str">
        <f t="shared" si="116"/>
        <v>music</v>
      </c>
      <c r="R1242" t="str">
        <f t="shared" si="117"/>
        <v>world music</v>
      </c>
      <c r="S1242" s="9">
        <f t="shared" si="118"/>
        <v>58999.910416666666</v>
      </c>
      <c r="T1242" s="10">
        <f t="shared" si="119"/>
        <v>58941.040011574078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1285.5</v>
      </c>
      <c r="Q1243" t="str">
        <f t="shared" si="116"/>
        <v>music</v>
      </c>
      <c r="R1243" t="str">
        <f t="shared" si="117"/>
        <v>world music</v>
      </c>
      <c r="S1243" s="9">
        <f t="shared" si="118"/>
        <v>59478.249305555553</v>
      </c>
      <c r="T1243" s="10">
        <f t="shared" si="119"/>
        <v>59455.837731481479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3</v>
      </c>
      <c r="Q1244" t="str">
        <f t="shared" si="116"/>
        <v>music</v>
      </c>
      <c r="R1244" t="str">
        <f t="shared" si="117"/>
        <v>world music</v>
      </c>
      <c r="S1244" s="9">
        <f t="shared" si="118"/>
        <v>58329.554166666669</v>
      </c>
      <c r="T1244" s="10">
        <f t="shared" si="119"/>
        <v>58314.165532407409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864.5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58264.875</v>
      </c>
      <c r="T1245" s="10">
        <f t="shared" si="119"/>
        <v>58203.879293981481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1060.5</v>
      </c>
      <c r="Q1246" t="str">
        <f t="shared" si="116"/>
        <v>music</v>
      </c>
      <c r="R1246" t="str">
        <f t="shared" si="117"/>
        <v>rock</v>
      </c>
      <c r="S1246" s="9">
        <f t="shared" si="118"/>
        <v>58918.875</v>
      </c>
      <c r="T1246" s="10">
        <f t="shared" si="119"/>
        <v>58887.825497685182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1211</v>
      </c>
      <c r="Q1247" t="str">
        <f t="shared" si="116"/>
        <v>music</v>
      </c>
      <c r="R1247" t="str">
        <f t="shared" si="117"/>
        <v>rock</v>
      </c>
      <c r="S1247" s="9">
        <f t="shared" si="118"/>
        <v>59336.599930555552</v>
      </c>
      <c r="T1247" s="10">
        <f t="shared" si="119"/>
        <v>59306.599930555552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1185.5</v>
      </c>
      <c r="Q1248" t="str">
        <f t="shared" si="116"/>
        <v>music</v>
      </c>
      <c r="R1248" t="str">
        <f t="shared" si="117"/>
        <v>rock</v>
      </c>
      <c r="S1248" s="9">
        <f t="shared" si="118"/>
        <v>58415.085057870368</v>
      </c>
      <c r="T1248" s="10">
        <f t="shared" si="119"/>
        <v>58370.043391203704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2162.5</v>
      </c>
      <c r="Q1249" t="str">
        <f t="shared" si="116"/>
        <v>music</v>
      </c>
      <c r="R1249" t="str">
        <f t="shared" si="117"/>
        <v>rock</v>
      </c>
      <c r="S1249" s="9">
        <f t="shared" si="118"/>
        <v>58932.292303240742</v>
      </c>
      <c r="T1249" s="10">
        <f t="shared" si="119"/>
        <v>58902.292303240742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1925</v>
      </c>
      <c r="Q1250" t="str">
        <f t="shared" si="116"/>
        <v>music</v>
      </c>
      <c r="R1250" t="str">
        <f t="shared" si="117"/>
        <v>rock</v>
      </c>
      <c r="S1250" s="9">
        <f t="shared" si="118"/>
        <v>59335.290972222225</v>
      </c>
      <c r="T1250" s="10">
        <f t="shared" si="119"/>
        <v>59299.656863425924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2651.5</v>
      </c>
      <c r="Q1251" t="str">
        <f t="shared" si="116"/>
        <v>music</v>
      </c>
      <c r="R1251" t="str">
        <f t="shared" si="117"/>
        <v>rock</v>
      </c>
      <c r="S1251" s="9">
        <f t="shared" si="118"/>
        <v>58629.74086805556</v>
      </c>
      <c r="T1251" s="10">
        <f t="shared" si="119"/>
        <v>58599.74086805556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30277</v>
      </c>
      <c r="Q1252" t="str">
        <f t="shared" si="116"/>
        <v>music</v>
      </c>
      <c r="R1252" t="str">
        <f t="shared" si="117"/>
        <v>rock</v>
      </c>
      <c r="S1252" s="9">
        <f t="shared" si="118"/>
        <v>59420.64271990741</v>
      </c>
      <c r="T1252" s="10">
        <f t="shared" si="119"/>
        <v>59375.64271990741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3091</v>
      </c>
      <c r="Q1253" t="str">
        <f t="shared" si="116"/>
        <v>music</v>
      </c>
      <c r="R1253" t="str">
        <f t="shared" si="117"/>
        <v>rock</v>
      </c>
      <c r="S1253" s="9">
        <f t="shared" si="118"/>
        <v>58343.814432870371</v>
      </c>
      <c r="T1253" s="10">
        <f t="shared" si="119"/>
        <v>58283.814432870371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2479.5</v>
      </c>
      <c r="Q1254" t="str">
        <f t="shared" si="116"/>
        <v>music</v>
      </c>
      <c r="R1254" t="str">
        <f t="shared" si="117"/>
        <v>rock</v>
      </c>
      <c r="S1254" s="9">
        <f t="shared" si="118"/>
        <v>59103.988067129627</v>
      </c>
      <c r="T1254" s="10">
        <f t="shared" si="119"/>
        <v>59075.988067129627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15547.16</v>
      </c>
      <c r="Q1255" t="str">
        <f t="shared" si="116"/>
        <v>music</v>
      </c>
      <c r="R1255" t="str">
        <f t="shared" si="117"/>
        <v>rock</v>
      </c>
      <c r="S1255" s="9">
        <f t="shared" si="118"/>
        <v>59417.783645833333</v>
      </c>
      <c r="T1255" s="10">
        <f t="shared" si="119"/>
        <v>59387.783645833333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6732</v>
      </c>
      <c r="Q1256" t="str">
        <f t="shared" si="116"/>
        <v>music</v>
      </c>
      <c r="R1256" t="str">
        <f t="shared" si="117"/>
        <v>rock</v>
      </c>
      <c r="S1256" s="9">
        <f t="shared" si="118"/>
        <v>58076.207638888889</v>
      </c>
      <c r="T1256" s="10">
        <f t="shared" si="119"/>
        <v>58019.621365740742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3090</v>
      </c>
      <c r="Q1257" t="str">
        <f t="shared" si="116"/>
        <v>music</v>
      </c>
      <c r="R1257" t="str">
        <f t="shared" si="117"/>
        <v>rock</v>
      </c>
      <c r="S1257" s="9">
        <f t="shared" si="118"/>
        <v>59141.887175925927</v>
      </c>
      <c r="T1257" s="10">
        <f t="shared" si="119"/>
        <v>59111.845509259263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17875.064999999999</v>
      </c>
      <c r="Q1258" t="str">
        <f t="shared" si="116"/>
        <v>music</v>
      </c>
      <c r="R1258" t="str">
        <f t="shared" si="117"/>
        <v>rock</v>
      </c>
      <c r="S1258" s="9">
        <f t="shared" si="118"/>
        <v>58483.919340277782</v>
      </c>
      <c r="T1258" s="10">
        <f t="shared" si="119"/>
        <v>58453.919340277782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8193</v>
      </c>
      <c r="Q1259" t="str">
        <f t="shared" si="116"/>
        <v>music</v>
      </c>
      <c r="R1259" t="str">
        <f t="shared" si="117"/>
        <v>rock</v>
      </c>
      <c r="S1259" s="9">
        <f t="shared" si="118"/>
        <v>58168.043865740743</v>
      </c>
      <c r="T1259" s="10">
        <f t="shared" si="119"/>
        <v>58119.085532407407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13123.78</v>
      </c>
      <c r="Q1260" t="str">
        <f t="shared" si="116"/>
        <v>music</v>
      </c>
      <c r="R1260" t="str">
        <f t="shared" si="117"/>
        <v>rock</v>
      </c>
      <c r="S1260" s="9">
        <f t="shared" si="118"/>
        <v>59049.611250000002</v>
      </c>
      <c r="T1260" s="10">
        <f t="shared" si="119"/>
        <v>59019.611250000002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1351</v>
      </c>
      <c r="Q1261" t="str">
        <f t="shared" si="116"/>
        <v>music</v>
      </c>
      <c r="R1261" t="str">
        <f t="shared" si="117"/>
        <v>rock</v>
      </c>
      <c r="S1261" s="9">
        <f t="shared" si="118"/>
        <v>59331.165972222225</v>
      </c>
      <c r="T1261" s="10">
        <f t="shared" si="119"/>
        <v>59298.970648148148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1912.5</v>
      </c>
      <c r="Q1262" t="str">
        <f t="shared" si="116"/>
        <v>music</v>
      </c>
      <c r="R1262" t="str">
        <f t="shared" si="117"/>
        <v>rock</v>
      </c>
      <c r="S1262" s="9">
        <f t="shared" si="118"/>
        <v>59228.842824074076</v>
      </c>
      <c r="T1262" s="10">
        <f t="shared" si="119"/>
        <v>59198.842824074076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1038.5</v>
      </c>
      <c r="Q1263" t="str">
        <f t="shared" si="116"/>
        <v>music</v>
      </c>
      <c r="R1263" t="str">
        <f t="shared" si="117"/>
        <v>rock</v>
      </c>
      <c r="S1263" s="9">
        <f t="shared" si="118"/>
        <v>59200.342905092592</v>
      </c>
      <c r="T1263" s="10">
        <f t="shared" si="119"/>
        <v>59170.342905092592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4128.5</v>
      </c>
      <c r="Q1264" t="str">
        <f t="shared" si="116"/>
        <v>music</v>
      </c>
      <c r="R1264" t="str">
        <f t="shared" si="117"/>
        <v>rock</v>
      </c>
      <c r="S1264" s="9">
        <f t="shared" si="118"/>
        <v>59218.762638888889</v>
      </c>
      <c r="T1264" s="10">
        <f t="shared" si="119"/>
        <v>59188.762638888889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913</v>
      </c>
      <c r="Q1265" t="str">
        <f t="shared" si="116"/>
        <v>music</v>
      </c>
      <c r="R1265" t="str">
        <f t="shared" si="117"/>
        <v>rock</v>
      </c>
      <c r="S1265" s="9">
        <f t="shared" si="118"/>
        <v>59259.041666666664</v>
      </c>
      <c r="T1265" s="10">
        <f t="shared" si="119"/>
        <v>59224.084143518521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558</v>
      </c>
      <c r="Q1266" t="str">
        <f t="shared" si="116"/>
        <v>music</v>
      </c>
      <c r="R1266" t="str">
        <f t="shared" si="117"/>
        <v>rock</v>
      </c>
      <c r="S1266" s="9">
        <f t="shared" si="118"/>
        <v>59108.662997685184</v>
      </c>
      <c r="T1266" s="10">
        <f t="shared" si="119"/>
        <v>59079.662997685184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2118.085</v>
      </c>
      <c r="Q1267" t="str">
        <f t="shared" si="116"/>
        <v>music</v>
      </c>
      <c r="R1267" t="str">
        <f t="shared" si="117"/>
        <v>rock</v>
      </c>
      <c r="S1267" s="9">
        <f t="shared" si="118"/>
        <v>58044.655266203699</v>
      </c>
      <c r="T1267" s="10">
        <f t="shared" si="119"/>
        <v>57997.655266203699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4797.5</v>
      </c>
      <c r="Q1268" t="str">
        <f t="shared" si="116"/>
        <v>music</v>
      </c>
      <c r="R1268" t="str">
        <f t="shared" si="117"/>
        <v>rock</v>
      </c>
      <c r="S1268" s="9">
        <f t="shared" si="118"/>
        <v>59182.87667824074</v>
      </c>
      <c r="T1268" s="10">
        <f t="shared" si="119"/>
        <v>59152.87667824074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11277.5</v>
      </c>
      <c r="Q1269" t="str">
        <f t="shared" si="116"/>
        <v>music</v>
      </c>
      <c r="R1269" t="str">
        <f t="shared" si="117"/>
        <v>rock</v>
      </c>
      <c r="S1269" s="9">
        <f t="shared" si="118"/>
        <v>59011.585162037038</v>
      </c>
      <c r="T1269" s="10">
        <f t="shared" si="119"/>
        <v>58981.585162037038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7091</v>
      </c>
      <c r="Q1270" t="str">
        <f t="shared" si="116"/>
        <v>music</v>
      </c>
      <c r="R1270" t="str">
        <f t="shared" si="117"/>
        <v>rock</v>
      </c>
      <c r="S1270" s="9">
        <f t="shared" si="118"/>
        <v>59069.845451388886</v>
      </c>
      <c r="T1270" s="10">
        <f t="shared" si="119"/>
        <v>59039.845451388886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10316</v>
      </c>
      <c r="Q1271" t="str">
        <f t="shared" si="116"/>
        <v>music</v>
      </c>
      <c r="R1271" t="str">
        <f t="shared" si="117"/>
        <v>rock</v>
      </c>
      <c r="S1271" s="9">
        <f t="shared" si="118"/>
        <v>60008</v>
      </c>
      <c r="T1271" s="10">
        <f t="shared" si="119"/>
        <v>59977.823055555549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5820.5</v>
      </c>
      <c r="Q1272" t="str">
        <f t="shared" si="116"/>
        <v>music</v>
      </c>
      <c r="R1272" t="str">
        <f t="shared" si="117"/>
        <v>rock</v>
      </c>
      <c r="S1272" s="9">
        <f t="shared" si="118"/>
        <v>58525.815300925926</v>
      </c>
      <c r="T1272" s="10">
        <f t="shared" si="119"/>
        <v>58465.856967592597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3833</v>
      </c>
      <c r="Q1273" t="str">
        <f t="shared" si="116"/>
        <v>music</v>
      </c>
      <c r="R1273" t="str">
        <f t="shared" si="117"/>
        <v>rock</v>
      </c>
      <c r="S1273" s="9">
        <f t="shared" si="118"/>
        <v>59123.725219907406</v>
      </c>
      <c r="T1273" s="10">
        <f t="shared" si="119"/>
        <v>59093.683553240742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2664</v>
      </c>
      <c r="Q1274" t="str">
        <f t="shared" si="116"/>
        <v>music</v>
      </c>
      <c r="R1274" t="str">
        <f t="shared" si="117"/>
        <v>rock</v>
      </c>
      <c r="S1274" s="9">
        <f t="shared" si="118"/>
        <v>57876.166666666664</v>
      </c>
      <c r="T1274" s="10">
        <f t="shared" si="119"/>
        <v>57806.745127314818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2097</v>
      </c>
      <c r="Q1275" t="str">
        <f t="shared" si="116"/>
        <v>music</v>
      </c>
      <c r="R1275" t="str">
        <f t="shared" si="117"/>
        <v>rock</v>
      </c>
      <c r="S1275" s="9">
        <f t="shared" si="118"/>
        <v>59414.730219907404</v>
      </c>
      <c r="T1275" s="10">
        <f t="shared" si="119"/>
        <v>59384.730219907404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19605.419999999998</v>
      </c>
      <c r="Q1276" t="str">
        <f t="shared" si="116"/>
        <v>music</v>
      </c>
      <c r="R1276" t="str">
        <f t="shared" si="117"/>
        <v>rock</v>
      </c>
      <c r="S1276" s="9">
        <f t="shared" si="118"/>
        <v>58683.690104166664</v>
      </c>
      <c r="T1276" s="10">
        <f t="shared" si="119"/>
        <v>58648.690104166664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12355.05</v>
      </c>
      <c r="Q1277" t="str">
        <f t="shared" si="116"/>
        <v>music</v>
      </c>
      <c r="R1277" t="str">
        <f t="shared" si="117"/>
        <v>rock</v>
      </c>
      <c r="S1277" s="9">
        <f t="shared" si="118"/>
        <v>59025.867905092593</v>
      </c>
      <c r="T1277" s="10">
        <f t="shared" si="119"/>
        <v>58990.867905092593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1600.3150000000001</v>
      </c>
      <c r="Q1278" t="str">
        <f t="shared" si="116"/>
        <v>music</v>
      </c>
      <c r="R1278" t="str">
        <f t="shared" si="117"/>
        <v>rock</v>
      </c>
      <c r="S1278" s="9">
        <f t="shared" si="118"/>
        <v>57589.166666666664</v>
      </c>
      <c r="T1278" s="10">
        <f t="shared" si="119"/>
        <v>57539.704247685186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8165.8249999999998</v>
      </c>
      <c r="Q1279" t="str">
        <f t="shared" si="116"/>
        <v>music</v>
      </c>
      <c r="R1279" t="str">
        <f t="shared" si="117"/>
        <v>rock</v>
      </c>
      <c r="S1279" s="9">
        <f t="shared" si="118"/>
        <v>58688.561886574076</v>
      </c>
      <c r="T1279" s="10">
        <f t="shared" si="119"/>
        <v>58653.561886574076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5130.5</v>
      </c>
      <c r="Q1280" t="str">
        <f t="shared" si="116"/>
        <v>music</v>
      </c>
      <c r="R1280" t="str">
        <f t="shared" si="117"/>
        <v>rock</v>
      </c>
      <c r="S1280" s="9">
        <f t="shared" si="118"/>
        <v>59347.083333333336</v>
      </c>
      <c r="T1280" s="10">
        <f t="shared" si="119"/>
        <v>59318.555162037039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7026.585</v>
      </c>
      <c r="Q1281" t="str">
        <f t="shared" si="116"/>
        <v>music</v>
      </c>
      <c r="R1281" t="str">
        <f t="shared" si="117"/>
        <v>rock</v>
      </c>
      <c r="S1281" s="9">
        <f t="shared" si="118"/>
        <v>59254.057523148149</v>
      </c>
      <c r="T1281" s="10">
        <f t="shared" si="119"/>
        <v>59214.099189814813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E1282/D1282*100</f>
        <v>110.91186666666665</v>
      </c>
      <c r="P1282">
        <f t="shared" ref="P1282:P1345" si="121">AVERAGE(L1282,E1282)</f>
        <v>8383.39</v>
      </c>
      <c r="Q1282" t="str">
        <f t="shared" si="116"/>
        <v>music</v>
      </c>
      <c r="R1282" t="str">
        <f t="shared" si="117"/>
        <v>rock</v>
      </c>
      <c r="S1282" s="9">
        <f t="shared" si="118"/>
        <v>58135.757569444446</v>
      </c>
      <c r="T1282" s="10">
        <f t="shared" si="119"/>
        <v>58045.757569444446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>
        <f t="shared" si="121"/>
        <v>3912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(((I1283/60)/60)/24)+DATE(2018,1,1)</f>
        <v>59015.743472222224</v>
      </c>
      <c r="T1283" s="10">
        <f t="shared" ref="T1283:T1346" si="125">(((J1283/60)/60)/24)+DATE(2018,1,1)</f>
        <v>58995.743472222224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9408</v>
      </c>
      <c r="Q1284" t="str">
        <f t="shared" si="122"/>
        <v>music</v>
      </c>
      <c r="R1284" t="str">
        <f t="shared" si="123"/>
        <v>rock</v>
      </c>
      <c r="S1284" s="9">
        <f t="shared" si="124"/>
        <v>59149.207638888889</v>
      </c>
      <c r="T1284" s="10">
        <f t="shared" si="125"/>
        <v>59118.475173611114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1066.25</v>
      </c>
      <c r="Q1285" t="str">
        <f t="shared" si="122"/>
        <v>music</v>
      </c>
      <c r="R1285" t="str">
        <f t="shared" si="123"/>
        <v>rock</v>
      </c>
      <c r="S1285" s="9">
        <f t="shared" si="124"/>
        <v>58876.166666666664</v>
      </c>
      <c r="T1285" s="10">
        <f t="shared" si="125"/>
        <v>58852.717465277776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1025.5</v>
      </c>
      <c r="Q1286" t="str">
        <f t="shared" si="122"/>
        <v>theater</v>
      </c>
      <c r="R1286" t="str">
        <f t="shared" si="123"/>
        <v>plays</v>
      </c>
      <c r="S1286" s="9">
        <f t="shared" si="124"/>
        <v>60267.707638888889</v>
      </c>
      <c r="T1286" s="10">
        <f t="shared" si="125"/>
        <v>60244.23474537037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1048</v>
      </c>
      <c r="Q1287" t="str">
        <f t="shared" si="122"/>
        <v>theater</v>
      </c>
      <c r="R1287" t="str">
        <f t="shared" si="123"/>
        <v>plays</v>
      </c>
      <c r="S1287" s="9">
        <f t="shared" si="124"/>
        <v>59707.583043981482</v>
      </c>
      <c r="T1287" s="10">
        <f t="shared" si="125"/>
        <v>59692.583043981482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822.5</v>
      </c>
      <c r="Q1288" t="str">
        <f t="shared" si="122"/>
        <v>theater</v>
      </c>
      <c r="R1288" t="str">
        <f t="shared" si="123"/>
        <v>plays</v>
      </c>
      <c r="S1288" s="9">
        <f t="shared" si="124"/>
        <v>59584.583333333328</v>
      </c>
      <c r="T1288" s="10">
        <f t="shared" si="125"/>
        <v>59571.384571759263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315</v>
      </c>
      <c r="Q1289" t="str">
        <f t="shared" si="122"/>
        <v>theater</v>
      </c>
      <c r="R1289" t="str">
        <f t="shared" si="123"/>
        <v>plays</v>
      </c>
      <c r="S1289" s="9">
        <f t="shared" si="124"/>
        <v>59699.621018518519</v>
      </c>
      <c r="T1289" s="10">
        <f t="shared" si="125"/>
        <v>59639.621018518519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2039.5</v>
      </c>
      <c r="Q1290" t="str">
        <f t="shared" si="122"/>
        <v>theater</v>
      </c>
      <c r="R1290" t="str">
        <f t="shared" si="123"/>
        <v>plays</v>
      </c>
      <c r="S1290" s="9">
        <f t="shared" si="124"/>
        <v>60124.166666666672</v>
      </c>
      <c r="T1290" s="10">
        <f t="shared" si="125"/>
        <v>60093.154664351852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964</v>
      </c>
      <c r="Q1291" t="str">
        <f t="shared" si="122"/>
        <v>theater</v>
      </c>
      <c r="R1291" t="str">
        <f t="shared" si="123"/>
        <v>plays</v>
      </c>
      <c r="S1291" s="9">
        <f t="shared" si="124"/>
        <v>60271.134780092587</v>
      </c>
      <c r="T1291" s="10">
        <f t="shared" si="125"/>
        <v>60241.134780092587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1943</v>
      </c>
      <c r="Q1292" t="str">
        <f t="shared" si="122"/>
        <v>theater</v>
      </c>
      <c r="R1292" t="str">
        <f t="shared" si="123"/>
        <v>plays</v>
      </c>
      <c r="S1292" s="9">
        <f t="shared" si="124"/>
        <v>59649.290972222225</v>
      </c>
      <c r="T1292" s="10">
        <f t="shared" si="125"/>
        <v>59618.614942129629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2206.5</v>
      </c>
      <c r="Q1293" t="str">
        <f t="shared" si="122"/>
        <v>theater</v>
      </c>
      <c r="R1293" t="str">
        <f t="shared" si="123"/>
        <v>plays</v>
      </c>
      <c r="S1293" s="9">
        <f t="shared" si="124"/>
        <v>59633.291666666672</v>
      </c>
      <c r="T1293" s="10">
        <f t="shared" si="125"/>
        <v>59596.652673611112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961</v>
      </c>
      <c r="Q1294" t="str">
        <f t="shared" si="122"/>
        <v>theater</v>
      </c>
      <c r="R1294" t="str">
        <f t="shared" si="123"/>
        <v>plays</v>
      </c>
      <c r="S1294" s="9">
        <f t="shared" si="124"/>
        <v>59815.957638888889</v>
      </c>
      <c r="T1294" s="10">
        <f t="shared" si="125"/>
        <v>59788.764212962968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7727.5</v>
      </c>
      <c r="Q1295" t="str">
        <f t="shared" si="122"/>
        <v>theater</v>
      </c>
      <c r="R1295" t="str">
        <f t="shared" si="123"/>
        <v>plays</v>
      </c>
      <c r="S1295" s="9">
        <f t="shared" si="124"/>
        <v>59854.742719907401</v>
      </c>
      <c r="T1295" s="10">
        <f t="shared" si="125"/>
        <v>59824.701053240744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316</v>
      </c>
      <c r="Q1296" t="str">
        <f t="shared" si="122"/>
        <v>theater</v>
      </c>
      <c r="R1296" t="str">
        <f t="shared" si="123"/>
        <v>plays</v>
      </c>
      <c r="S1296" s="9">
        <f t="shared" si="124"/>
        <v>59828.458333333328</v>
      </c>
      <c r="T1296" s="10">
        <f t="shared" si="125"/>
        <v>59810.453668981485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1306.5</v>
      </c>
      <c r="Q1297" t="str">
        <f t="shared" si="122"/>
        <v>theater</v>
      </c>
      <c r="R1297" t="str">
        <f t="shared" si="123"/>
        <v>plays</v>
      </c>
      <c r="S1297" s="9">
        <f t="shared" si="124"/>
        <v>59746.708333333328</v>
      </c>
      <c r="T1297" s="10">
        <f t="shared" si="125"/>
        <v>59716.572881944448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611.5</v>
      </c>
      <c r="Q1298" t="str">
        <f t="shared" si="122"/>
        <v>theater</v>
      </c>
      <c r="R1298" t="str">
        <f t="shared" si="123"/>
        <v>plays</v>
      </c>
      <c r="S1298" s="9">
        <f t="shared" si="124"/>
        <v>59975.008946759262</v>
      </c>
      <c r="T1298" s="10">
        <f t="shared" si="125"/>
        <v>59955.050613425927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11071.5</v>
      </c>
      <c r="Q1299" t="str">
        <f t="shared" si="122"/>
        <v>theater</v>
      </c>
      <c r="R1299" t="str">
        <f t="shared" si="123"/>
        <v>plays</v>
      </c>
      <c r="S1299" s="9">
        <f t="shared" si="124"/>
        <v>60023.747199074074</v>
      </c>
      <c r="T1299" s="10">
        <f t="shared" si="125"/>
        <v>59993.747199074074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1063</v>
      </c>
      <c r="Q1300" t="str">
        <f t="shared" si="122"/>
        <v>theater</v>
      </c>
      <c r="R1300" t="str">
        <f t="shared" si="123"/>
        <v>plays</v>
      </c>
      <c r="S1300" s="9">
        <f t="shared" si="124"/>
        <v>60020.680925925932</v>
      </c>
      <c r="T1300" s="10">
        <f t="shared" si="125"/>
        <v>59990.680925925932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2186</v>
      </c>
      <c r="Q1301" t="str">
        <f t="shared" si="122"/>
        <v>theater</v>
      </c>
      <c r="R1301" t="str">
        <f t="shared" si="123"/>
        <v>plays</v>
      </c>
      <c r="S1301" s="9">
        <f t="shared" si="124"/>
        <v>59731.814340277779</v>
      </c>
      <c r="T1301" s="10">
        <f t="shared" si="125"/>
        <v>59701.814340277779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2037</v>
      </c>
      <c r="Q1302" t="str">
        <f t="shared" si="122"/>
        <v>theater</v>
      </c>
      <c r="R1302" t="str">
        <f t="shared" si="123"/>
        <v>plays</v>
      </c>
      <c r="S1302" s="9">
        <f t="shared" si="124"/>
        <v>60054.789583333331</v>
      </c>
      <c r="T1302" s="10">
        <f t="shared" si="125"/>
        <v>60015.675208333334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1042</v>
      </c>
      <c r="Q1303" t="str">
        <f t="shared" si="122"/>
        <v>theater</v>
      </c>
      <c r="R1303" t="str">
        <f t="shared" si="123"/>
        <v>plays</v>
      </c>
      <c r="S1303" s="9">
        <f t="shared" si="124"/>
        <v>59738.125</v>
      </c>
      <c r="T1303" s="10">
        <f t="shared" si="125"/>
        <v>59727.749745370369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1275</v>
      </c>
      <c r="Q1304" t="str">
        <f t="shared" si="122"/>
        <v>theater</v>
      </c>
      <c r="R1304" t="str">
        <f t="shared" si="123"/>
        <v>plays</v>
      </c>
      <c r="S1304" s="9">
        <f t="shared" si="124"/>
        <v>60237.099664351852</v>
      </c>
      <c r="T1304" s="10">
        <f t="shared" si="125"/>
        <v>60207.057997685188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2333.5650000000001</v>
      </c>
      <c r="Q1305" t="str">
        <f t="shared" si="122"/>
        <v>theater</v>
      </c>
      <c r="R1305" t="str">
        <f t="shared" si="123"/>
        <v>plays</v>
      </c>
      <c r="S1305" s="9">
        <f t="shared" si="124"/>
        <v>60114.458333333328</v>
      </c>
      <c r="T1305" s="10">
        <f t="shared" si="125"/>
        <v>60098.441203703704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7977.5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60339.152835648143</v>
      </c>
      <c r="T1306" s="10">
        <f t="shared" si="125"/>
        <v>60279.194502314815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3939.5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60104.729166666672</v>
      </c>
      <c r="T1307" s="10">
        <f t="shared" si="125"/>
        <v>60075.665601851855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36063.5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59509.457569444443</v>
      </c>
      <c r="T1308" s="10">
        <f t="shared" si="125"/>
        <v>59479.457569444443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2901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59949.503229166665</v>
      </c>
      <c r="T1309" s="10">
        <f t="shared" si="125"/>
        <v>59919.503229166665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587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60183.613564814819</v>
      </c>
      <c r="T1310" s="10">
        <f t="shared" si="125"/>
        <v>60143.613564814819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6457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59824.882731481484</v>
      </c>
      <c r="T1311" s="10">
        <f t="shared" si="125"/>
        <v>59789.882731481484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1562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60133.667245370365</v>
      </c>
      <c r="T1312" s="10">
        <f t="shared" si="125"/>
        <v>60088.667245370365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40085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60236.843969907408</v>
      </c>
      <c r="T1313" s="10">
        <f t="shared" si="125"/>
        <v>60201.802303240736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14.5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59644.702800925923</v>
      </c>
      <c r="T1314" s="10">
        <f t="shared" si="125"/>
        <v>59614.702800925923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6284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59964.709652777776</v>
      </c>
      <c r="T1315" s="10">
        <f t="shared" si="125"/>
        <v>59934.709652777776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1019.5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60196.669675925921</v>
      </c>
      <c r="T1316" s="10">
        <f t="shared" si="125"/>
        <v>60136.669675925921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20326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59846.041666666672</v>
      </c>
      <c r="T1317" s="10">
        <f t="shared" si="125"/>
        <v>59810.498240740737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59960.961909722217</v>
      </c>
      <c r="T1318" s="10">
        <f t="shared" si="125"/>
        <v>59925.961909722217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5743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60104.583333333328</v>
      </c>
      <c r="T1319" s="10">
        <f t="shared" si="125"/>
        <v>60052.235486111109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3132.5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59547.043657407412</v>
      </c>
      <c r="T1320" s="10">
        <f t="shared" si="125"/>
        <v>59517.043657407412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442.5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59363.666666666664</v>
      </c>
      <c r="T1321" s="10">
        <f t="shared" si="125"/>
        <v>59348.812094907407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253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60266.958333333328</v>
      </c>
      <c r="T1322" s="10">
        <f t="shared" si="125"/>
        <v>60237.690347222218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3013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60259.74927083333</v>
      </c>
      <c r="T1323" s="10">
        <f t="shared" si="125"/>
        <v>60229.74927083333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55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59677.656539351854</v>
      </c>
      <c r="T1324" s="10">
        <f t="shared" si="125"/>
        <v>59647.656539351854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688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60018.288194444445</v>
      </c>
      <c r="T1325" s="10">
        <f t="shared" si="125"/>
        <v>59983.698449074072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2505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60188.633703703701</v>
      </c>
      <c r="T1326" s="10">
        <f t="shared" si="125"/>
        <v>60158.633703703701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247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60266.086053240739</v>
      </c>
      <c r="T1327" s="10">
        <f t="shared" si="125"/>
        <v>60236.086053240739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570.5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59551.791990740734</v>
      </c>
      <c r="T1328" s="10">
        <f t="shared" si="125"/>
        <v>59506.791990740734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873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59685.678645833337</v>
      </c>
      <c r="T1329" s="10">
        <f t="shared" si="125"/>
        <v>59655.678645833337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881.5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60189.642754629633</v>
      </c>
      <c r="T1330" s="10">
        <f t="shared" si="125"/>
        <v>60144.642754629633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208.5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59507.263252314813</v>
      </c>
      <c r="T1331" s="10">
        <f t="shared" si="125"/>
        <v>59467.221585648149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3961.5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60085.166666666672</v>
      </c>
      <c r="T1332" s="10">
        <f t="shared" si="125"/>
        <v>60054.276724537034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1725.5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60131.50409722222</v>
      </c>
      <c r="T1333" s="10">
        <f t="shared" si="125"/>
        <v>60101.50409722222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60294.060277777782</v>
      </c>
      <c r="T1334" s="10">
        <f t="shared" si="125"/>
        <v>60264.060277777782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59368.106770833336</v>
      </c>
      <c r="T1335" s="10">
        <f t="shared" si="125"/>
        <v>59338.106770833336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7289.5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59972.774155092593</v>
      </c>
      <c r="T1336" s="10">
        <f t="shared" si="125"/>
        <v>59942.774155092593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2478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59875.936365740738</v>
      </c>
      <c r="T1337" s="10">
        <f t="shared" si="125"/>
        <v>59845.936365740738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42585.5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59522.863750000004</v>
      </c>
      <c r="T1338" s="10">
        <f t="shared" si="125"/>
        <v>59487.863750000004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12415.5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60329.577303240745</v>
      </c>
      <c r="T1339" s="10">
        <f t="shared" si="125"/>
        <v>60299.577303240745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503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59750.803622685184</v>
      </c>
      <c r="T1340" s="10">
        <f t="shared" si="125"/>
        <v>59720.803622685184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1677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59513.688831018517</v>
      </c>
      <c r="T1341" s="10">
        <f t="shared" si="125"/>
        <v>59468.647164351853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59398.595520833333</v>
      </c>
      <c r="T1342" s="10">
        <f t="shared" si="125"/>
        <v>59368.595520833333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8818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60176.624039351853</v>
      </c>
      <c r="T1343" s="10">
        <f t="shared" si="125"/>
        <v>60144.624039351853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50.5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59734.816423611104</v>
      </c>
      <c r="T1344" s="10">
        <f t="shared" si="125"/>
        <v>59704.816423611104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25736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60133.165972222225</v>
      </c>
      <c r="T1345" s="10">
        <f t="shared" si="125"/>
        <v>60074.526423611111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E1346/D1346*100</f>
        <v>377.73333333333335</v>
      </c>
      <c r="P1346">
        <f t="shared" ref="P1346:P1409" si="127">AVERAGE(L1346,E1346)</f>
        <v>2902.5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60083.789803240739</v>
      </c>
      <c r="T1346" s="10">
        <f t="shared" si="125"/>
        <v>60054.789803240739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191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(((I1347/60)/60)/24)+DATE(2018,1,1)</f>
        <v>59366.814340277779</v>
      </c>
      <c r="T1347" s="10">
        <f t="shared" ref="T1347:T1410" si="131">(((J1347/60)/60)/24)+DATE(2018,1,1)</f>
        <v>59331.814340277779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3684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58984.075821759259</v>
      </c>
      <c r="T1348" s="10">
        <f t="shared" si="131"/>
        <v>58954.075821759259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1293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59602.638020833328</v>
      </c>
      <c r="T1349" s="10">
        <f t="shared" si="131"/>
        <v>59572.638020833328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3005.5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59523.506168981476</v>
      </c>
      <c r="T1350" s="10">
        <f t="shared" si="131"/>
        <v>59495.506168981476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5191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59886.290972222225</v>
      </c>
      <c r="T1351" s="10">
        <f t="shared" si="131"/>
        <v>59849.33258101852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2640.25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59896.013124999998</v>
      </c>
      <c r="T1352" s="10">
        <f t="shared" si="131"/>
        <v>59866.013124999998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10186.5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59944.74009259259</v>
      </c>
      <c r="T1353" s="10">
        <f t="shared" si="131"/>
        <v>59914.74009259259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6920.5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59784.165972222225</v>
      </c>
      <c r="T1354" s="10">
        <f t="shared" si="131"/>
        <v>59732.578310185185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689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58876</v>
      </c>
      <c r="T1355" s="10">
        <f t="shared" si="131"/>
        <v>58841.11791666667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813.5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60064.807627314818</v>
      </c>
      <c r="T1356" s="10">
        <f t="shared" si="131"/>
        <v>60034.807627314818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1594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58775.416666666664</v>
      </c>
      <c r="T1357" s="10">
        <f t="shared" si="131"/>
        <v>58745.254687499997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3151.28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58992.038888888892</v>
      </c>
      <c r="T1358" s="10">
        <f t="shared" si="131"/>
        <v>58962.038888888892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1285.5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58866.249305555553</v>
      </c>
      <c r="T1359" s="10">
        <f t="shared" si="131"/>
        <v>58836.962233796294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1699.5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58251.570868055554</v>
      </c>
      <c r="T1360" s="10">
        <f t="shared" si="131"/>
        <v>58221.570868055554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391.5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58262.814699074072</v>
      </c>
      <c r="T1361" s="10">
        <f t="shared" si="131"/>
        <v>58200.814699074072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1339.5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58655.900694444441</v>
      </c>
      <c r="T1362" s="10">
        <f t="shared" si="131"/>
        <v>58627.900694444441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3911.5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59343.717268518521</v>
      </c>
      <c r="T1363" s="10">
        <f t="shared" si="131"/>
        <v>59313.717268518521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558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59056.934386574074</v>
      </c>
      <c r="T1364" s="10">
        <f t="shared" si="131"/>
        <v>58996.934386574074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102.5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59947.332638888889</v>
      </c>
      <c r="T1365" s="10">
        <f t="shared" si="131"/>
        <v>59928.8440625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24987</v>
      </c>
      <c r="Q1366" t="str">
        <f t="shared" si="128"/>
        <v>music</v>
      </c>
      <c r="R1366" t="str">
        <f t="shared" si="129"/>
        <v>rock</v>
      </c>
      <c r="S1366" s="9">
        <f t="shared" si="130"/>
        <v>59543.6956712963</v>
      </c>
      <c r="T1366" s="10">
        <f t="shared" si="131"/>
        <v>59483.695671296293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3806</v>
      </c>
      <c r="Q1367" t="str">
        <f t="shared" si="128"/>
        <v>music</v>
      </c>
      <c r="R1367" t="str">
        <f t="shared" si="129"/>
        <v>rock</v>
      </c>
      <c r="S1367" s="9">
        <f t="shared" si="130"/>
        <v>59611.691574074073</v>
      </c>
      <c r="T1367" s="10">
        <f t="shared" si="131"/>
        <v>59581.733240740738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4816.8450000000003</v>
      </c>
      <c r="Q1368" t="str">
        <f t="shared" si="128"/>
        <v>music</v>
      </c>
      <c r="R1368" t="str">
        <f t="shared" si="129"/>
        <v>rock</v>
      </c>
      <c r="S1368" s="9">
        <f t="shared" si="130"/>
        <v>59502.037766203706</v>
      </c>
      <c r="T1368" s="10">
        <f t="shared" si="131"/>
        <v>59456.996099537035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2901.5</v>
      </c>
      <c r="Q1369" t="str">
        <f t="shared" si="128"/>
        <v>music</v>
      </c>
      <c r="R1369" t="str">
        <f t="shared" si="129"/>
        <v>rock</v>
      </c>
      <c r="S1369" s="9">
        <f t="shared" si="130"/>
        <v>59854.044560185182</v>
      </c>
      <c r="T1369" s="10">
        <f t="shared" si="131"/>
        <v>59824.002893518518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2811</v>
      </c>
      <c r="Q1370" t="str">
        <f t="shared" si="128"/>
        <v>music</v>
      </c>
      <c r="R1370" t="str">
        <f t="shared" si="129"/>
        <v>rock</v>
      </c>
      <c r="S1370" s="9">
        <f t="shared" si="130"/>
        <v>59702.190902777773</v>
      </c>
      <c r="T1370" s="10">
        <f t="shared" si="131"/>
        <v>59678.190902777773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17248.314999999999</v>
      </c>
      <c r="Q1371" t="str">
        <f t="shared" si="128"/>
        <v>music</v>
      </c>
      <c r="R1371" t="str">
        <f t="shared" si="129"/>
        <v>rock</v>
      </c>
      <c r="S1371" s="9">
        <f t="shared" si="130"/>
        <v>59272.594282407408</v>
      </c>
      <c r="T1371" s="10">
        <f t="shared" si="131"/>
        <v>59242.594282407408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787.5</v>
      </c>
      <c r="Q1372" t="str">
        <f t="shared" si="128"/>
        <v>music</v>
      </c>
      <c r="R1372" t="str">
        <f t="shared" si="129"/>
        <v>rock</v>
      </c>
      <c r="S1372" s="9">
        <f t="shared" si="130"/>
        <v>59095.00335648148</v>
      </c>
      <c r="T1372" s="10">
        <f t="shared" si="131"/>
        <v>59080.00335648148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3782.5</v>
      </c>
      <c r="Q1373" t="str">
        <f t="shared" si="128"/>
        <v>music</v>
      </c>
      <c r="R1373" t="str">
        <f t="shared" si="129"/>
        <v>rock</v>
      </c>
      <c r="S1373" s="9">
        <f t="shared" si="130"/>
        <v>59663.758587962962</v>
      </c>
      <c r="T1373" s="10">
        <f t="shared" si="131"/>
        <v>59633.758587962962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318</v>
      </c>
      <c r="Q1374" t="str">
        <f t="shared" si="128"/>
        <v>music</v>
      </c>
      <c r="R1374" t="str">
        <f t="shared" si="129"/>
        <v>rock</v>
      </c>
      <c r="S1374" s="9">
        <f t="shared" si="130"/>
        <v>58634.739953703705</v>
      </c>
      <c r="T1374" s="10">
        <f t="shared" si="131"/>
        <v>58604.739953703705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5276.5</v>
      </c>
      <c r="Q1375" t="str">
        <f t="shared" si="128"/>
        <v>music</v>
      </c>
      <c r="R1375" t="str">
        <f t="shared" si="129"/>
        <v>rock</v>
      </c>
      <c r="S1375" s="9">
        <f t="shared" si="130"/>
        <v>60266.95177083333</v>
      </c>
      <c r="T1375" s="10">
        <f t="shared" si="131"/>
        <v>60236.95177083333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1454</v>
      </c>
      <c r="Q1376" t="str">
        <f t="shared" si="128"/>
        <v>music</v>
      </c>
      <c r="R1376" t="str">
        <f t="shared" si="129"/>
        <v>rock</v>
      </c>
      <c r="S1376" s="9">
        <f t="shared" si="130"/>
        <v>59986.12023148148</v>
      </c>
      <c r="T1376" s="10">
        <f t="shared" si="131"/>
        <v>59956.161898148144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3481</v>
      </c>
      <c r="Q1377" t="str">
        <f t="shared" si="128"/>
        <v>music</v>
      </c>
      <c r="R1377" t="str">
        <f t="shared" si="129"/>
        <v>rock</v>
      </c>
      <c r="S1377" s="9">
        <f t="shared" si="130"/>
        <v>60282.066192129627</v>
      </c>
      <c r="T1377" s="10">
        <f t="shared" si="131"/>
        <v>60252.066192129627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4755</v>
      </c>
      <c r="Q1378" t="str">
        <f t="shared" si="128"/>
        <v>music</v>
      </c>
      <c r="R1378" t="str">
        <f t="shared" si="129"/>
        <v>rock</v>
      </c>
      <c r="S1378" s="9">
        <f t="shared" si="130"/>
        <v>60239.710717592592</v>
      </c>
      <c r="T1378" s="10">
        <f t="shared" si="131"/>
        <v>60209.669050925921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770.5</v>
      </c>
      <c r="Q1379" t="str">
        <f t="shared" si="128"/>
        <v>music</v>
      </c>
      <c r="R1379" t="str">
        <f t="shared" si="129"/>
        <v>rock</v>
      </c>
      <c r="S1379" s="9">
        <f t="shared" si="130"/>
        <v>60301.174305555556</v>
      </c>
      <c r="T1379" s="10">
        <f t="shared" si="131"/>
        <v>60279.219560185185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2100</v>
      </c>
      <c r="Q1380" t="str">
        <f t="shared" si="128"/>
        <v>music</v>
      </c>
      <c r="R1380" t="str">
        <f t="shared" si="129"/>
        <v>rock</v>
      </c>
      <c r="S1380" s="9">
        <f t="shared" si="130"/>
        <v>60115.759374999994</v>
      </c>
      <c r="T1380" s="10">
        <f t="shared" si="131"/>
        <v>60100.759374999994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5655.5</v>
      </c>
      <c r="Q1381" t="str">
        <f t="shared" si="128"/>
        <v>music</v>
      </c>
      <c r="R1381" t="str">
        <f t="shared" si="129"/>
        <v>rock</v>
      </c>
      <c r="S1381" s="9">
        <f t="shared" si="130"/>
        <v>59692.491620370376</v>
      </c>
      <c r="T1381" s="10">
        <f t="shared" si="131"/>
        <v>59662.491620370376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55.5</v>
      </c>
      <c r="Q1382" t="str">
        <f t="shared" si="128"/>
        <v>music</v>
      </c>
      <c r="R1382" t="str">
        <f t="shared" si="129"/>
        <v>rock</v>
      </c>
      <c r="S1382" s="9">
        <f t="shared" si="130"/>
        <v>59696.083333333328</v>
      </c>
      <c r="T1382" s="10">
        <f t="shared" si="131"/>
        <v>59673.762800925921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2714</v>
      </c>
      <c r="Q1383" t="str">
        <f t="shared" si="128"/>
        <v>music</v>
      </c>
      <c r="R1383" t="str">
        <f t="shared" si="129"/>
        <v>rock</v>
      </c>
      <c r="S1383" s="9">
        <f t="shared" si="130"/>
        <v>60265.214409722219</v>
      </c>
      <c r="T1383" s="10">
        <f t="shared" si="131"/>
        <v>60235.214409722219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4248.5</v>
      </c>
      <c r="Q1384" t="str">
        <f t="shared" si="128"/>
        <v>music</v>
      </c>
      <c r="R1384" t="str">
        <f t="shared" si="129"/>
        <v>rock</v>
      </c>
      <c r="S1384" s="9">
        <f t="shared" si="130"/>
        <v>58932.800185185188</v>
      </c>
      <c r="T1384" s="10">
        <f t="shared" si="131"/>
        <v>58902.800185185188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2383</v>
      </c>
      <c r="Q1385" t="str">
        <f t="shared" si="128"/>
        <v>music</v>
      </c>
      <c r="R1385" t="str">
        <f t="shared" si="129"/>
        <v>rock</v>
      </c>
      <c r="S1385" s="9">
        <f t="shared" si="130"/>
        <v>60259.074976851851</v>
      </c>
      <c r="T1385" s="10">
        <f t="shared" si="131"/>
        <v>60239.074976851851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2203</v>
      </c>
      <c r="Q1386" t="str">
        <f t="shared" si="128"/>
        <v>music</v>
      </c>
      <c r="R1386" t="str">
        <f t="shared" si="129"/>
        <v>rock</v>
      </c>
      <c r="S1386" s="9">
        <f t="shared" si="130"/>
        <v>59722.735208333332</v>
      </c>
      <c r="T1386" s="10">
        <f t="shared" si="131"/>
        <v>59692.735208333332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4483.2449999999999</v>
      </c>
      <c r="Q1387" t="str">
        <f t="shared" si="128"/>
        <v>music</v>
      </c>
      <c r="R1387" t="str">
        <f t="shared" si="129"/>
        <v>rock</v>
      </c>
      <c r="S1387" s="9">
        <f t="shared" si="130"/>
        <v>60021.507638888885</v>
      </c>
      <c r="T1387" s="10">
        <f t="shared" si="131"/>
        <v>59965.688900462963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444.5</v>
      </c>
      <c r="Q1388" t="str">
        <f t="shared" si="128"/>
        <v>music</v>
      </c>
      <c r="R1388" t="str">
        <f t="shared" si="129"/>
        <v>rock</v>
      </c>
      <c r="S1388" s="9">
        <f t="shared" si="130"/>
        <v>59746.646863425922</v>
      </c>
      <c r="T1388" s="10">
        <f t="shared" si="131"/>
        <v>59716.646863425922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2771.5</v>
      </c>
      <c r="Q1389" t="str">
        <f t="shared" si="128"/>
        <v>music</v>
      </c>
      <c r="R1389" t="str">
        <f t="shared" si="129"/>
        <v>rock</v>
      </c>
      <c r="S1389" s="9">
        <f t="shared" si="130"/>
        <v>59690.1875</v>
      </c>
      <c r="T1389" s="10">
        <f t="shared" si="131"/>
        <v>59658.92123842593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3426.1849999999999</v>
      </c>
      <c r="Q1390" t="str">
        <f t="shared" si="128"/>
        <v>music</v>
      </c>
      <c r="R1390" t="str">
        <f t="shared" si="129"/>
        <v>rock</v>
      </c>
      <c r="S1390" s="9">
        <f t="shared" si="130"/>
        <v>60192.676388888889</v>
      </c>
      <c r="T1390" s="10">
        <f t="shared" si="131"/>
        <v>60166.614780092597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380.5</v>
      </c>
      <c r="Q1391" t="str">
        <f t="shared" si="128"/>
        <v>music</v>
      </c>
      <c r="R1391" t="str">
        <f t="shared" si="129"/>
        <v>rock</v>
      </c>
      <c r="S1391" s="9">
        <f t="shared" si="130"/>
        <v>60127.480983796297</v>
      </c>
      <c r="T1391" s="10">
        <f t="shared" si="131"/>
        <v>60097.480983796297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1537</v>
      </c>
      <c r="Q1392" t="str">
        <f t="shared" si="128"/>
        <v>music</v>
      </c>
      <c r="R1392" t="str">
        <f t="shared" si="129"/>
        <v>rock</v>
      </c>
      <c r="S1392" s="9">
        <f t="shared" si="130"/>
        <v>59653.716666666667</v>
      </c>
      <c r="T1392" s="10">
        <f t="shared" si="131"/>
        <v>59619.803310185183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282</v>
      </c>
      <c r="Q1393" t="str">
        <f t="shared" si="128"/>
        <v>music</v>
      </c>
      <c r="R1393" t="str">
        <f t="shared" si="129"/>
        <v>rock</v>
      </c>
      <c r="S1393" s="9">
        <f t="shared" si="130"/>
        <v>59770.207638888889</v>
      </c>
      <c r="T1393" s="10">
        <f t="shared" si="131"/>
        <v>59725.650671296295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1472.5</v>
      </c>
      <c r="Q1394" t="str">
        <f t="shared" si="128"/>
        <v>music</v>
      </c>
      <c r="R1394" t="str">
        <f t="shared" si="129"/>
        <v>rock</v>
      </c>
      <c r="S1394" s="9">
        <f t="shared" si="130"/>
        <v>59964.154930555553</v>
      </c>
      <c r="T1394" s="10">
        <f t="shared" si="131"/>
        <v>59933.154930555553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5143.5</v>
      </c>
      <c r="Q1395" t="str">
        <f t="shared" si="128"/>
        <v>music</v>
      </c>
      <c r="R1395" t="str">
        <f t="shared" si="129"/>
        <v>rock</v>
      </c>
      <c r="S1395" s="9">
        <f t="shared" si="130"/>
        <v>60115.681979166664</v>
      </c>
      <c r="T1395" s="10">
        <f t="shared" si="131"/>
        <v>60085.681979166664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466.5</v>
      </c>
      <c r="Q1396" t="str">
        <f t="shared" si="128"/>
        <v>music</v>
      </c>
      <c r="R1396" t="str">
        <f t="shared" si="129"/>
        <v>rock</v>
      </c>
      <c r="S1396" s="9">
        <f t="shared" si="130"/>
        <v>60327.125</v>
      </c>
      <c r="T1396" s="10">
        <f t="shared" si="131"/>
        <v>60284.144976851851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1999</v>
      </c>
      <c r="Q1397" t="str">
        <f t="shared" si="128"/>
        <v>music</v>
      </c>
      <c r="R1397" t="str">
        <f t="shared" si="129"/>
        <v>rock</v>
      </c>
      <c r="S1397" s="9">
        <f t="shared" si="130"/>
        <v>60281.90834490741</v>
      </c>
      <c r="T1397" s="10">
        <f t="shared" si="131"/>
        <v>60251.90834490741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3255.5</v>
      </c>
      <c r="Q1398" t="str">
        <f t="shared" si="128"/>
        <v>music</v>
      </c>
      <c r="R1398" t="str">
        <f t="shared" si="129"/>
        <v>rock</v>
      </c>
      <c r="S1398" s="9">
        <f t="shared" si="130"/>
        <v>59580.99863425926</v>
      </c>
      <c r="T1398" s="10">
        <f t="shared" si="131"/>
        <v>59550.99863425926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5771.5</v>
      </c>
      <c r="Q1399" t="str">
        <f t="shared" si="128"/>
        <v>music</v>
      </c>
      <c r="R1399" t="str">
        <f t="shared" si="129"/>
        <v>rock</v>
      </c>
      <c r="S1399" s="9">
        <f t="shared" si="130"/>
        <v>60202.888194444444</v>
      </c>
      <c r="T1399" s="10">
        <f t="shared" si="131"/>
        <v>60172.917939814812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2445.5</v>
      </c>
      <c r="Q1400" t="str">
        <f t="shared" si="128"/>
        <v>music</v>
      </c>
      <c r="R1400" t="str">
        <f t="shared" si="129"/>
        <v>rock</v>
      </c>
      <c r="S1400" s="9">
        <f t="shared" si="130"/>
        <v>60088.874236111107</v>
      </c>
      <c r="T1400" s="10">
        <f t="shared" si="131"/>
        <v>60058.874236111107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5768.5</v>
      </c>
      <c r="Q1401" t="str">
        <f t="shared" si="128"/>
        <v>music</v>
      </c>
      <c r="R1401" t="str">
        <f t="shared" si="129"/>
        <v>rock</v>
      </c>
      <c r="S1401" s="9">
        <f t="shared" si="130"/>
        <v>59451.004317129627</v>
      </c>
      <c r="T1401" s="10">
        <f t="shared" si="131"/>
        <v>59421.004317129627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310</v>
      </c>
      <c r="Q1402" t="str">
        <f t="shared" si="128"/>
        <v>music</v>
      </c>
      <c r="R1402" t="str">
        <f t="shared" si="129"/>
        <v>rock</v>
      </c>
      <c r="S1402" s="9">
        <f t="shared" si="130"/>
        <v>60065.229166666672</v>
      </c>
      <c r="T1402" s="10">
        <f t="shared" si="131"/>
        <v>60030.341122685189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6326.5</v>
      </c>
      <c r="Q1403" t="str">
        <f t="shared" si="128"/>
        <v>music</v>
      </c>
      <c r="R1403" t="str">
        <f t="shared" si="129"/>
        <v>rock</v>
      </c>
      <c r="S1403" s="9">
        <f t="shared" si="130"/>
        <v>58952.99622685185</v>
      </c>
      <c r="T1403" s="10">
        <f t="shared" si="131"/>
        <v>58931.99622685185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1421</v>
      </c>
      <c r="Q1404" t="str">
        <f t="shared" si="128"/>
        <v>music</v>
      </c>
      <c r="R1404" t="str">
        <f t="shared" si="129"/>
        <v>rock</v>
      </c>
      <c r="S1404" s="9">
        <f t="shared" si="130"/>
        <v>59657.011701388896</v>
      </c>
      <c r="T1404" s="10">
        <f t="shared" si="131"/>
        <v>59597.053368055553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2084.5</v>
      </c>
      <c r="Q1405" t="str">
        <f t="shared" si="128"/>
        <v>music</v>
      </c>
      <c r="R1405" t="str">
        <f t="shared" si="129"/>
        <v>rock</v>
      </c>
      <c r="S1405" s="9">
        <f t="shared" si="130"/>
        <v>59013.062905092593</v>
      </c>
      <c r="T1405" s="10">
        <f t="shared" si="131"/>
        <v>58983.062905092593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123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59589.510243055556</v>
      </c>
      <c r="T1406" s="10">
        <f t="shared" si="131"/>
        <v>59564.510243055556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61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59503.722233796296</v>
      </c>
      <c r="T1407" s="10">
        <f t="shared" si="131"/>
        <v>59473.680567129632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9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59882.416666666672</v>
      </c>
      <c r="T1408" s="10">
        <f t="shared" si="131"/>
        <v>59829.432951388888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8.5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59395.536782407406</v>
      </c>
      <c r="T1409" s="10">
        <f t="shared" si="131"/>
        <v>59370.536782407406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E1410/D1410*100</f>
        <v>7.1999999999999993</v>
      </c>
      <c r="P1410">
        <f t="shared" ref="P1410:P1473" si="133">AVERAGE(L1410,E1410)</f>
        <v>39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59853.913842592592</v>
      </c>
      <c r="T1410" s="10">
        <f t="shared" si="131"/>
        <v>59823.872175925921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>
        <f t="shared" si="133"/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(((I1411/60)/60)/24)+DATE(2018,1,1)</f>
        <v>59537.175173611111</v>
      </c>
      <c r="T1411" s="10">
        <f t="shared" ref="T1411:T1474" si="137">(((J1411/60)/60)/24)+DATE(2018,1,1)</f>
        <v>59477.133506944447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60056.318518518514</v>
      </c>
      <c r="T1412" s="10">
        <f t="shared" si="137"/>
        <v>60011.318518518514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59573.059027777781</v>
      </c>
      <c r="T1413" s="10">
        <f t="shared" si="137"/>
        <v>59545.059027777781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166.5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59509.063645833332</v>
      </c>
      <c r="T1414" s="10">
        <f t="shared" si="137"/>
        <v>59479.063645833332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50.5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59952.437152777777</v>
      </c>
      <c r="T1415" s="10">
        <f t="shared" si="137"/>
        <v>59892.437152777777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60270.25309027778</v>
      </c>
      <c r="T1416" s="10">
        <f t="shared" si="137"/>
        <v>60240.25309027778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404.5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59764.675821759258</v>
      </c>
      <c r="T1417" s="10">
        <f t="shared" si="137"/>
        <v>59724.675821759258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59861.967812499999</v>
      </c>
      <c r="T1418" s="10">
        <f t="shared" si="137"/>
        <v>59831.926145833335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28.5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59794.465972222228</v>
      </c>
      <c r="T1419" s="10">
        <f t="shared" si="137"/>
        <v>59764.15016203704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3.5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59957.456412037034</v>
      </c>
      <c r="T1420" s="10">
        <f t="shared" si="137"/>
        <v>59927.456412037034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227.5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60184.456238425926</v>
      </c>
      <c r="T1421" s="10">
        <f t="shared" si="137"/>
        <v>60154.456238425926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3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60081.667662037042</v>
      </c>
      <c r="T1422" s="10">
        <f t="shared" si="137"/>
        <v>60056.667662037042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101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59575.915613425925</v>
      </c>
      <c r="T1423" s="10">
        <f t="shared" si="137"/>
        <v>59545.915613425925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14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60166.239629629628</v>
      </c>
      <c r="T1424" s="10">
        <f t="shared" si="137"/>
        <v>60136.239629629628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50.5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59902.360312500001</v>
      </c>
      <c r="T1425" s="10">
        <f t="shared" si="137"/>
        <v>59872.360312500001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770.5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60221.759282407409</v>
      </c>
      <c r="T1426" s="10">
        <f t="shared" si="137"/>
        <v>60208.717615740738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59655.131469907406</v>
      </c>
      <c r="T1427" s="10">
        <f t="shared" si="137"/>
        <v>59625.131469907406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59772.390277777777</v>
      </c>
      <c r="T1428" s="10">
        <f t="shared" si="137"/>
        <v>59712.390277777777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211.5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60163.851678240739</v>
      </c>
      <c r="T1429" s="10">
        <f t="shared" si="137"/>
        <v>60133.851678240739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24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59994.338159722218</v>
      </c>
      <c r="T1430" s="10">
        <f t="shared" si="137"/>
        <v>59964.379826388889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59636.060671296291</v>
      </c>
      <c r="T1431" s="10">
        <f t="shared" si="137"/>
        <v>59606.060671296291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204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59524.813518518517</v>
      </c>
      <c r="T1432" s="10">
        <f t="shared" si="137"/>
        <v>59493.813518518517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2739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59866.252500000002</v>
      </c>
      <c r="T1433" s="10">
        <f t="shared" si="137"/>
        <v>59836.210833333331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59737.780416666668</v>
      </c>
      <c r="T1434" s="10">
        <f t="shared" si="137"/>
        <v>59707.780416666668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407.5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60246.458333333328</v>
      </c>
      <c r="T1435" s="10">
        <f t="shared" si="137"/>
        <v>60205.625868055555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4100.5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59695.625</v>
      </c>
      <c r="T1436" s="10">
        <f t="shared" si="137"/>
        <v>59674.767106481479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8.5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59820.780324074076</v>
      </c>
      <c r="T1437" s="10">
        <f t="shared" si="137"/>
        <v>59790.780324074076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39.5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59953.35019675926</v>
      </c>
      <c r="T1438" s="10">
        <f t="shared" si="137"/>
        <v>59923.35019675926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414.5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59365.207638888889</v>
      </c>
      <c r="T1439" s="10">
        <f t="shared" si="137"/>
        <v>59328.531701388885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304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60019.579861111109</v>
      </c>
      <c r="T1440" s="10">
        <f t="shared" si="137"/>
        <v>59989.871516203704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93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59602.829872685179</v>
      </c>
      <c r="T1441" s="10">
        <f t="shared" si="137"/>
        <v>59572.829872685179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60048.748414351852</v>
      </c>
      <c r="T1442" s="10">
        <f t="shared" si="137"/>
        <v>60018.748414351852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1011.5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59790.765844907408</v>
      </c>
      <c r="T1443" s="10">
        <f t="shared" si="137"/>
        <v>59730.765844907408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60047.64534722222</v>
      </c>
      <c r="T1444" s="10">
        <f t="shared" si="137"/>
        <v>60017.64534722222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60269.926030092596</v>
      </c>
      <c r="T1445" s="10">
        <f t="shared" si="137"/>
        <v>60239.926030092596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59791.873402777783</v>
      </c>
      <c r="T1446" s="10">
        <f t="shared" si="137"/>
        <v>59731.873402777783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59701.542303240742</v>
      </c>
      <c r="T1447" s="10">
        <f t="shared" si="137"/>
        <v>59671.542303240742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60013.447662037041</v>
      </c>
      <c r="T1448" s="10">
        <f t="shared" si="137"/>
        <v>59993.447662037041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39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60091.730717592596</v>
      </c>
      <c r="T1449" s="10">
        <f t="shared" si="137"/>
        <v>60061.730717592596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59678.225694444445</v>
      </c>
      <c r="T1450" s="10">
        <f t="shared" si="137"/>
        <v>59647.936550925922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59666.811400462961</v>
      </c>
      <c r="T1451" s="10">
        <f t="shared" si="137"/>
        <v>59618.811400462961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59952.171261574069</v>
      </c>
      <c r="T1452" s="10">
        <f t="shared" si="137"/>
        <v>59922.171261574069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2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59494.00068287037</v>
      </c>
      <c r="T1453" s="10">
        <f t="shared" si="137"/>
        <v>59463.959016203706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59380.703275462962</v>
      </c>
      <c r="T1454" s="10">
        <f t="shared" si="137"/>
        <v>59350.703275462962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60372.654479166667</v>
      </c>
      <c r="T1455" s="10">
        <f t="shared" si="137"/>
        <v>60327.696145833332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8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60016.915972222225</v>
      </c>
      <c r="T1456" s="10">
        <f t="shared" si="137"/>
        <v>59995.866666666669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791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59419.568749999999</v>
      </c>
      <c r="T1457" s="10">
        <f t="shared" si="137"/>
        <v>59364.672685185185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74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60270.668576388889</v>
      </c>
      <c r="T1458" s="10">
        <f t="shared" si="137"/>
        <v>60240.668576388889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59851.938009259262</v>
      </c>
      <c r="T1459" s="10">
        <f t="shared" si="137"/>
        <v>59821.89634259259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59394.166666666664</v>
      </c>
      <c r="T1460" s="10">
        <f t="shared" si="137"/>
        <v>59363.705555555556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59872.725694444445</v>
      </c>
      <c r="T1461" s="10">
        <f t="shared" si="137"/>
        <v>59844.204814814817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59505.989583333328</v>
      </c>
      <c r="T1462" s="10">
        <f t="shared" si="137"/>
        <v>59447.896967592591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7763.3450000000003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59465</v>
      </c>
      <c r="T1463" s="10">
        <f t="shared" si="137"/>
        <v>59431.645300925928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2245.35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58906.662858796299</v>
      </c>
      <c r="T1464" s="10">
        <f t="shared" si="137"/>
        <v>58876.662858796299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455.5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58903.869652777779</v>
      </c>
      <c r="T1465" s="10">
        <f t="shared" si="137"/>
        <v>58858.911319444444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4197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58853.661550925928</v>
      </c>
      <c r="T1466" s="10">
        <f t="shared" si="137"/>
        <v>58823.661550925928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69763.175000000003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58522.125</v>
      </c>
      <c r="T1467" s="10">
        <f t="shared" si="137"/>
        <v>58491.734398148146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8754.1849999999995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59913.208333333328</v>
      </c>
      <c r="T1468" s="10">
        <f t="shared" si="137"/>
        <v>59872.172060185185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23316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58525.760243055556</v>
      </c>
      <c r="T1469" s="10">
        <f t="shared" si="137"/>
        <v>58465.80190972222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5009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58238.014456018522</v>
      </c>
      <c r="T1470" s="10">
        <f t="shared" si="137"/>
        <v>58178.014456018522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24149.5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58852.598483796297</v>
      </c>
      <c r="T1471" s="10">
        <f t="shared" si="137"/>
        <v>58822.598483796297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979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58803.827118055553</v>
      </c>
      <c r="T1472" s="10">
        <f t="shared" si="137"/>
        <v>58782.827118055553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16786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59635.957569444443</v>
      </c>
      <c r="T1473" s="10">
        <f t="shared" si="137"/>
        <v>59605.957569444443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E1474/D1474*100</f>
        <v>138.70400000000001</v>
      </c>
      <c r="P1474">
        <f t="shared" ref="P1474:P1537" si="139">AVERAGE(L1474,E1474)</f>
        <v>17506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59095.542858796296</v>
      </c>
      <c r="T1474" s="10">
        <f t="shared" si="137"/>
        <v>59065.542858796296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si="139"/>
        <v>927.37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(((I1475/60)/60)/24)+DATE(2018,1,1)</f>
        <v>58501.979618055557</v>
      </c>
      <c r="T1475" s="10">
        <f t="shared" ref="T1475:T1538" si="143">(((J1475/60)/60)/24)+DATE(2018,1,1)</f>
        <v>58471.979618055557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1722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59062.727916666663</v>
      </c>
      <c r="T1476" s="10">
        <f t="shared" si="143"/>
        <v>59032.727916666663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14370.725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59525.207638888889</v>
      </c>
      <c r="T1477" s="10">
        <f t="shared" si="143"/>
        <v>59492.722951388889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20304.64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58328.041921296295</v>
      </c>
      <c r="T1478" s="10">
        <f t="shared" si="143"/>
        <v>58298.041921296295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16881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58432.125</v>
      </c>
      <c r="T1479" s="10">
        <f t="shared" si="143"/>
        <v>58372.615787037037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305524.55499999999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58940.871678240743</v>
      </c>
      <c r="T1480" s="10">
        <f t="shared" si="143"/>
        <v>58926.871678240743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1134.5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59301.165972222225</v>
      </c>
      <c r="T1481" s="10">
        <f t="shared" si="143"/>
        <v>59286.745243055557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29577.599999999999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59013.708333333336</v>
      </c>
      <c r="T1482" s="10">
        <f t="shared" si="143"/>
        <v>58996.934016203704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55.5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59112.922974537039</v>
      </c>
      <c r="T1483" s="10">
        <f t="shared" si="143"/>
        <v>59082.922974537039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3</v>
      </c>
      <c r="Q1484" t="str">
        <f t="shared" si="140"/>
        <v>publishing</v>
      </c>
      <c r="R1484" t="str">
        <f t="shared" si="141"/>
        <v>fiction</v>
      </c>
      <c r="S1484" s="9">
        <f t="shared" si="142"/>
        <v>58691.32708333333</v>
      </c>
      <c r="T1484" s="10">
        <f t="shared" si="143"/>
        <v>58668.85805555556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26</v>
      </c>
      <c r="Q1485" t="str">
        <f t="shared" si="140"/>
        <v>publishing</v>
      </c>
      <c r="R1485" t="str">
        <f t="shared" si="141"/>
        <v>fiction</v>
      </c>
      <c r="S1485" s="9">
        <f t="shared" si="142"/>
        <v>60105.192997685182</v>
      </c>
      <c r="T1485" s="10">
        <f t="shared" si="143"/>
        <v>60080.192997685182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58643.618750000001</v>
      </c>
      <c r="T1486" s="10">
        <f t="shared" si="143"/>
        <v>58585.200960648144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76.5</v>
      </c>
      <c r="Q1487" t="str">
        <f t="shared" si="140"/>
        <v>publishing</v>
      </c>
      <c r="R1487" t="str">
        <f t="shared" si="141"/>
        <v>fiction</v>
      </c>
      <c r="S1487" s="9">
        <f t="shared" si="142"/>
        <v>59707.795983796299</v>
      </c>
      <c r="T1487" s="10">
        <f t="shared" si="143"/>
        <v>59662.795983796299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25.5</v>
      </c>
      <c r="Q1488" t="str">
        <f t="shared" si="140"/>
        <v>publishing</v>
      </c>
      <c r="R1488" t="str">
        <f t="shared" si="141"/>
        <v>fiction</v>
      </c>
      <c r="S1488" s="9">
        <f t="shared" si="142"/>
        <v>59594.168530092589</v>
      </c>
      <c r="T1488" s="10">
        <f t="shared" si="143"/>
        <v>59564.168530092589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60116.917488425926</v>
      </c>
      <c r="T1489" s="10">
        <f t="shared" si="143"/>
        <v>60086.917488425926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183</v>
      </c>
      <c r="Q1490" t="str">
        <f t="shared" si="140"/>
        <v>publishing</v>
      </c>
      <c r="R1490" t="str">
        <f t="shared" si="141"/>
        <v>fiction</v>
      </c>
      <c r="S1490" s="9">
        <f t="shared" si="142"/>
        <v>59176.563194444447</v>
      </c>
      <c r="T1490" s="10">
        <f t="shared" si="143"/>
        <v>59146.563194444447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58760.653379629628</v>
      </c>
      <c r="T1491" s="10">
        <f t="shared" si="143"/>
        <v>58730.611712962964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457</v>
      </c>
      <c r="Q1492" t="str">
        <f t="shared" si="140"/>
        <v>publishing</v>
      </c>
      <c r="R1492" t="str">
        <f t="shared" si="141"/>
        <v>fiction</v>
      </c>
      <c r="S1492" s="9">
        <f t="shared" si="142"/>
        <v>59081.561041666668</v>
      </c>
      <c r="T1492" s="10">
        <f t="shared" si="143"/>
        <v>59052.561041666668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50.5</v>
      </c>
      <c r="Q1493" t="str">
        <f t="shared" si="140"/>
        <v>publishing</v>
      </c>
      <c r="R1493" t="str">
        <f t="shared" si="141"/>
        <v>fiction</v>
      </c>
      <c r="S1493" s="9">
        <f t="shared" si="142"/>
        <v>59582.651388888888</v>
      </c>
      <c r="T1493" s="10">
        <f t="shared" si="143"/>
        <v>59523.713460648149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16</v>
      </c>
      <c r="Q1494" t="str">
        <f t="shared" si="140"/>
        <v>publishing</v>
      </c>
      <c r="R1494" t="str">
        <f t="shared" si="141"/>
        <v>fiction</v>
      </c>
      <c r="S1494" s="9">
        <f t="shared" si="142"/>
        <v>58244.884791666671</v>
      </c>
      <c r="T1494" s="10">
        <f t="shared" si="143"/>
        <v>58214.884791666671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58973.866608796299</v>
      </c>
      <c r="T1495" s="10">
        <f t="shared" si="143"/>
        <v>58943.866608796299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228</v>
      </c>
      <c r="Q1496" t="str">
        <f t="shared" si="140"/>
        <v>publishing</v>
      </c>
      <c r="R1496" t="str">
        <f t="shared" si="141"/>
        <v>fiction</v>
      </c>
      <c r="S1496" s="9">
        <f t="shared" si="142"/>
        <v>59629.651388888888</v>
      </c>
      <c r="T1496" s="10">
        <f t="shared" si="143"/>
        <v>59599.722372685181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58314.789710648147</v>
      </c>
      <c r="T1497" s="10">
        <f t="shared" si="143"/>
        <v>58284.789710648147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59430.475219907406</v>
      </c>
      <c r="T1498" s="10">
        <f t="shared" si="143"/>
        <v>59370.475219907406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59018.821527777778</v>
      </c>
      <c r="T1499" s="10">
        <f t="shared" si="143"/>
        <v>58976.64261574074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30</v>
      </c>
      <c r="Q1500" t="str">
        <f t="shared" si="140"/>
        <v>publishing</v>
      </c>
      <c r="R1500" t="str">
        <f t="shared" si="141"/>
        <v>fiction</v>
      </c>
      <c r="S1500" s="9">
        <f t="shared" si="142"/>
        <v>59417.983541666668</v>
      </c>
      <c r="T1500" s="10">
        <f t="shared" si="143"/>
        <v>59372.983541666668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3</v>
      </c>
      <c r="Q1501" t="str">
        <f t="shared" si="140"/>
        <v>publishing</v>
      </c>
      <c r="R1501" t="str">
        <f t="shared" si="141"/>
        <v>fiction</v>
      </c>
      <c r="S1501" s="9">
        <f t="shared" si="142"/>
        <v>60119.007326388892</v>
      </c>
      <c r="T1501" s="10">
        <f t="shared" si="143"/>
        <v>60059.007326388892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358</v>
      </c>
      <c r="Q1502" t="str">
        <f t="shared" si="140"/>
        <v>publishing</v>
      </c>
      <c r="R1502" t="str">
        <f t="shared" si="141"/>
        <v>fiction</v>
      </c>
      <c r="S1502" s="9">
        <f t="shared" si="142"/>
        <v>58927.904594907406</v>
      </c>
      <c r="T1502" s="10">
        <f t="shared" si="143"/>
        <v>58897.904594907406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43688.5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59725.583599537036</v>
      </c>
      <c r="T1503" s="10">
        <f t="shared" si="143"/>
        <v>59695.583599537036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11323.5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59986.916666666672</v>
      </c>
      <c r="T1504" s="10">
        <f t="shared" si="143"/>
        <v>59958.542592592596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2058.4650000000001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60198.347233796296</v>
      </c>
      <c r="T1505" s="10">
        <f t="shared" si="143"/>
        <v>60138.347233796296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9167.5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59332.356249999997</v>
      </c>
      <c r="T1506" s="10">
        <f t="shared" si="143"/>
        <v>59304.657685185186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8459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59983.834027777775</v>
      </c>
      <c r="T1507" s="10">
        <f t="shared" si="143"/>
        <v>59946.44332175926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857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59376.785925925928</v>
      </c>
      <c r="T1508" s="10">
        <f t="shared" si="143"/>
        <v>59346.785925925928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1306.5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57845.340277777781</v>
      </c>
      <c r="T1509" s="10">
        <f t="shared" si="143"/>
        <v>57786.450335648151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10351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59349.614363425928</v>
      </c>
      <c r="T1510" s="10">
        <f t="shared" si="143"/>
        <v>59318.614363425928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10916.61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60312.957638888889</v>
      </c>
      <c r="T1511" s="10">
        <f t="shared" si="143"/>
        <v>60283.533391203702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8285.2999999999993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59371.385162037033</v>
      </c>
      <c r="T1512" s="10">
        <f t="shared" si="143"/>
        <v>59341.385162037033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7928.5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59858.625046296293</v>
      </c>
      <c r="T1513" s="10">
        <f t="shared" si="143"/>
        <v>59828.583379629628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9946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60303.684479166666</v>
      </c>
      <c r="T1514" s="10">
        <f t="shared" si="143"/>
        <v>60273.684479166666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6108.25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59368.637337962966</v>
      </c>
      <c r="T1515" s="10">
        <f t="shared" si="143"/>
        <v>59338.637337962966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13397.5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59806.597685185188</v>
      </c>
      <c r="T1516" s="10">
        <f t="shared" si="143"/>
        <v>59766.597685185188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236061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59977.211770833332</v>
      </c>
      <c r="T1517" s="10">
        <f t="shared" si="143"/>
        <v>59947.253437499996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9294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60181.583333333328</v>
      </c>
      <c r="T1518" s="10">
        <f t="shared" si="143"/>
        <v>60151.466342592597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12456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59511.25</v>
      </c>
      <c r="T1519" s="10">
        <f t="shared" si="143"/>
        <v>59480.56658564815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15520.5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59322.8200462963</v>
      </c>
      <c r="T1520" s="10">
        <f t="shared" si="143"/>
        <v>59292.8200462963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4723.875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59342.915972222225</v>
      </c>
      <c r="T1521" s="10">
        <f t="shared" si="143"/>
        <v>59314.741701388892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9396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59524.166666666672</v>
      </c>
      <c r="T1522" s="10">
        <f t="shared" si="143"/>
        <v>59487.857789351852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20145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60060.167719907404</v>
      </c>
      <c r="T1523" s="10">
        <f t="shared" si="143"/>
        <v>60025.167719907404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30451.05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59461.830312500002</v>
      </c>
      <c r="T1524" s="10">
        <f t="shared" si="143"/>
        <v>59431.830312500002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11668.5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59528</v>
      </c>
      <c r="T1525" s="10">
        <f t="shared" si="143"/>
        <v>59496.751342592594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3119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60318.501041666663</v>
      </c>
      <c r="T1526" s="10">
        <f t="shared" si="143"/>
        <v>60288.501041666663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2332.0749999999998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60132.702986111108</v>
      </c>
      <c r="T1527" s="10">
        <f t="shared" si="143"/>
        <v>60102.702986111108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13977.5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59920.276006944448</v>
      </c>
      <c r="T1528" s="10">
        <f t="shared" si="143"/>
        <v>59871.276006944448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1967.7750000000001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60340.558865740735</v>
      </c>
      <c r="T1529" s="10">
        <f t="shared" si="143"/>
        <v>60312.600532407407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4303.5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60299</v>
      </c>
      <c r="T1530" s="10">
        <f t="shared" si="143"/>
        <v>60268.732893518521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9635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59614.587037037039</v>
      </c>
      <c r="T1531" s="10">
        <f t="shared" si="143"/>
        <v>59584.628703703704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24031.5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59832.767303240747</v>
      </c>
      <c r="T1532" s="10">
        <f t="shared" si="143"/>
        <v>59807.767303240747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2104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59506.125</v>
      </c>
      <c r="T1533" s="10">
        <f t="shared" si="143"/>
        <v>59473.802384259259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12247.5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59947.625</v>
      </c>
      <c r="T1534" s="10">
        <f t="shared" si="143"/>
        <v>59923.475289351853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33026.5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60024.165972222225</v>
      </c>
      <c r="T1535" s="10">
        <f t="shared" si="143"/>
        <v>59975.00204861111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15849.5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59783.67432870371</v>
      </c>
      <c r="T1536" s="10">
        <f t="shared" si="143"/>
        <v>59753.67432870371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2703.5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60045.916666666672</v>
      </c>
      <c r="T1537" s="10">
        <f t="shared" si="143"/>
        <v>60016.829062500001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E1538/D1538*100</f>
        <v>250.30841666666666</v>
      </c>
      <c r="P1538">
        <f t="shared" ref="P1538:P1601" si="145">AVERAGE(L1538,E1538)</f>
        <v>15246.004999999999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59775.802199074074</v>
      </c>
      <c r="T1538" s="10">
        <f t="shared" si="143"/>
        <v>59745.802199074074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si="145"/>
        <v>10906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(((I1539/60)/60)/24)+DATE(2018,1,1)</f>
        <v>60120.75</v>
      </c>
      <c r="T1539" s="10">
        <f t="shared" ref="T1539:T1602" si="149">(((J1539/60)/60)/24)+DATE(2018,1,1)</f>
        <v>60084.315127314811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3615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59558.782060185185</v>
      </c>
      <c r="T1540" s="10">
        <f t="shared" si="149"/>
        <v>59513.782060185185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13740.61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60270.919201388882</v>
      </c>
      <c r="T1541" s="10">
        <f t="shared" si="149"/>
        <v>60237.919201388882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8889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59501.052083333328</v>
      </c>
      <c r="T1542" s="10">
        <f t="shared" si="149"/>
        <v>59471.00712962963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4</v>
      </c>
      <c r="Q1543" t="str">
        <f t="shared" si="146"/>
        <v>photography</v>
      </c>
      <c r="R1543" t="str">
        <f t="shared" si="147"/>
        <v>nature</v>
      </c>
      <c r="S1543" s="9">
        <f t="shared" si="148"/>
        <v>59536.712245370371</v>
      </c>
      <c r="T1543" s="10">
        <f t="shared" si="149"/>
        <v>59506.712245370371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10.5</v>
      </c>
      <c r="Q1544" t="str">
        <f t="shared" si="146"/>
        <v>photography</v>
      </c>
      <c r="R1544" t="str">
        <f t="shared" si="147"/>
        <v>nature</v>
      </c>
      <c r="S1544" s="9">
        <f t="shared" si="148"/>
        <v>59717.996527777781</v>
      </c>
      <c r="T1544" s="10">
        <f t="shared" si="149"/>
        <v>59702.996527777781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5.5</v>
      </c>
      <c r="Q1545" t="str">
        <f t="shared" si="146"/>
        <v>photography</v>
      </c>
      <c r="R1545" t="str">
        <f t="shared" si="147"/>
        <v>nature</v>
      </c>
      <c r="S1545" s="9">
        <f t="shared" si="148"/>
        <v>59497.551319444443</v>
      </c>
      <c r="T1545" s="10">
        <f t="shared" si="149"/>
        <v>59467.509652777779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59627.012499999997</v>
      </c>
      <c r="T1546" s="10">
        <f t="shared" si="149"/>
        <v>59585.051203703704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59597.886111111111</v>
      </c>
      <c r="T1547" s="10">
        <f t="shared" si="149"/>
        <v>59563.884652777779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150</v>
      </c>
      <c r="Q1548" t="str">
        <f t="shared" si="146"/>
        <v>photography</v>
      </c>
      <c r="R1548" t="str">
        <f t="shared" si="147"/>
        <v>nature</v>
      </c>
      <c r="S1548" s="9">
        <f t="shared" si="148"/>
        <v>59431.212951388887</v>
      </c>
      <c r="T1548" s="10">
        <f t="shared" si="149"/>
        <v>59371.212951388887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60321.426875000005</v>
      </c>
      <c r="T1549" s="10">
        <f t="shared" si="149"/>
        <v>60314.426875000005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30.5</v>
      </c>
      <c r="Q1550" t="str">
        <f t="shared" si="146"/>
        <v>photography</v>
      </c>
      <c r="R1550" t="str">
        <f t="shared" si="147"/>
        <v>nature</v>
      </c>
      <c r="S1550" s="9">
        <f t="shared" si="148"/>
        <v>59848.923842592587</v>
      </c>
      <c r="T1550" s="10">
        <f t="shared" si="149"/>
        <v>59818.88217592593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88</v>
      </c>
      <c r="Q1551" t="str">
        <f t="shared" si="146"/>
        <v>photography</v>
      </c>
      <c r="R1551" t="str">
        <f t="shared" si="147"/>
        <v>nature</v>
      </c>
      <c r="S1551" s="9">
        <f t="shared" si="148"/>
        <v>59843.177766203706</v>
      </c>
      <c r="T1551" s="10">
        <f t="shared" si="149"/>
        <v>59813.136099537034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54</v>
      </c>
      <c r="Q1552" t="str">
        <f t="shared" si="146"/>
        <v>photography</v>
      </c>
      <c r="R1552" t="str">
        <f t="shared" si="147"/>
        <v>nature</v>
      </c>
      <c r="S1552" s="9">
        <f t="shared" si="148"/>
        <v>60034.449467592596</v>
      </c>
      <c r="T1552" s="10">
        <f t="shared" si="149"/>
        <v>60004.449467592596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59683.824525462958</v>
      </c>
      <c r="T1553" s="10">
        <f t="shared" si="149"/>
        <v>59653.824525462958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1065.5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59445.165972222225</v>
      </c>
      <c r="T1554" s="10">
        <f t="shared" si="149"/>
        <v>59424.688750000001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59781.282951388886</v>
      </c>
      <c r="T1555" s="10">
        <f t="shared" si="149"/>
        <v>59751.282951388886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59750.252199074079</v>
      </c>
      <c r="T1556" s="10">
        <f t="shared" si="149"/>
        <v>59720.252199074079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59796.708333333328</v>
      </c>
      <c r="T1557" s="10">
        <f t="shared" si="149"/>
        <v>59773.613796296297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344.5</v>
      </c>
      <c r="Q1558" t="str">
        <f t="shared" si="146"/>
        <v>photography</v>
      </c>
      <c r="R1558" t="str">
        <f t="shared" si="147"/>
        <v>nature</v>
      </c>
      <c r="S1558" s="9">
        <f t="shared" si="148"/>
        <v>60087.153055555551</v>
      </c>
      <c r="T1558" s="10">
        <f t="shared" si="149"/>
        <v>60057.153055555551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50.5</v>
      </c>
      <c r="Q1559" t="str">
        <f t="shared" si="146"/>
        <v>photography</v>
      </c>
      <c r="R1559" t="str">
        <f t="shared" si="147"/>
        <v>nature</v>
      </c>
      <c r="S1559" s="9">
        <f t="shared" si="148"/>
        <v>59434.65315972222</v>
      </c>
      <c r="T1559" s="10">
        <f t="shared" si="149"/>
        <v>59403.65315972222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19</v>
      </c>
      <c r="Q1560" t="str">
        <f t="shared" si="146"/>
        <v>photography</v>
      </c>
      <c r="R1560" t="str">
        <f t="shared" si="147"/>
        <v>nature</v>
      </c>
      <c r="S1560" s="9">
        <f t="shared" si="148"/>
        <v>59776.508333333331</v>
      </c>
      <c r="T1560" s="10">
        <f t="shared" si="149"/>
        <v>59717.397673611107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25.5</v>
      </c>
      <c r="Q1561" t="str">
        <f t="shared" si="146"/>
        <v>photography</v>
      </c>
      <c r="R1561" t="str">
        <f t="shared" si="147"/>
        <v>nature</v>
      </c>
      <c r="S1561" s="9">
        <f t="shared" si="148"/>
        <v>59655.05322916666</v>
      </c>
      <c r="T1561" s="10">
        <f t="shared" si="149"/>
        <v>59640.05322916666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49</v>
      </c>
      <c r="Q1562" t="str">
        <f t="shared" si="146"/>
        <v>photography</v>
      </c>
      <c r="R1562" t="str">
        <f t="shared" si="147"/>
        <v>nature</v>
      </c>
      <c r="S1562" s="9">
        <f t="shared" si="148"/>
        <v>59488.062418981484</v>
      </c>
      <c r="T1562" s="10">
        <f t="shared" si="149"/>
        <v>59468.020752314813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34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59117.083368055559</v>
      </c>
      <c r="T1563" s="10">
        <f t="shared" si="149"/>
        <v>59087.041701388887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57681.034722222219</v>
      </c>
      <c r="T1564" s="10">
        <f t="shared" si="149"/>
        <v>57611.566157407404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43.5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59244.700821759259</v>
      </c>
      <c r="T1565" s="10">
        <f t="shared" si="149"/>
        <v>59184.742488425924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5.5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59684.836805555555</v>
      </c>
      <c r="T1566" s="10">
        <f t="shared" si="149"/>
        <v>59653.367002314815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50.5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58234.729872685188</v>
      </c>
      <c r="T1567" s="10">
        <f t="shared" si="149"/>
        <v>58204.729872685188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3217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60110.916666666672</v>
      </c>
      <c r="T1568" s="10">
        <f t="shared" si="149"/>
        <v>60081.916712962964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181.5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59219</v>
      </c>
      <c r="T1569" s="10">
        <f t="shared" si="149"/>
        <v>59203.936863425923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1716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59529.062326388885</v>
      </c>
      <c r="T1570" s="10">
        <f t="shared" si="149"/>
        <v>59494.062326388885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58951.679560185185</v>
      </c>
      <c r="T1571" s="10">
        <f t="shared" si="149"/>
        <v>58921.679560185185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1268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60000.771782407406</v>
      </c>
      <c r="T1572" s="10">
        <f t="shared" si="149"/>
        <v>59970.813449074078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42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59706.769479166673</v>
      </c>
      <c r="T1573" s="10">
        <f t="shared" si="149"/>
        <v>59676.769479166673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59960.999305555553</v>
      </c>
      <c r="T1574" s="10">
        <f t="shared" si="149"/>
        <v>59936.033090277779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113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60358.165972222225</v>
      </c>
      <c r="T1575" s="10">
        <f t="shared" si="149"/>
        <v>60318.000023148154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256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59584.927418981482</v>
      </c>
      <c r="T1576" s="10">
        <f t="shared" si="149"/>
        <v>59549.927418981482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1163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59361.524259259262</v>
      </c>
      <c r="T1577" s="10">
        <f t="shared" si="149"/>
        <v>59331.524259259262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330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59717.879259259258</v>
      </c>
      <c r="T1578" s="10">
        <f t="shared" si="149"/>
        <v>59672.879259259258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28.5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58646.847777777781</v>
      </c>
      <c r="T1579" s="10">
        <f t="shared" si="149"/>
        <v>58586.847777777781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104.5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57955.083333333336</v>
      </c>
      <c r="T1580" s="10">
        <f t="shared" si="149"/>
        <v>57931.065868055557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15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59046.996423611112</v>
      </c>
      <c r="T1581" s="10">
        <f t="shared" si="149"/>
        <v>59013.996423611112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58582.050069444449</v>
      </c>
      <c r="T1582" s="10">
        <f t="shared" si="149"/>
        <v>58522.050069444449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3</v>
      </c>
      <c r="Q1583" t="str">
        <f t="shared" si="146"/>
        <v>photography</v>
      </c>
      <c r="R1583" t="str">
        <f t="shared" si="147"/>
        <v>places</v>
      </c>
      <c r="S1583" s="9">
        <f t="shared" si="148"/>
        <v>59889.448958333334</v>
      </c>
      <c r="T1583" s="10">
        <f t="shared" si="149"/>
        <v>59857.448958333334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48</v>
      </c>
      <c r="Q1584" t="str">
        <f t="shared" si="146"/>
        <v>photography</v>
      </c>
      <c r="R1584" t="str">
        <f t="shared" si="147"/>
        <v>places</v>
      </c>
      <c r="S1584" s="9">
        <f t="shared" si="148"/>
        <v>59835.888888888891</v>
      </c>
      <c r="T1584" s="10">
        <f t="shared" si="149"/>
        <v>59778.789965277778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8</v>
      </c>
      <c r="Q1585" t="str">
        <f t="shared" si="146"/>
        <v>photography</v>
      </c>
      <c r="R1585" t="str">
        <f t="shared" si="147"/>
        <v>places</v>
      </c>
      <c r="S1585" s="9">
        <f t="shared" si="148"/>
        <v>59439.904988425929</v>
      </c>
      <c r="T1585" s="10">
        <f t="shared" si="149"/>
        <v>59409.904988425929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59321.649317129632</v>
      </c>
      <c r="T1586" s="10">
        <f t="shared" si="149"/>
        <v>59311.649317129632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796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60261.458333333328</v>
      </c>
      <c r="T1587" s="10">
        <f t="shared" si="149"/>
        <v>60239.895462962959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59631.062754629631</v>
      </c>
      <c r="T1588" s="10">
        <f t="shared" si="149"/>
        <v>59601.104421296302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59518.950983796298</v>
      </c>
      <c r="T1589" s="10">
        <f t="shared" si="149"/>
        <v>59488.950983796298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59567.841666666667</v>
      </c>
      <c r="T1590" s="10">
        <f t="shared" si="149"/>
        <v>59537.24998842593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59818.984791666662</v>
      </c>
      <c r="T1591" s="10">
        <f t="shared" si="149"/>
        <v>59788.984791666662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511</v>
      </c>
      <c r="Q1592" t="str">
        <f t="shared" si="146"/>
        <v>photography</v>
      </c>
      <c r="R1592" t="str">
        <f t="shared" si="147"/>
        <v>places</v>
      </c>
      <c r="S1592" s="9">
        <f t="shared" si="148"/>
        <v>59802.857222222221</v>
      </c>
      <c r="T1592" s="10">
        <f t="shared" si="149"/>
        <v>59772.857222222221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2092</v>
      </c>
      <c r="Q1593" t="str">
        <f t="shared" si="146"/>
        <v>photography</v>
      </c>
      <c r="R1593" t="str">
        <f t="shared" si="147"/>
        <v>places</v>
      </c>
      <c r="S1593" s="9">
        <f t="shared" si="148"/>
        <v>59995.68450231482</v>
      </c>
      <c r="T1593" s="10">
        <f t="shared" si="149"/>
        <v>59965.726168981477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59623.031076388885</v>
      </c>
      <c r="T1594" s="10">
        <f t="shared" si="149"/>
        <v>59578.072743055556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3</v>
      </c>
      <c r="Q1595" t="str">
        <f t="shared" si="146"/>
        <v>photography</v>
      </c>
      <c r="R1595" t="str">
        <f t="shared" si="147"/>
        <v>places</v>
      </c>
      <c r="S1595" s="9">
        <f t="shared" si="148"/>
        <v>59595.845543981486</v>
      </c>
      <c r="T1595" s="10">
        <f t="shared" si="149"/>
        <v>59565.845543981486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107.5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60037.681249999994</v>
      </c>
      <c r="T1596" s="10">
        <f t="shared" si="149"/>
        <v>59977.712754629625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143.5</v>
      </c>
      <c r="Q1597" t="str">
        <f t="shared" si="146"/>
        <v>photography</v>
      </c>
      <c r="R1597" t="str">
        <f t="shared" si="147"/>
        <v>places</v>
      </c>
      <c r="S1597" s="9">
        <f t="shared" si="148"/>
        <v>59340.842361111114</v>
      </c>
      <c r="T1597" s="10">
        <f t="shared" si="149"/>
        <v>59312.050092592595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39</v>
      </c>
      <c r="Q1598" t="str">
        <f t="shared" si="146"/>
        <v>photography</v>
      </c>
      <c r="R1598" t="str">
        <f t="shared" si="147"/>
        <v>places</v>
      </c>
      <c r="S1598" s="9">
        <f t="shared" si="148"/>
        <v>59518.471863425926</v>
      </c>
      <c r="T1598" s="10">
        <f t="shared" si="149"/>
        <v>59473.430196759262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60165.354131944448</v>
      </c>
      <c r="T1599" s="10">
        <f t="shared" si="149"/>
        <v>60135.354131944448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59743.667337962965</v>
      </c>
      <c r="T1600" s="10">
        <f t="shared" si="149"/>
        <v>59683.667337962965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60000.497407407413</v>
      </c>
      <c r="T1601" s="10">
        <f t="shared" si="149"/>
        <v>59970.53907407407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E1602/D1602*100</f>
        <v>7.3400000000000007</v>
      </c>
      <c r="P1602">
        <f t="shared" ref="P1602:P1665" si="151">AVERAGE(L1602,E1602)</f>
        <v>188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59367.21597222222</v>
      </c>
      <c r="T1602" s="10">
        <f t="shared" si="149"/>
        <v>59323.057314814818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si="151"/>
        <v>1381.115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(((I1603/60)/60)/24)+DATE(2018,1,1)</f>
        <v>58200.092974537038</v>
      </c>
      <c r="T1603" s="10">
        <f t="shared" ref="T1603:T1666" si="155">(((J1603/60)/60)/24)+DATE(2018,1,1)</f>
        <v>58170.092974537038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767.25</v>
      </c>
      <c r="Q1604" t="str">
        <f t="shared" si="152"/>
        <v>music</v>
      </c>
      <c r="R1604" t="str">
        <f t="shared" si="153"/>
        <v>rock</v>
      </c>
      <c r="S1604" s="9">
        <f t="shared" si="154"/>
        <v>58362.958333333336</v>
      </c>
      <c r="T1604" s="10">
        <f t="shared" si="155"/>
        <v>58320.297650462962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1015.33</v>
      </c>
      <c r="Q1605" t="str">
        <f t="shared" si="152"/>
        <v>music</v>
      </c>
      <c r="R1605" t="str">
        <f t="shared" si="153"/>
        <v>rock</v>
      </c>
      <c r="S1605" s="9">
        <f t="shared" si="154"/>
        <v>58468.169664351852</v>
      </c>
      <c r="T1605" s="10">
        <f t="shared" si="155"/>
        <v>58408.169664351852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1744.5</v>
      </c>
      <c r="Q1606" t="str">
        <f t="shared" si="152"/>
        <v>music</v>
      </c>
      <c r="R1606" t="str">
        <f t="shared" si="153"/>
        <v>rock</v>
      </c>
      <c r="S1606" s="9">
        <f t="shared" si="154"/>
        <v>58517.80364583333</v>
      </c>
      <c r="T1606" s="10">
        <f t="shared" si="155"/>
        <v>58477.845312500001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3042.8</v>
      </c>
      <c r="Q1607" t="str">
        <f t="shared" si="152"/>
        <v>music</v>
      </c>
      <c r="R1607" t="str">
        <f t="shared" si="153"/>
        <v>rock</v>
      </c>
      <c r="S1607" s="9">
        <f t="shared" si="154"/>
        <v>58288.291666666664</v>
      </c>
      <c r="T1607" s="10">
        <f t="shared" si="155"/>
        <v>58279.012881944444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4086.165</v>
      </c>
      <c r="Q1608" t="str">
        <f t="shared" si="152"/>
        <v>music</v>
      </c>
      <c r="R1608" t="str">
        <f t="shared" si="153"/>
        <v>rock</v>
      </c>
      <c r="S1608" s="9">
        <f t="shared" si="154"/>
        <v>58158.069884259261</v>
      </c>
      <c r="T1608" s="10">
        <f t="shared" si="155"/>
        <v>58068.111550925925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7358</v>
      </c>
      <c r="Q1609" t="str">
        <f t="shared" si="152"/>
        <v>music</v>
      </c>
      <c r="R1609" t="str">
        <f t="shared" si="153"/>
        <v>rock</v>
      </c>
      <c r="S1609" s="9">
        <f t="shared" si="154"/>
        <v>58606.80846064815</v>
      </c>
      <c r="T1609" s="10">
        <f t="shared" si="155"/>
        <v>58585.80846064815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619</v>
      </c>
      <c r="Q1610" t="str">
        <f t="shared" si="152"/>
        <v>music</v>
      </c>
      <c r="R1610" t="str">
        <f t="shared" si="153"/>
        <v>rock</v>
      </c>
      <c r="S1610" s="9">
        <f t="shared" si="154"/>
        <v>59172.226388888892</v>
      </c>
      <c r="T1610" s="10">
        <f t="shared" si="155"/>
        <v>59139.83085648148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889.5</v>
      </c>
      <c r="Q1611" t="str">
        <f t="shared" si="152"/>
        <v>music</v>
      </c>
      <c r="R1611" t="str">
        <f t="shared" si="153"/>
        <v>rock</v>
      </c>
      <c r="S1611" s="9">
        <f t="shared" si="154"/>
        <v>58381.333333333336</v>
      </c>
      <c r="T1611" s="10">
        <f t="shared" si="155"/>
        <v>58328.001261574071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2774.5</v>
      </c>
      <c r="Q1612" t="str">
        <f t="shared" si="152"/>
        <v>music</v>
      </c>
      <c r="R1612" t="str">
        <f t="shared" si="153"/>
        <v>rock</v>
      </c>
      <c r="S1612" s="9">
        <f t="shared" si="154"/>
        <v>58790.924884259257</v>
      </c>
      <c r="T1612" s="10">
        <f t="shared" si="155"/>
        <v>58760.924884259257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514</v>
      </c>
      <c r="Q1613" t="str">
        <f t="shared" si="152"/>
        <v>music</v>
      </c>
      <c r="R1613" t="str">
        <f t="shared" si="153"/>
        <v>rock</v>
      </c>
      <c r="S1613" s="9">
        <f t="shared" si="154"/>
        <v>58962.00037037037</v>
      </c>
      <c r="T1613" s="10">
        <f t="shared" si="155"/>
        <v>58941.00037037037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280.5</v>
      </c>
      <c r="Q1614" t="str">
        <f t="shared" si="152"/>
        <v>music</v>
      </c>
      <c r="R1614" t="str">
        <f t="shared" si="153"/>
        <v>rock</v>
      </c>
      <c r="S1614" s="9">
        <f t="shared" si="154"/>
        <v>58808.874814814815</v>
      </c>
      <c r="T1614" s="10">
        <f t="shared" si="155"/>
        <v>58778.874814814815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520.5</v>
      </c>
      <c r="Q1615" t="str">
        <f t="shared" si="152"/>
        <v>music</v>
      </c>
      <c r="R1615" t="str">
        <f t="shared" si="153"/>
        <v>rock</v>
      </c>
      <c r="S1615" s="9">
        <f t="shared" si="154"/>
        <v>58644.069467592592</v>
      </c>
      <c r="T1615" s="10">
        <f t="shared" si="155"/>
        <v>58614.069467592592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2606</v>
      </c>
      <c r="Q1616" t="str">
        <f t="shared" si="152"/>
        <v>music</v>
      </c>
      <c r="R1616" t="str">
        <f t="shared" si="153"/>
        <v>rock</v>
      </c>
      <c r="S1616" s="9">
        <f t="shared" si="154"/>
        <v>59386.708333333336</v>
      </c>
      <c r="T1616" s="10">
        <f t="shared" si="155"/>
        <v>59326.981122685182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4633</v>
      </c>
      <c r="Q1617" t="str">
        <f t="shared" si="152"/>
        <v>music</v>
      </c>
      <c r="R1617" t="str">
        <f t="shared" si="153"/>
        <v>rock</v>
      </c>
      <c r="S1617" s="9">
        <f t="shared" si="154"/>
        <v>58422.092546296299</v>
      </c>
      <c r="T1617" s="10">
        <f t="shared" si="155"/>
        <v>58377.050879629627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5288.5</v>
      </c>
      <c r="Q1618" t="str">
        <f t="shared" si="152"/>
        <v>music</v>
      </c>
      <c r="R1618" t="str">
        <f t="shared" si="153"/>
        <v>rock</v>
      </c>
      <c r="S1618" s="9">
        <f t="shared" si="154"/>
        <v>58767.916666666664</v>
      </c>
      <c r="T1618" s="10">
        <f t="shared" si="155"/>
        <v>58726.715520833335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5184</v>
      </c>
      <c r="Q1619" t="str">
        <f t="shared" si="152"/>
        <v>music</v>
      </c>
      <c r="R1619" t="str">
        <f t="shared" si="153"/>
        <v>rock</v>
      </c>
      <c r="S1619" s="9">
        <f t="shared" si="154"/>
        <v>59111.791666666664</v>
      </c>
      <c r="T1619" s="10">
        <f t="shared" si="155"/>
        <v>59078.664212962962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801.5</v>
      </c>
      <c r="Q1620" t="str">
        <f t="shared" si="152"/>
        <v>music</v>
      </c>
      <c r="R1620" t="str">
        <f t="shared" si="153"/>
        <v>rock</v>
      </c>
      <c r="S1620" s="9">
        <f t="shared" si="154"/>
        <v>58873.654340277775</v>
      </c>
      <c r="T1620" s="10">
        <f t="shared" si="155"/>
        <v>58833.654340277775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1011.5</v>
      </c>
      <c r="Q1621" t="str">
        <f t="shared" si="152"/>
        <v>music</v>
      </c>
      <c r="R1621" t="str">
        <f t="shared" si="153"/>
        <v>rock</v>
      </c>
      <c r="S1621" s="9">
        <f t="shared" si="154"/>
        <v>59429.18618055556</v>
      </c>
      <c r="T1621" s="10">
        <f t="shared" si="155"/>
        <v>59408.18618055556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573.5</v>
      </c>
      <c r="Q1622" t="str">
        <f t="shared" si="152"/>
        <v>music</v>
      </c>
      <c r="R1622" t="str">
        <f t="shared" si="153"/>
        <v>rock</v>
      </c>
      <c r="S1622" s="9">
        <f t="shared" si="154"/>
        <v>58860.339583333334</v>
      </c>
      <c r="T1622" s="10">
        <f t="shared" si="155"/>
        <v>58853.339583333334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3048.5</v>
      </c>
      <c r="Q1623" t="str">
        <f t="shared" si="152"/>
        <v>music</v>
      </c>
      <c r="R1623" t="str">
        <f t="shared" si="153"/>
        <v>rock</v>
      </c>
      <c r="S1623" s="9">
        <f t="shared" si="154"/>
        <v>58589.165972222225</v>
      </c>
      <c r="T1623" s="10">
        <f t="shared" si="155"/>
        <v>58535.60665509259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3542</v>
      </c>
      <c r="Q1624" t="str">
        <f t="shared" si="152"/>
        <v>music</v>
      </c>
      <c r="R1624" t="str">
        <f t="shared" si="153"/>
        <v>rock</v>
      </c>
      <c r="S1624" s="9">
        <f t="shared" si="154"/>
        <v>59522.332638888889</v>
      </c>
      <c r="T1624" s="10">
        <f t="shared" si="155"/>
        <v>59482.29483796296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388</v>
      </c>
      <c r="Q1625" t="str">
        <f t="shared" si="152"/>
        <v>music</v>
      </c>
      <c r="R1625" t="str">
        <f t="shared" si="153"/>
        <v>rock</v>
      </c>
      <c r="S1625" s="9">
        <f t="shared" si="154"/>
        <v>59045.688530092593</v>
      </c>
      <c r="T1625" s="10">
        <f t="shared" si="155"/>
        <v>58985.688530092593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602.5</v>
      </c>
      <c r="Q1626" t="str">
        <f t="shared" si="152"/>
        <v>music</v>
      </c>
      <c r="R1626" t="str">
        <f t="shared" si="153"/>
        <v>rock</v>
      </c>
      <c r="S1626" s="9">
        <f t="shared" si="154"/>
        <v>58815.367303240739</v>
      </c>
      <c r="T1626" s="10">
        <f t="shared" si="155"/>
        <v>58775.367303240739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5877</v>
      </c>
      <c r="Q1627" t="str">
        <f t="shared" si="152"/>
        <v>music</v>
      </c>
      <c r="R1627" t="str">
        <f t="shared" si="153"/>
        <v>rock</v>
      </c>
      <c r="S1627" s="9">
        <f t="shared" si="154"/>
        <v>58695.699687500004</v>
      </c>
      <c r="T1627" s="10">
        <f t="shared" si="155"/>
        <v>58667.699687500004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4101.5</v>
      </c>
      <c r="Q1628" t="str">
        <f t="shared" si="152"/>
        <v>music</v>
      </c>
      <c r="R1628" t="str">
        <f t="shared" si="153"/>
        <v>rock</v>
      </c>
      <c r="S1628" s="9">
        <f t="shared" si="154"/>
        <v>59141.889664351853</v>
      </c>
      <c r="T1628" s="10">
        <f t="shared" si="155"/>
        <v>59111.847997685189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1189</v>
      </c>
      <c r="Q1629" t="str">
        <f t="shared" si="152"/>
        <v>music</v>
      </c>
      <c r="R1629" t="str">
        <f t="shared" si="153"/>
        <v>rock</v>
      </c>
      <c r="S1629" s="9">
        <f t="shared" si="154"/>
        <v>58771.207638888889</v>
      </c>
      <c r="T1629" s="10">
        <f t="shared" si="155"/>
        <v>58737.707048611112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2062.5</v>
      </c>
      <c r="Q1630" t="str">
        <f t="shared" si="152"/>
        <v>music</v>
      </c>
      <c r="R1630" t="str">
        <f t="shared" si="153"/>
        <v>rock</v>
      </c>
      <c r="S1630" s="9">
        <f t="shared" si="154"/>
        <v>59339.737060185187</v>
      </c>
      <c r="T1630" s="10">
        <f t="shared" si="155"/>
        <v>59306.737060185187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3151</v>
      </c>
      <c r="Q1631" t="str">
        <f t="shared" si="152"/>
        <v>music</v>
      </c>
      <c r="R1631" t="str">
        <f t="shared" si="153"/>
        <v>rock</v>
      </c>
      <c r="S1631" s="9">
        <f t="shared" si="154"/>
        <v>59222.867280092592</v>
      </c>
      <c r="T1631" s="10">
        <f t="shared" si="155"/>
        <v>59177.867280092592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5368</v>
      </c>
      <c r="Q1632" t="str">
        <f t="shared" si="152"/>
        <v>music</v>
      </c>
      <c r="R1632" t="str">
        <f t="shared" si="153"/>
        <v>rock</v>
      </c>
      <c r="S1632" s="9">
        <f t="shared" si="154"/>
        <v>58502.290972222225</v>
      </c>
      <c r="T1632" s="10">
        <f t="shared" si="155"/>
        <v>58471.837673611109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7862</v>
      </c>
      <c r="Q1633" t="str">
        <f t="shared" si="152"/>
        <v>music</v>
      </c>
      <c r="R1633" t="str">
        <f t="shared" si="153"/>
        <v>rock</v>
      </c>
      <c r="S1633" s="9">
        <f t="shared" si="154"/>
        <v>58726.859502314815</v>
      </c>
      <c r="T1633" s="10">
        <f t="shared" si="155"/>
        <v>58696.859502314815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2056</v>
      </c>
      <c r="Q1634" t="str">
        <f t="shared" si="152"/>
        <v>music</v>
      </c>
      <c r="R1634" t="str">
        <f t="shared" si="153"/>
        <v>rock</v>
      </c>
      <c r="S1634" s="9">
        <f t="shared" si="154"/>
        <v>58342.340902777774</v>
      </c>
      <c r="T1634" s="10">
        <f t="shared" si="155"/>
        <v>58282.340902777774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5029</v>
      </c>
      <c r="Q1635" t="str">
        <f t="shared" si="152"/>
        <v>music</v>
      </c>
      <c r="R1635" t="str">
        <f t="shared" si="153"/>
        <v>rock</v>
      </c>
      <c r="S1635" s="9">
        <f t="shared" si="154"/>
        <v>58456.208333333336</v>
      </c>
      <c r="T1635" s="10">
        <f t="shared" si="155"/>
        <v>58428.883750000001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1021</v>
      </c>
      <c r="Q1636" t="str">
        <f t="shared" si="152"/>
        <v>music</v>
      </c>
      <c r="R1636" t="str">
        <f t="shared" si="153"/>
        <v>rock</v>
      </c>
      <c r="S1636" s="9">
        <f t="shared" si="154"/>
        <v>58228.249305555553</v>
      </c>
      <c r="T1636" s="10">
        <f t="shared" si="155"/>
        <v>58190.189826388887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1271.5</v>
      </c>
      <c r="Q1637" t="str">
        <f t="shared" si="152"/>
        <v>music</v>
      </c>
      <c r="R1637" t="str">
        <f t="shared" si="153"/>
        <v>rock</v>
      </c>
      <c r="S1637" s="9">
        <f t="shared" si="154"/>
        <v>60094.868761574078</v>
      </c>
      <c r="T1637" s="10">
        <f t="shared" si="155"/>
        <v>60034.868761574078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2373.5</v>
      </c>
      <c r="Q1638" t="str">
        <f t="shared" si="152"/>
        <v>music</v>
      </c>
      <c r="R1638" t="str">
        <f t="shared" si="153"/>
        <v>rock</v>
      </c>
      <c r="S1638" s="9">
        <f t="shared" si="154"/>
        <v>58238.166666666664</v>
      </c>
      <c r="T1638" s="10">
        <f t="shared" si="155"/>
        <v>58195.08666666667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267</v>
      </c>
      <c r="Q1639" t="str">
        <f t="shared" si="152"/>
        <v>music</v>
      </c>
      <c r="R1639" t="str">
        <f t="shared" si="153"/>
        <v>rock</v>
      </c>
      <c r="S1639" s="9">
        <f t="shared" si="154"/>
        <v>57710.98541666667</v>
      </c>
      <c r="T1639" s="10">
        <f t="shared" si="155"/>
        <v>57654.751620370371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538.5</v>
      </c>
      <c r="Q1640" t="str">
        <f t="shared" si="152"/>
        <v>music</v>
      </c>
      <c r="R1640" t="str">
        <f t="shared" si="153"/>
        <v>rock</v>
      </c>
      <c r="S1640" s="9">
        <f t="shared" si="154"/>
        <v>58865.892361111109</v>
      </c>
      <c r="T1640" s="10">
        <f t="shared" si="155"/>
        <v>58820.68712962963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909.5</v>
      </c>
      <c r="Q1641" t="str">
        <f t="shared" si="152"/>
        <v>music</v>
      </c>
      <c r="R1641" t="str">
        <f t="shared" si="153"/>
        <v>rock</v>
      </c>
      <c r="S1641" s="9">
        <f t="shared" si="154"/>
        <v>58503.652372685188</v>
      </c>
      <c r="T1641" s="10">
        <f t="shared" si="155"/>
        <v>58473.652372685188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348.22</v>
      </c>
      <c r="Q1642" t="str">
        <f t="shared" si="152"/>
        <v>music</v>
      </c>
      <c r="R1642" t="str">
        <f t="shared" si="153"/>
        <v>rock</v>
      </c>
      <c r="S1642" s="9">
        <f t="shared" si="154"/>
        <v>57925.082638888889</v>
      </c>
      <c r="T1642" s="10">
        <f t="shared" si="155"/>
        <v>57911.23096064815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1280.5</v>
      </c>
      <c r="Q1643" t="str">
        <f t="shared" si="152"/>
        <v>music</v>
      </c>
      <c r="R1643" t="str">
        <f t="shared" si="153"/>
        <v>pop</v>
      </c>
      <c r="S1643" s="9">
        <f t="shared" si="154"/>
        <v>59524.596574074079</v>
      </c>
      <c r="T1643" s="10">
        <f t="shared" si="155"/>
        <v>59494.596574074079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614</v>
      </c>
      <c r="Q1644" t="str">
        <f t="shared" si="152"/>
        <v>music</v>
      </c>
      <c r="R1644" t="str">
        <f t="shared" si="153"/>
        <v>pop</v>
      </c>
      <c r="S1644" s="9">
        <f t="shared" si="154"/>
        <v>58240.024618055555</v>
      </c>
      <c r="T1644" s="10">
        <f t="shared" si="155"/>
        <v>58220.024618055555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3136</v>
      </c>
      <c r="Q1645" t="str">
        <f t="shared" si="152"/>
        <v>music</v>
      </c>
      <c r="R1645" t="str">
        <f t="shared" si="153"/>
        <v>pop</v>
      </c>
      <c r="S1645" s="9">
        <f t="shared" si="154"/>
        <v>58708.824212962965</v>
      </c>
      <c r="T1645" s="10">
        <f t="shared" si="155"/>
        <v>58678.824212962965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5539</v>
      </c>
      <c r="Q1646" t="str">
        <f t="shared" si="152"/>
        <v>music</v>
      </c>
      <c r="R1646" t="str">
        <f t="shared" si="153"/>
        <v>pop</v>
      </c>
      <c r="S1646" s="9">
        <f t="shared" si="154"/>
        <v>58767.101388888892</v>
      </c>
      <c r="T1646" s="10">
        <f t="shared" si="155"/>
        <v>58707.05972222222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2775</v>
      </c>
      <c r="Q1647" t="str">
        <f t="shared" si="152"/>
        <v>music</v>
      </c>
      <c r="R1647" t="str">
        <f t="shared" si="153"/>
        <v>pop</v>
      </c>
      <c r="S1647" s="9">
        <f t="shared" si="154"/>
        <v>59067.617361111108</v>
      </c>
      <c r="T1647" s="10">
        <f t="shared" si="155"/>
        <v>59053.617361111108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1143.5</v>
      </c>
      <c r="Q1648" t="str">
        <f t="shared" si="152"/>
        <v>music</v>
      </c>
      <c r="R1648" t="str">
        <f t="shared" si="153"/>
        <v>pop</v>
      </c>
      <c r="S1648" s="9">
        <f t="shared" si="154"/>
        <v>59397.757638888892</v>
      </c>
      <c r="T1648" s="10">
        <f t="shared" si="155"/>
        <v>59365.450266203705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2641</v>
      </c>
      <c r="Q1649" t="str">
        <f t="shared" si="152"/>
        <v>music</v>
      </c>
      <c r="R1649" t="str">
        <f t="shared" si="153"/>
        <v>pop</v>
      </c>
      <c r="S1649" s="9">
        <f t="shared" si="154"/>
        <v>58601.409456018519</v>
      </c>
      <c r="T1649" s="10">
        <f t="shared" si="155"/>
        <v>58571.409456018519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1485.5</v>
      </c>
      <c r="Q1650" t="str">
        <f t="shared" si="152"/>
        <v>music</v>
      </c>
      <c r="R1650" t="str">
        <f t="shared" si="153"/>
        <v>pop</v>
      </c>
      <c r="S1650" s="9">
        <f t="shared" si="154"/>
        <v>58154.662986111114</v>
      </c>
      <c r="T1650" s="10">
        <f t="shared" si="155"/>
        <v>58124.704652777778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1951.665</v>
      </c>
      <c r="Q1651" t="str">
        <f t="shared" si="152"/>
        <v>music</v>
      </c>
      <c r="R1651" t="str">
        <f t="shared" si="153"/>
        <v>pop</v>
      </c>
      <c r="S1651" s="9">
        <f t="shared" si="154"/>
        <v>59314.684664351851</v>
      </c>
      <c r="T1651" s="10">
        <f t="shared" si="155"/>
        <v>59269.684664351851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1431.5</v>
      </c>
      <c r="Q1652" t="str">
        <f t="shared" si="152"/>
        <v>music</v>
      </c>
      <c r="R1652" t="str">
        <f t="shared" si="153"/>
        <v>pop</v>
      </c>
      <c r="S1652" s="9">
        <f t="shared" si="154"/>
        <v>59088.435613425929</v>
      </c>
      <c r="T1652" s="10">
        <f t="shared" si="155"/>
        <v>59058.435613425929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1017.5</v>
      </c>
      <c r="Q1653" t="str">
        <f t="shared" si="152"/>
        <v>music</v>
      </c>
      <c r="R1653" t="str">
        <f t="shared" si="153"/>
        <v>pop</v>
      </c>
      <c r="S1653" s="9">
        <f t="shared" si="154"/>
        <v>58191.290972222225</v>
      </c>
      <c r="T1653" s="10">
        <f t="shared" si="155"/>
        <v>58157.900694444441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2300</v>
      </c>
      <c r="Q1654" t="str">
        <f t="shared" si="152"/>
        <v>music</v>
      </c>
      <c r="R1654" t="str">
        <f t="shared" si="153"/>
        <v>pop</v>
      </c>
      <c r="S1654" s="9">
        <f t="shared" si="154"/>
        <v>59134.534641203703</v>
      </c>
      <c r="T1654" s="10">
        <f t="shared" si="155"/>
        <v>59104.492974537039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4439.76</v>
      </c>
      <c r="Q1655" t="str">
        <f t="shared" si="152"/>
        <v>music</v>
      </c>
      <c r="R1655" t="str">
        <f t="shared" si="153"/>
        <v>pop</v>
      </c>
      <c r="S1655" s="9">
        <f t="shared" si="154"/>
        <v>58189.834444444445</v>
      </c>
      <c r="T1655" s="10">
        <f t="shared" si="155"/>
        <v>58158.834444444445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676.5</v>
      </c>
      <c r="Q1656" t="str">
        <f t="shared" si="152"/>
        <v>music</v>
      </c>
      <c r="R1656" t="str">
        <f t="shared" si="153"/>
        <v>pop</v>
      </c>
      <c r="S1656" s="9">
        <f t="shared" si="154"/>
        <v>58549.890740740739</v>
      </c>
      <c r="T1656" s="10">
        <f t="shared" si="155"/>
        <v>58519.890740740739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1095.5</v>
      </c>
      <c r="Q1657" t="str">
        <f t="shared" si="152"/>
        <v>music</v>
      </c>
      <c r="R1657" t="str">
        <f t="shared" si="153"/>
        <v>pop</v>
      </c>
      <c r="S1657" s="9">
        <f t="shared" si="154"/>
        <v>58536.750231481477</v>
      </c>
      <c r="T1657" s="10">
        <f t="shared" si="155"/>
        <v>58506.791898148149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3786.56</v>
      </c>
      <c r="Q1658" t="str">
        <f t="shared" si="152"/>
        <v>music</v>
      </c>
      <c r="R1658" t="str">
        <f t="shared" si="153"/>
        <v>pop</v>
      </c>
      <c r="S1658" s="9">
        <f t="shared" si="154"/>
        <v>58788.928842592592</v>
      </c>
      <c r="T1658" s="10">
        <f t="shared" si="155"/>
        <v>58758.928842592592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13227.225</v>
      </c>
      <c r="Q1659" t="str">
        <f t="shared" si="152"/>
        <v>music</v>
      </c>
      <c r="R1659" t="str">
        <f t="shared" si="153"/>
        <v>pop</v>
      </c>
      <c r="S1659" s="9">
        <f t="shared" si="154"/>
        <v>58585.782037037039</v>
      </c>
      <c r="T1659" s="10">
        <f t="shared" si="155"/>
        <v>58555.782037037039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4020.5</v>
      </c>
      <c r="Q1660" t="str">
        <f t="shared" si="152"/>
        <v>music</v>
      </c>
      <c r="R1660" t="str">
        <f t="shared" si="153"/>
        <v>pop</v>
      </c>
      <c r="S1660" s="9">
        <f t="shared" si="154"/>
        <v>58793.597222222219</v>
      </c>
      <c r="T1660" s="10">
        <f t="shared" si="155"/>
        <v>58755.22184027778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304.5</v>
      </c>
      <c r="Q1661" t="str">
        <f t="shared" si="152"/>
        <v>music</v>
      </c>
      <c r="R1661" t="str">
        <f t="shared" si="153"/>
        <v>pop</v>
      </c>
      <c r="S1661" s="9">
        <f t="shared" si="154"/>
        <v>59157.5</v>
      </c>
      <c r="T1661" s="10">
        <f t="shared" si="155"/>
        <v>59128.913437499999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519.5</v>
      </c>
      <c r="Q1662" t="str">
        <f t="shared" si="152"/>
        <v>music</v>
      </c>
      <c r="R1662" t="str">
        <f t="shared" si="153"/>
        <v>pop</v>
      </c>
      <c r="S1662" s="9">
        <f t="shared" si="154"/>
        <v>60022.915972222225</v>
      </c>
      <c r="T1662" s="10">
        <f t="shared" si="155"/>
        <v>59991.693865740745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4099.5</v>
      </c>
      <c r="Q1663" t="str">
        <f t="shared" si="152"/>
        <v>music</v>
      </c>
      <c r="R1663" t="str">
        <f t="shared" si="153"/>
        <v>pop</v>
      </c>
      <c r="S1663" s="9">
        <f t="shared" si="154"/>
        <v>59918.875</v>
      </c>
      <c r="T1663" s="10">
        <f t="shared" si="155"/>
        <v>59875.998043981483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4136.5</v>
      </c>
      <c r="Q1664" t="str">
        <f t="shared" si="152"/>
        <v>music</v>
      </c>
      <c r="R1664" t="str">
        <f t="shared" si="153"/>
        <v>pop</v>
      </c>
      <c r="S1664" s="9">
        <f t="shared" si="154"/>
        <v>58440.24</v>
      </c>
      <c r="T1664" s="10">
        <f t="shared" si="155"/>
        <v>58380.198333333334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556</v>
      </c>
      <c r="Q1665" t="str">
        <f t="shared" si="152"/>
        <v>music</v>
      </c>
      <c r="R1665" t="str">
        <f t="shared" si="153"/>
        <v>pop</v>
      </c>
      <c r="S1665" s="9">
        <f t="shared" si="154"/>
        <v>59568.02207175926</v>
      </c>
      <c r="T1665" s="10">
        <f t="shared" si="155"/>
        <v>59538.02207175926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E1666/D1666*100</f>
        <v>122.40879999999999</v>
      </c>
      <c r="P1666">
        <f t="shared" ref="P1666:P1729" si="157">AVERAGE(L1666,E1666)</f>
        <v>1574.61</v>
      </c>
      <c r="Q1666" t="str">
        <f t="shared" si="152"/>
        <v>music</v>
      </c>
      <c r="R1666" t="str">
        <f t="shared" si="153"/>
        <v>pop</v>
      </c>
      <c r="S1666" s="9">
        <f t="shared" si="154"/>
        <v>58516.165972222225</v>
      </c>
      <c r="T1666" s="10">
        <f t="shared" si="155"/>
        <v>58471.761782407404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si="157"/>
        <v>2137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(((I1667/60)/60)/24)+DATE(2018,1,1)</f>
        <v>58128.125</v>
      </c>
      <c r="T1667" s="10">
        <f t="shared" ref="T1667:T1730" si="161">(((J1667/60)/60)/24)+DATE(2018,1,1)</f>
        <v>58096.649456018517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2060</v>
      </c>
      <c r="Q1668" t="str">
        <f t="shared" si="158"/>
        <v>music</v>
      </c>
      <c r="R1668" t="str">
        <f t="shared" si="159"/>
        <v>pop</v>
      </c>
      <c r="S1668" s="9">
        <f t="shared" si="160"/>
        <v>58893.211493055554</v>
      </c>
      <c r="T1668" s="10">
        <f t="shared" si="161"/>
        <v>58863.253159722226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2197.5</v>
      </c>
      <c r="Q1669" t="str">
        <f t="shared" si="158"/>
        <v>music</v>
      </c>
      <c r="R1669" t="str">
        <f t="shared" si="159"/>
        <v>pop</v>
      </c>
      <c r="S1669" s="9">
        <f t="shared" si="160"/>
        <v>59241.290972222225</v>
      </c>
      <c r="T1669" s="10">
        <f t="shared" si="161"/>
        <v>59214.0705787037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4163.5</v>
      </c>
      <c r="Q1670" t="str">
        <f t="shared" si="158"/>
        <v>music</v>
      </c>
      <c r="R1670" t="str">
        <f t="shared" si="159"/>
        <v>pop</v>
      </c>
      <c r="S1670" s="9">
        <f t="shared" si="160"/>
        <v>58407.191423611112</v>
      </c>
      <c r="T1670" s="10">
        <f t="shared" si="161"/>
        <v>58377.14975694444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1423.5</v>
      </c>
      <c r="Q1671" t="str">
        <f t="shared" si="158"/>
        <v>music</v>
      </c>
      <c r="R1671" t="str">
        <f t="shared" si="159"/>
        <v>pop</v>
      </c>
      <c r="S1671" s="9">
        <f t="shared" si="160"/>
        <v>60053.885138888887</v>
      </c>
      <c r="T1671" s="10">
        <f t="shared" si="161"/>
        <v>59993.885138888887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524.5</v>
      </c>
      <c r="Q1672" t="str">
        <f t="shared" si="158"/>
        <v>music</v>
      </c>
      <c r="R1672" t="str">
        <f t="shared" si="159"/>
        <v>pop</v>
      </c>
      <c r="S1672" s="9">
        <f t="shared" si="160"/>
        <v>57896.166666666664</v>
      </c>
      <c r="T1672" s="10">
        <f t="shared" si="161"/>
        <v>57845.930543981485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1045.2350000000001</v>
      </c>
      <c r="Q1673" t="str">
        <f t="shared" si="158"/>
        <v>music</v>
      </c>
      <c r="R1673" t="str">
        <f t="shared" si="159"/>
        <v>pop</v>
      </c>
      <c r="S1673" s="9">
        <f t="shared" si="160"/>
        <v>60115.54414351852</v>
      </c>
      <c r="T1673" s="10">
        <f t="shared" si="161"/>
        <v>60085.54414351852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984.5</v>
      </c>
      <c r="Q1674" t="str">
        <f t="shared" si="158"/>
        <v>music</v>
      </c>
      <c r="R1674" t="str">
        <f t="shared" si="159"/>
        <v>pop</v>
      </c>
      <c r="S1674" s="9">
        <f t="shared" si="160"/>
        <v>58596.656597222223</v>
      </c>
      <c r="T1674" s="10">
        <f t="shared" si="161"/>
        <v>58566.656597222223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1374.5</v>
      </c>
      <c r="Q1675" t="str">
        <f t="shared" si="158"/>
        <v>music</v>
      </c>
      <c r="R1675" t="str">
        <f t="shared" si="159"/>
        <v>pop</v>
      </c>
      <c r="S1675" s="9">
        <f t="shared" si="160"/>
        <v>59601.878379629634</v>
      </c>
      <c r="T1675" s="10">
        <f t="shared" si="161"/>
        <v>59571.878379629634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5099</v>
      </c>
      <c r="Q1676" t="str">
        <f t="shared" si="158"/>
        <v>music</v>
      </c>
      <c r="R1676" t="str">
        <f t="shared" si="159"/>
        <v>pop</v>
      </c>
      <c r="S1676" s="9">
        <f t="shared" si="160"/>
        <v>60132.290972222225</v>
      </c>
      <c r="T1676" s="10">
        <f t="shared" si="161"/>
        <v>60101.605393518519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704.08</v>
      </c>
      <c r="Q1677" t="str">
        <f t="shared" si="158"/>
        <v>music</v>
      </c>
      <c r="R1677" t="str">
        <f t="shared" si="159"/>
        <v>pop</v>
      </c>
      <c r="S1677" s="9">
        <f t="shared" si="160"/>
        <v>58364.918749999997</v>
      </c>
      <c r="T1677" s="10">
        <f t="shared" si="161"/>
        <v>58334.733101851853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1751</v>
      </c>
      <c r="Q1678" t="str">
        <f t="shared" si="158"/>
        <v>music</v>
      </c>
      <c r="R1678" t="str">
        <f t="shared" si="159"/>
        <v>pop</v>
      </c>
      <c r="S1678" s="9">
        <f t="shared" si="160"/>
        <v>58552.165972222225</v>
      </c>
      <c r="T1678" s="10">
        <f t="shared" si="161"/>
        <v>58505.72623842593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3371</v>
      </c>
      <c r="Q1679" t="str">
        <f t="shared" si="158"/>
        <v>music</v>
      </c>
      <c r="R1679" t="str">
        <f t="shared" si="159"/>
        <v>pop</v>
      </c>
      <c r="S1679" s="9">
        <f t="shared" si="160"/>
        <v>60008.249305555553</v>
      </c>
      <c r="T1679" s="10">
        <f t="shared" si="161"/>
        <v>59948.407129629632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912.5</v>
      </c>
      <c r="Q1680" t="str">
        <f t="shared" si="158"/>
        <v>music</v>
      </c>
      <c r="R1680" t="str">
        <f t="shared" si="159"/>
        <v>pop</v>
      </c>
      <c r="S1680" s="9">
        <f t="shared" si="160"/>
        <v>59208.854988425926</v>
      </c>
      <c r="T1680" s="10">
        <f t="shared" si="161"/>
        <v>59194.854988425926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1778</v>
      </c>
      <c r="Q1681" t="str">
        <f t="shared" si="158"/>
        <v>music</v>
      </c>
      <c r="R1681" t="str">
        <f t="shared" si="159"/>
        <v>pop</v>
      </c>
      <c r="S1681" s="9">
        <f t="shared" si="160"/>
        <v>58278.068807870368</v>
      </c>
      <c r="T1681" s="10">
        <f t="shared" si="161"/>
        <v>58255.068807870368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600</v>
      </c>
      <c r="Q1682" t="str">
        <f t="shared" si="158"/>
        <v>music</v>
      </c>
      <c r="R1682" t="str">
        <f t="shared" si="159"/>
        <v>pop</v>
      </c>
      <c r="S1682" s="9">
        <f t="shared" si="160"/>
        <v>59364.757719907408</v>
      </c>
      <c r="T1682" s="10">
        <f t="shared" si="161"/>
        <v>59334.757719907408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33404.19</v>
      </c>
      <c r="Q1683" t="str">
        <f t="shared" si="158"/>
        <v>music</v>
      </c>
      <c r="R1683" t="str">
        <f t="shared" si="159"/>
        <v>faith</v>
      </c>
      <c r="S1683" s="9">
        <f t="shared" si="160"/>
        <v>60355.083333333328</v>
      </c>
      <c r="T1683" s="10">
        <f t="shared" si="161"/>
        <v>60306.121342592596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60371.171990740739</v>
      </c>
      <c r="T1684" s="10">
        <f t="shared" si="161"/>
        <v>60311.21365740741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385</v>
      </c>
      <c r="Q1685" t="str">
        <f t="shared" si="158"/>
        <v>music</v>
      </c>
      <c r="R1685" t="str">
        <f t="shared" si="159"/>
        <v>faith</v>
      </c>
      <c r="S1685" s="9">
        <f t="shared" si="160"/>
        <v>60364.781689814816</v>
      </c>
      <c r="T1685" s="10">
        <f t="shared" si="161"/>
        <v>60340.781689814816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4415.5</v>
      </c>
      <c r="Q1686" t="str">
        <f t="shared" si="158"/>
        <v>music</v>
      </c>
      <c r="R1686" t="str">
        <f t="shared" si="159"/>
        <v>faith</v>
      </c>
      <c r="S1686" s="9">
        <f t="shared" si="160"/>
        <v>60343.773622685185</v>
      </c>
      <c r="T1686" s="10">
        <f t="shared" si="161"/>
        <v>60315.815289351856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187.5</v>
      </c>
      <c r="Q1687" t="str">
        <f t="shared" si="158"/>
        <v>music</v>
      </c>
      <c r="R1687" t="str">
        <f t="shared" si="159"/>
        <v>faith</v>
      </c>
      <c r="S1687" s="9">
        <f t="shared" si="160"/>
        <v>60350.208599537036</v>
      </c>
      <c r="T1687" s="10">
        <f t="shared" si="161"/>
        <v>60320.2502662037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9.5</v>
      </c>
      <c r="Q1688" t="str">
        <f t="shared" si="158"/>
        <v>music</v>
      </c>
      <c r="R1688" t="str">
        <f t="shared" si="159"/>
        <v>faith</v>
      </c>
      <c r="S1688" s="9">
        <f t="shared" si="160"/>
        <v>60384.802303240736</v>
      </c>
      <c r="T1688" s="10">
        <f t="shared" si="161"/>
        <v>60324.843969907408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1582</v>
      </c>
      <c r="Q1689" t="str">
        <f t="shared" si="158"/>
        <v>music</v>
      </c>
      <c r="R1689" t="str">
        <f t="shared" si="159"/>
        <v>faith</v>
      </c>
      <c r="S1689" s="9">
        <f t="shared" si="160"/>
        <v>60367.84375</v>
      </c>
      <c r="T1689" s="10">
        <f t="shared" si="161"/>
        <v>60334.046817129631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889.5</v>
      </c>
      <c r="Q1690" t="str">
        <f t="shared" si="158"/>
        <v>music</v>
      </c>
      <c r="R1690" t="str">
        <f t="shared" si="159"/>
        <v>faith</v>
      </c>
      <c r="S1690" s="9">
        <f t="shared" si="160"/>
        <v>60366.492986111116</v>
      </c>
      <c r="T1690" s="10">
        <f t="shared" si="161"/>
        <v>60336.534652777773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1207</v>
      </c>
      <c r="Q1691" t="str">
        <f t="shared" si="158"/>
        <v>music</v>
      </c>
      <c r="R1691" t="str">
        <f t="shared" si="159"/>
        <v>faith</v>
      </c>
      <c r="S1691" s="9">
        <f t="shared" si="160"/>
        <v>60342.900810185187</v>
      </c>
      <c r="T1691" s="10">
        <f t="shared" si="161"/>
        <v>60312.942476851851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323</v>
      </c>
      <c r="Q1692" t="str">
        <f t="shared" si="158"/>
        <v>music</v>
      </c>
      <c r="R1692" t="str">
        <f t="shared" si="159"/>
        <v>faith</v>
      </c>
      <c r="S1692" s="9">
        <f t="shared" si="160"/>
        <v>60363.389374999999</v>
      </c>
      <c r="T1692" s="10">
        <f t="shared" si="161"/>
        <v>60333.43104166667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5040</v>
      </c>
      <c r="Q1693" t="str">
        <f t="shared" si="158"/>
        <v>music</v>
      </c>
      <c r="R1693" t="str">
        <f t="shared" si="159"/>
        <v>faith</v>
      </c>
      <c r="S1693" s="9">
        <f t="shared" si="160"/>
        <v>60360.041666666672</v>
      </c>
      <c r="T1693" s="10">
        <f t="shared" si="161"/>
        <v>60327.701481481476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1202.5</v>
      </c>
      <c r="Q1694" t="str">
        <f t="shared" si="158"/>
        <v>music</v>
      </c>
      <c r="R1694" t="str">
        <f t="shared" si="159"/>
        <v>faith</v>
      </c>
      <c r="S1694" s="9">
        <f t="shared" si="160"/>
        <v>60352.999305555553</v>
      </c>
      <c r="T1694" s="10">
        <f t="shared" si="161"/>
        <v>60320.151238425926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144</v>
      </c>
      <c r="Q1695" t="str">
        <f t="shared" si="158"/>
        <v>music</v>
      </c>
      <c r="R1695" t="str">
        <f t="shared" si="159"/>
        <v>faith</v>
      </c>
      <c r="S1695" s="9">
        <f t="shared" si="160"/>
        <v>60366.833333333328</v>
      </c>
      <c r="T1695" s="10">
        <f t="shared" si="161"/>
        <v>60335.920277777783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3</v>
      </c>
      <c r="Q1696" t="str">
        <f t="shared" si="158"/>
        <v>music</v>
      </c>
      <c r="R1696" t="str">
        <f t="shared" si="159"/>
        <v>faith</v>
      </c>
      <c r="S1696" s="9">
        <f t="shared" si="160"/>
        <v>60353.191666666666</v>
      </c>
      <c r="T1696" s="10">
        <f t="shared" si="161"/>
        <v>60323.669837962967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714</v>
      </c>
      <c r="Q1697" t="str">
        <f t="shared" si="158"/>
        <v>music</v>
      </c>
      <c r="R1697" t="str">
        <f t="shared" si="159"/>
        <v>faith</v>
      </c>
      <c r="S1697" s="9">
        <f t="shared" si="160"/>
        <v>60367.041666666672</v>
      </c>
      <c r="T1697" s="10">
        <f t="shared" si="161"/>
        <v>60333.031412037039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60358.027905092589</v>
      </c>
      <c r="T1698" s="10">
        <f t="shared" si="161"/>
        <v>60328.069571759261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1274</v>
      </c>
      <c r="Q1699" t="str">
        <f t="shared" si="158"/>
        <v>music</v>
      </c>
      <c r="R1699" t="str">
        <f t="shared" si="159"/>
        <v>faith</v>
      </c>
      <c r="S1699" s="9">
        <f t="shared" si="160"/>
        <v>60366.991296296299</v>
      </c>
      <c r="T1699" s="10">
        <f t="shared" si="161"/>
        <v>60337.032962962956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60352.147916666669</v>
      </c>
      <c r="T1700" s="10">
        <f t="shared" si="161"/>
        <v>60328.207870370374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110</v>
      </c>
      <c r="Q1701" t="str">
        <f t="shared" si="158"/>
        <v>music</v>
      </c>
      <c r="R1701" t="str">
        <f t="shared" si="159"/>
        <v>faith</v>
      </c>
      <c r="S1701" s="9">
        <f t="shared" si="160"/>
        <v>60368.863946759258</v>
      </c>
      <c r="T1701" s="10">
        <f t="shared" si="161"/>
        <v>60338.863946759258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2645.5</v>
      </c>
      <c r="Q1702" t="str">
        <f t="shared" si="158"/>
        <v>music</v>
      </c>
      <c r="R1702" t="str">
        <f t="shared" si="159"/>
        <v>faith</v>
      </c>
      <c r="S1702" s="9">
        <f t="shared" si="160"/>
        <v>60358.166666666672</v>
      </c>
      <c r="T1702" s="10">
        <f t="shared" si="161"/>
        <v>60328.071643518517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6</v>
      </c>
      <c r="Q1703" t="str">
        <f t="shared" si="158"/>
        <v>music</v>
      </c>
      <c r="R1703" t="str">
        <f t="shared" si="159"/>
        <v>faith</v>
      </c>
      <c r="S1703" s="9">
        <f t="shared" si="160"/>
        <v>59551.664409722223</v>
      </c>
      <c r="T1703" s="10">
        <f t="shared" si="161"/>
        <v>59521.664409722223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59625.828125</v>
      </c>
      <c r="T1704" s="10">
        <f t="shared" si="161"/>
        <v>59595.869791666672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26.5</v>
      </c>
      <c r="Q1705" t="str">
        <f t="shared" si="158"/>
        <v>music</v>
      </c>
      <c r="R1705" t="str">
        <f t="shared" si="159"/>
        <v>faith</v>
      </c>
      <c r="S1705" s="9">
        <f t="shared" si="160"/>
        <v>59779.281678240746</v>
      </c>
      <c r="T1705" s="10">
        <f t="shared" si="161"/>
        <v>59719.281678240746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656.5</v>
      </c>
      <c r="Q1706" t="str">
        <f t="shared" si="158"/>
        <v>music</v>
      </c>
      <c r="R1706" t="str">
        <f t="shared" si="159"/>
        <v>faith</v>
      </c>
      <c r="S1706" s="9">
        <f t="shared" si="160"/>
        <v>59583.139733796299</v>
      </c>
      <c r="T1706" s="10">
        <f t="shared" si="161"/>
        <v>59553.139733796299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59788.666666666672</v>
      </c>
      <c r="T1707" s="10">
        <f t="shared" si="161"/>
        <v>59777.016736111109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59771.306388888886</v>
      </c>
      <c r="T1708" s="10">
        <f t="shared" si="161"/>
        <v>59711.306388888886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248</v>
      </c>
      <c r="Q1709" t="str">
        <f t="shared" si="158"/>
        <v>music</v>
      </c>
      <c r="R1709" t="str">
        <f t="shared" si="159"/>
        <v>faith</v>
      </c>
      <c r="S1709" s="9">
        <f t="shared" si="160"/>
        <v>59989.679340277777</v>
      </c>
      <c r="T1709" s="10">
        <f t="shared" si="161"/>
        <v>59959.721006944441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60023.866967592592</v>
      </c>
      <c r="T1710" s="10">
        <f t="shared" si="161"/>
        <v>59983.866967592592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44.5</v>
      </c>
      <c r="Q1711" t="str">
        <f t="shared" si="158"/>
        <v>music</v>
      </c>
      <c r="R1711" t="str">
        <f t="shared" si="159"/>
        <v>faith</v>
      </c>
      <c r="S1711" s="9">
        <f t="shared" si="160"/>
        <v>59414.818749999999</v>
      </c>
      <c r="T1711" s="10">
        <f t="shared" si="161"/>
        <v>59373.56381944444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17.5</v>
      </c>
      <c r="Q1712" t="str">
        <f t="shared" si="158"/>
        <v>music</v>
      </c>
      <c r="R1712" t="str">
        <f t="shared" si="159"/>
        <v>faith</v>
      </c>
      <c r="S1712" s="9">
        <f t="shared" si="160"/>
        <v>59919.541666666672</v>
      </c>
      <c r="T1712" s="10">
        <f t="shared" si="161"/>
        <v>59873.59129629629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526</v>
      </c>
      <c r="Q1713" t="str">
        <f t="shared" si="158"/>
        <v>music</v>
      </c>
      <c r="R1713" t="str">
        <f t="shared" si="159"/>
        <v>faith</v>
      </c>
      <c r="S1713" s="9">
        <f t="shared" si="160"/>
        <v>59415.646226851852</v>
      </c>
      <c r="T1713" s="10">
        <f t="shared" si="161"/>
        <v>59384.646226851852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59717.913807870369</v>
      </c>
      <c r="T1714" s="10">
        <f t="shared" si="161"/>
        <v>59657.913807870369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25.5</v>
      </c>
      <c r="Q1715" t="str">
        <f t="shared" si="158"/>
        <v>music</v>
      </c>
      <c r="R1715" t="str">
        <f t="shared" si="159"/>
        <v>faith</v>
      </c>
      <c r="S1715" s="9">
        <f t="shared" si="160"/>
        <v>59449.801064814819</v>
      </c>
      <c r="T1715" s="10">
        <f t="shared" si="161"/>
        <v>59419.801064814819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992</v>
      </c>
      <c r="Q1716" t="str">
        <f t="shared" si="158"/>
        <v>music</v>
      </c>
      <c r="R1716" t="str">
        <f t="shared" si="159"/>
        <v>faith</v>
      </c>
      <c r="S1716" s="9">
        <f t="shared" si="160"/>
        <v>59657.918530092589</v>
      </c>
      <c r="T1716" s="10">
        <f t="shared" si="161"/>
        <v>59627.918530092589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6.5</v>
      </c>
      <c r="Q1717" t="str">
        <f t="shared" si="158"/>
        <v>music</v>
      </c>
      <c r="R1717" t="str">
        <f t="shared" si="159"/>
        <v>faith</v>
      </c>
      <c r="S1717" s="9">
        <f t="shared" si="160"/>
        <v>59626.140277777777</v>
      </c>
      <c r="T1717" s="10">
        <f t="shared" si="161"/>
        <v>59596.217418981483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76.5</v>
      </c>
      <c r="Q1718" t="str">
        <f t="shared" si="158"/>
        <v>music</v>
      </c>
      <c r="R1718" t="str">
        <f t="shared" si="159"/>
        <v>faith</v>
      </c>
      <c r="S1718" s="9">
        <f t="shared" si="160"/>
        <v>60245.619201388887</v>
      </c>
      <c r="T1718" s="10">
        <f t="shared" si="161"/>
        <v>60205.577534722222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718</v>
      </c>
      <c r="Q1719" t="str">
        <f t="shared" si="158"/>
        <v>music</v>
      </c>
      <c r="R1719" t="str">
        <f t="shared" si="159"/>
        <v>faith</v>
      </c>
      <c r="S1719" s="9">
        <f t="shared" si="160"/>
        <v>60013.166666666672</v>
      </c>
      <c r="T1719" s="10">
        <f t="shared" si="161"/>
        <v>59992.98192129629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38.5</v>
      </c>
      <c r="Q1720" t="str">
        <f t="shared" si="158"/>
        <v>music</v>
      </c>
      <c r="R1720" t="str">
        <f t="shared" si="159"/>
        <v>faith</v>
      </c>
      <c r="S1720" s="9">
        <f t="shared" si="160"/>
        <v>60036.207638888889</v>
      </c>
      <c r="T1720" s="10">
        <f t="shared" si="161"/>
        <v>59992.610520833332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19</v>
      </c>
      <c r="Q1721" t="str">
        <f t="shared" si="158"/>
        <v>music</v>
      </c>
      <c r="R1721" t="str">
        <f t="shared" si="159"/>
        <v>faith</v>
      </c>
      <c r="S1721" s="9">
        <f t="shared" si="160"/>
        <v>59431.534618055557</v>
      </c>
      <c r="T1721" s="10">
        <f t="shared" si="161"/>
        <v>59401.534618055557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116.5</v>
      </c>
      <c r="Q1722" t="str">
        <f t="shared" si="158"/>
        <v>music</v>
      </c>
      <c r="R1722" t="str">
        <f t="shared" si="159"/>
        <v>faith</v>
      </c>
      <c r="S1722" s="9">
        <f t="shared" si="160"/>
        <v>59484.824895833335</v>
      </c>
      <c r="T1722" s="10">
        <f t="shared" si="161"/>
        <v>59454.783229166671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59881.461377314816</v>
      </c>
      <c r="T1723" s="10">
        <f t="shared" si="161"/>
        <v>59851.461377314816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59995.006944444445</v>
      </c>
      <c r="T1724" s="10">
        <f t="shared" si="161"/>
        <v>59957.960983796293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326.5</v>
      </c>
      <c r="Q1725" t="str">
        <f t="shared" si="158"/>
        <v>music</v>
      </c>
      <c r="R1725" t="str">
        <f t="shared" si="159"/>
        <v>faith</v>
      </c>
      <c r="S1725" s="9">
        <f t="shared" si="160"/>
        <v>59718.25</v>
      </c>
      <c r="T1725" s="10">
        <f t="shared" si="161"/>
        <v>59661.82540509259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19.5</v>
      </c>
      <c r="Q1726" t="str">
        <f t="shared" si="158"/>
        <v>music</v>
      </c>
      <c r="R1726" t="str">
        <f t="shared" si="159"/>
        <v>faith</v>
      </c>
      <c r="S1726" s="9">
        <f t="shared" si="160"/>
        <v>59474.932430555556</v>
      </c>
      <c r="T1726" s="10">
        <f t="shared" si="161"/>
        <v>59444.932430555556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284.5</v>
      </c>
      <c r="Q1727" t="str">
        <f t="shared" si="158"/>
        <v>music</v>
      </c>
      <c r="R1727" t="str">
        <f t="shared" si="159"/>
        <v>faith</v>
      </c>
      <c r="S1727" s="9">
        <f t="shared" si="160"/>
        <v>59407.968159722222</v>
      </c>
      <c r="T1727" s="10">
        <f t="shared" si="161"/>
        <v>59377.968159722222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1106</v>
      </c>
      <c r="Q1728" t="str">
        <f t="shared" si="158"/>
        <v>music</v>
      </c>
      <c r="R1728" t="str">
        <f t="shared" si="159"/>
        <v>faith</v>
      </c>
      <c r="S1728" s="9">
        <f t="shared" si="160"/>
        <v>59349.919722222221</v>
      </c>
      <c r="T1728" s="10">
        <f t="shared" si="161"/>
        <v>59320.919722222221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59631.458333333328</v>
      </c>
      <c r="T1729" s="10">
        <f t="shared" si="161"/>
        <v>59576.927974537044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E1730/D1730*100</f>
        <v>68.400000000000006</v>
      </c>
      <c r="P1730">
        <f t="shared" ref="P1730:P1793" si="163">AVERAGE(L1730,E1730)</f>
        <v>431</v>
      </c>
      <c r="Q1730" t="str">
        <f t="shared" si="158"/>
        <v>music</v>
      </c>
      <c r="R1730" t="str">
        <f t="shared" si="159"/>
        <v>faith</v>
      </c>
      <c r="S1730" s="9">
        <f t="shared" si="160"/>
        <v>59830.625856481478</v>
      </c>
      <c r="T1730" s="10">
        <f t="shared" si="161"/>
        <v>59800.625856481478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>
        <f t="shared" si="163"/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(((I1731/60)/60)/24)+DATE(2018,1,1)</f>
        <v>60063.052152777775</v>
      </c>
      <c r="T1731" s="10">
        <f t="shared" ref="T1731:T1794" si="167">(((J1731/60)/60)/24)+DATE(2018,1,1)</f>
        <v>60003.052152777775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59834.087766203709</v>
      </c>
      <c r="T1732" s="10">
        <f t="shared" si="167"/>
        <v>59804.087766203709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59698.625</v>
      </c>
      <c r="T1733" s="10">
        <f t="shared" si="167"/>
        <v>59684.906851851847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59917.208333333328</v>
      </c>
      <c r="T1734" s="10">
        <f t="shared" si="167"/>
        <v>59857.683807870373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60158.895833333328</v>
      </c>
      <c r="T1735" s="10">
        <f t="shared" si="167"/>
        <v>60146.675625000003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59664.036527777775</v>
      </c>
      <c r="T1736" s="10">
        <f t="shared" si="167"/>
        <v>59634.036527777775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56</v>
      </c>
      <c r="Q1737" t="str">
        <f t="shared" si="164"/>
        <v>music</v>
      </c>
      <c r="R1737" t="str">
        <f t="shared" si="165"/>
        <v>faith</v>
      </c>
      <c r="S1737" s="9">
        <f t="shared" si="166"/>
        <v>60121.814178240747</v>
      </c>
      <c r="T1737" s="10">
        <f t="shared" si="167"/>
        <v>60091.814178240747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11.5</v>
      </c>
      <c r="Q1738" t="str">
        <f t="shared" si="164"/>
        <v>music</v>
      </c>
      <c r="R1738" t="str">
        <f t="shared" si="165"/>
        <v>faith</v>
      </c>
      <c r="S1738" s="9">
        <f t="shared" si="166"/>
        <v>59848.90315972222</v>
      </c>
      <c r="T1738" s="10">
        <f t="shared" si="167"/>
        <v>59818.861493055556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432.5</v>
      </c>
      <c r="Q1739" t="str">
        <f t="shared" si="164"/>
        <v>music</v>
      </c>
      <c r="R1739" t="str">
        <f t="shared" si="165"/>
        <v>faith</v>
      </c>
      <c r="S1739" s="9">
        <f t="shared" si="166"/>
        <v>59737.948981481488</v>
      </c>
      <c r="T1739" s="10">
        <f t="shared" si="167"/>
        <v>59707.948981481488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10.5</v>
      </c>
      <c r="Q1740" t="str">
        <f t="shared" si="164"/>
        <v>music</v>
      </c>
      <c r="R1740" t="str">
        <f t="shared" si="165"/>
        <v>faith</v>
      </c>
      <c r="S1740" s="9">
        <f t="shared" si="166"/>
        <v>59446.874328703707</v>
      </c>
      <c r="T1740" s="10">
        <f t="shared" si="167"/>
        <v>59416.874328703707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60026.832546296297</v>
      </c>
      <c r="T1741" s="10">
        <f t="shared" si="167"/>
        <v>59967.874212962968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59733.817384259266</v>
      </c>
      <c r="T1742" s="10">
        <f t="shared" si="167"/>
        <v>59703.817384259266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691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59697.628136574072</v>
      </c>
      <c r="T1743" s="10">
        <f t="shared" si="167"/>
        <v>59652.628136574072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1104.5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60274.875</v>
      </c>
      <c r="T1744" s="10">
        <f t="shared" si="167"/>
        <v>60242.876967592587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3046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60141.165972222225</v>
      </c>
      <c r="T1745" s="10">
        <f t="shared" si="167"/>
        <v>60118.925636574073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3292.5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59603.563391203701</v>
      </c>
      <c r="T1746" s="10">
        <f t="shared" si="167"/>
        <v>59558.605057870373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4035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60258.083333333328</v>
      </c>
      <c r="T1747" s="10">
        <f t="shared" si="167"/>
        <v>60222.259699074071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11161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60230.083333333328</v>
      </c>
      <c r="T1748" s="10">
        <f t="shared" si="167"/>
        <v>60200.176701388889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4802.5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59853.625</v>
      </c>
      <c r="T1749" s="10">
        <f t="shared" si="167"/>
        <v>59824.435532407413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32577.5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59781.950729166667</v>
      </c>
      <c r="T1750" s="10">
        <f t="shared" si="167"/>
        <v>59751.950729166667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6270.75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60327.791666666672</v>
      </c>
      <c r="T1751" s="10">
        <f t="shared" si="167"/>
        <v>60290.975937499999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5103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60011.836851851855</v>
      </c>
      <c r="T1752" s="10">
        <f t="shared" si="167"/>
        <v>59986.836851851855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5175.5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59614.739849537036</v>
      </c>
      <c r="T1753" s="10">
        <f t="shared" si="167"/>
        <v>59584.7815162037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1606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60189.253263888888</v>
      </c>
      <c r="T1754" s="10">
        <f t="shared" si="167"/>
        <v>60159.253263888888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8117.5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59982.707962962959</v>
      </c>
      <c r="T1755" s="10">
        <f t="shared" si="167"/>
        <v>59952.74962962963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4742.5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59629.835104166668</v>
      </c>
      <c r="T1756" s="10">
        <f t="shared" si="167"/>
        <v>59599.876770833333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17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59814.788900462961</v>
      </c>
      <c r="T1757" s="10">
        <f t="shared" si="167"/>
        <v>59784.788900462961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2887.8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60143.167465277773</v>
      </c>
      <c r="T1758" s="10">
        <f t="shared" si="167"/>
        <v>60103.167465277773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2907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60295.811805555553</v>
      </c>
      <c r="T1759" s="10">
        <f t="shared" si="167"/>
        <v>60265.827349537038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587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60097.955925925926</v>
      </c>
      <c r="T1760" s="10">
        <f t="shared" si="167"/>
        <v>60037.955925925926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2689.5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59620.787372685183</v>
      </c>
      <c r="T1761" s="10">
        <f t="shared" si="167"/>
        <v>59600.829039351855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4187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59957.67260416667</v>
      </c>
      <c r="T1762" s="10">
        <f t="shared" si="167"/>
        <v>59937.67260416667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79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59791.567824074074</v>
      </c>
      <c r="T1763" s="10">
        <f t="shared" si="167"/>
        <v>59741.567824074074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455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59972.982002314813</v>
      </c>
      <c r="T1764" s="10">
        <f t="shared" si="167"/>
        <v>59942.982002314813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6173.5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60198.868518518517</v>
      </c>
      <c r="T1765" s="10">
        <f t="shared" si="167"/>
        <v>60168.868518518517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1097.5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59386.485868055555</v>
      </c>
      <c r="T1766" s="10">
        <f t="shared" si="167"/>
        <v>59357.485868055555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3768.24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59396.980462962965</v>
      </c>
      <c r="T1767" s="10">
        <f t="shared" si="167"/>
        <v>59366.980462962965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59408.859814814816</v>
      </c>
      <c r="T1768" s="10">
        <f t="shared" si="167"/>
        <v>59387.859814814816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1162.5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59386.658379629633</v>
      </c>
      <c r="T1769" s="10">
        <f t="shared" si="167"/>
        <v>59356.658379629633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101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59441.560694444444</v>
      </c>
      <c r="T1770" s="10">
        <f t="shared" si="167"/>
        <v>59381.560694444444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551.5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59549.818969907406</v>
      </c>
      <c r="T1771" s="10">
        <f t="shared" si="167"/>
        <v>59519.818969907406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6969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59458.780023148152</v>
      </c>
      <c r="T1772" s="10">
        <f t="shared" si="167"/>
        <v>59423.780023148152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460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59467.979629629634</v>
      </c>
      <c r="T1773" s="10">
        <f t="shared" si="167"/>
        <v>59437.979629629634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438.5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59358.718009259261</v>
      </c>
      <c r="T1774" s="10">
        <f t="shared" si="167"/>
        <v>59298.718009259261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948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59555.760393518518</v>
      </c>
      <c r="T1775" s="10">
        <f t="shared" si="167"/>
        <v>59510.760393518518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580.5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59504.624305555553</v>
      </c>
      <c r="T1776" s="10">
        <f t="shared" si="167"/>
        <v>59462.218657407408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10641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59468.976388888892</v>
      </c>
      <c r="T1777" s="10">
        <f t="shared" si="167"/>
        <v>59423.976388888892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169.5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59473.95684027778</v>
      </c>
      <c r="T1778" s="10">
        <f t="shared" si="167"/>
        <v>59437.95684027778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330.5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59587.357094907406</v>
      </c>
      <c r="T1779" s="10">
        <f t="shared" si="167"/>
        <v>59557.357094907406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505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59622.821701388893</v>
      </c>
      <c r="T1780" s="10">
        <f t="shared" si="167"/>
        <v>59577.86336805555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2012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60147.691898148143</v>
      </c>
      <c r="T1781" s="10">
        <f t="shared" si="167"/>
        <v>60117.691898148143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6037.5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60085.600810185191</v>
      </c>
      <c r="T1782" s="10">
        <f t="shared" si="167"/>
        <v>60025.600810185191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720.5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60160.617418981477</v>
      </c>
      <c r="T1783" s="10">
        <f t="shared" si="167"/>
        <v>60129.617418981477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2749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59953.575104166666</v>
      </c>
      <c r="T1784" s="10">
        <f t="shared" si="167"/>
        <v>59920.575104166666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4831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59677.949976851851</v>
      </c>
      <c r="T1785" s="10">
        <f t="shared" si="167"/>
        <v>59647.949976851851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1010.5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59567.142361111109</v>
      </c>
      <c r="T1786" s="10">
        <f t="shared" si="167"/>
        <v>59535.655555555553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2480.5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59460</v>
      </c>
      <c r="T1787" s="10">
        <f t="shared" si="167"/>
        <v>59429.134895833333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467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59520.550659722227</v>
      </c>
      <c r="T1788" s="10">
        <f t="shared" si="167"/>
        <v>59490.550659722227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778.5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59630.613854166666</v>
      </c>
      <c r="T1789" s="10">
        <f t="shared" si="167"/>
        <v>59600.65552083333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40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59475.94840277778</v>
      </c>
      <c r="T1790" s="10">
        <f t="shared" si="167"/>
        <v>59445.94840277778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22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59548.250034722223</v>
      </c>
      <c r="T1791" s="10">
        <f t="shared" si="167"/>
        <v>59488.250034722223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825.5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59572.674513888895</v>
      </c>
      <c r="T1792" s="10">
        <f t="shared" si="167"/>
        <v>59542.674513888895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55.5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59565.740335648152</v>
      </c>
      <c r="T1793" s="10">
        <f t="shared" si="167"/>
        <v>59505.740335648152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E1794/D1794*100</f>
        <v>61.124000000000002</v>
      </c>
      <c r="P1794">
        <f t="shared" ref="P1794:P1857" si="169">AVERAGE(L1794,E1794)</f>
        <v>7710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59758.290972222225</v>
      </c>
      <c r="T1794" s="10">
        <f t="shared" si="167"/>
        <v>59721.031041666662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>
        <f t="shared" si="169"/>
        <v>21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(((I1795/60)/60)/24)+DATE(2018,1,1)</f>
        <v>59502.933333333334</v>
      </c>
      <c r="T1795" s="10">
        <f t="shared" ref="T1795:T1858" si="173">(((J1795/60)/60)/24)+DATE(2018,1,1)</f>
        <v>59472.89166666667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507.5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59578.551180555558</v>
      </c>
      <c r="T1796" s="10">
        <f t="shared" si="173"/>
        <v>59543.551180555558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5463.5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60189.666666666672</v>
      </c>
      <c r="T1797" s="10">
        <f t="shared" si="173"/>
        <v>60160.288668981477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2138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60107.439421296294</v>
      </c>
      <c r="T1798" s="10">
        <f t="shared" si="173"/>
        <v>60047.439421296294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3447.5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60251.56931712963</v>
      </c>
      <c r="T1799" s="10">
        <f t="shared" si="173"/>
        <v>60221.56931712963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1109.5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59936.32677083333</v>
      </c>
      <c r="T1800" s="10">
        <f t="shared" si="173"/>
        <v>59876.32677083333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37.914999999999999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59486.884351851855</v>
      </c>
      <c r="T1801" s="10">
        <f t="shared" si="173"/>
        <v>59466.842685185184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4786.5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60185.606134259258</v>
      </c>
      <c r="T1802" s="10">
        <f t="shared" si="173"/>
        <v>60155.606134259258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1196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59885.506944444445</v>
      </c>
      <c r="T1803" s="10">
        <f t="shared" si="173"/>
        <v>59853.660509259258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857.5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59714.915972222225</v>
      </c>
      <c r="T1804" s="10">
        <f t="shared" si="173"/>
        <v>59691.47256944445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2732.5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59581.071550925932</v>
      </c>
      <c r="T1805" s="10">
        <f t="shared" si="173"/>
        <v>59550.071550925932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2752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59854.719953703709</v>
      </c>
      <c r="T1806" s="10">
        <f t="shared" si="173"/>
        <v>59814.678287037037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4156.5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59811.75</v>
      </c>
      <c r="T1807" s="10">
        <f t="shared" si="173"/>
        <v>59779.803912037038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299.5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59444.638298611113</v>
      </c>
      <c r="T1808" s="10">
        <f t="shared" si="173"/>
        <v>59409.638298611113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280.5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59442.068437499998</v>
      </c>
      <c r="T1809" s="10">
        <f t="shared" si="173"/>
        <v>59412.068437499998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5845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60309.680902777778</v>
      </c>
      <c r="T1810" s="10">
        <f t="shared" si="173"/>
        <v>60274.680902777778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194.5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59596.907858796301</v>
      </c>
      <c r="T1811" s="10">
        <f t="shared" si="173"/>
        <v>59561.907858796301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8.5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59404.91002314815</v>
      </c>
      <c r="T1812" s="10">
        <f t="shared" si="173"/>
        <v>59392.91002314815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33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59468.166666666664</v>
      </c>
      <c r="T1813" s="10">
        <f t="shared" si="173"/>
        <v>59408.433680555558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444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60086.318703703699</v>
      </c>
      <c r="T1814" s="10">
        <f t="shared" si="173"/>
        <v>60056.318703703699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59391.889027777775</v>
      </c>
      <c r="T1815" s="10">
        <f t="shared" si="173"/>
        <v>59361.889027777775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3021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59595.314074074078</v>
      </c>
      <c r="T1816" s="10">
        <f t="shared" si="173"/>
        <v>59565.314074074078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59718.906678240746</v>
      </c>
      <c r="T1817" s="10">
        <f t="shared" si="173"/>
        <v>59704.906678240746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257.5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60108.791666666672</v>
      </c>
      <c r="T1818" s="10">
        <f t="shared" si="173"/>
        <v>60080.876192129625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4759.5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60297.290972222225</v>
      </c>
      <c r="T1819" s="10">
        <f t="shared" si="173"/>
        <v>60237.662118055552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59629.192708333328</v>
      </c>
      <c r="T1820" s="10">
        <f t="shared" si="173"/>
        <v>59599.234375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14.5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59382.752268518518</v>
      </c>
      <c r="T1821" s="10">
        <f t="shared" si="173"/>
        <v>59352.752268518518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857.5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59627.042708333334</v>
      </c>
      <c r="T1822" s="10">
        <f t="shared" si="173"/>
        <v>59597.084375000006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1714.625</v>
      </c>
      <c r="Q1823" t="str">
        <f t="shared" si="170"/>
        <v>music</v>
      </c>
      <c r="R1823" t="str">
        <f t="shared" si="171"/>
        <v>rock</v>
      </c>
      <c r="S1823" s="9">
        <f t="shared" si="172"/>
        <v>58503.319062499999</v>
      </c>
      <c r="T1823" s="10">
        <f t="shared" si="173"/>
        <v>58458.319062499999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155.5</v>
      </c>
      <c r="Q1824" t="str">
        <f t="shared" si="170"/>
        <v>music</v>
      </c>
      <c r="R1824" t="str">
        <f t="shared" si="171"/>
        <v>rock</v>
      </c>
      <c r="S1824" s="9">
        <f t="shared" si="172"/>
        <v>59202.792361111111</v>
      </c>
      <c r="T1824" s="10">
        <f t="shared" si="173"/>
        <v>59166.797013888885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422</v>
      </c>
      <c r="Q1825" t="str">
        <f t="shared" si="170"/>
        <v>music</v>
      </c>
      <c r="R1825" t="str">
        <f t="shared" si="171"/>
        <v>rock</v>
      </c>
      <c r="S1825" s="9">
        <f t="shared" si="172"/>
        <v>58738.684907407405</v>
      </c>
      <c r="T1825" s="10">
        <f t="shared" si="173"/>
        <v>58708.684907407405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1521</v>
      </c>
      <c r="Q1826" t="str">
        <f t="shared" si="170"/>
        <v>music</v>
      </c>
      <c r="R1826" t="str">
        <f t="shared" si="171"/>
        <v>rock</v>
      </c>
      <c r="S1826" s="9">
        <f t="shared" si="172"/>
        <v>59179.088888888888</v>
      </c>
      <c r="T1826" s="10">
        <f t="shared" si="173"/>
        <v>59158.916284722225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1075.5</v>
      </c>
      <c r="Q1827" t="str">
        <f t="shared" si="170"/>
        <v>music</v>
      </c>
      <c r="R1827" t="str">
        <f t="shared" si="171"/>
        <v>rock</v>
      </c>
      <c r="S1827" s="9">
        <f t="shared" si="172"/>
        <v>58998.83452546296</v>
      </c>
      <c r="T1827" s="10">
        <f t="shared" si="173"/>
        <v>58975.83452546296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1029</v>
      </c>
      <c r="Q1828" t="str">
        <f t="shared" si="170"/>
        <v>music</v>
      </c>
      <c r="R1828" t="str">
        <f t="shared" si="171"/>
        <v>rock</v>
      </c>
      <c r="S1828" s="9">
        <f t="shared" si="172"/>
        <v>59219.923807870371</v>
      </c>
      <c r="T1828" s="10">
        <f t="shared" si="173"/>
        <v>59189.923807870371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4074.5</v>
      </c>
      <c r="Q1829" t="str">
        <f t="shared" si="170"/>
        <v>music</v>
      </c>
      <c r="R1829" t="str">
        <f t="shared" si="171"/>
        <v>rock</v>
      </c>
      <c r="S1829" s="9">
        <f t="shared" si="172"/>
        <v>58137.325937499998</v>
      </c>
      <c r="T1829" s="10">
        <f t="shared" si="173"/>
        <v>58087.325937499998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10040</v>
      </c>
      <c r="Q1830" t="str">
        <f t="shared" si="170"/>
        <v>music</v>
      </c>
      <c r="R1830" t="str">
        <f t="shared" si="171"/>
        <v>rock</v>
      </c>
      <c r="S1830" s="9">
        <f t="shared" si="172"/>
        <v>59300.916666666664</v>
      </c>
      <c r="T1830" s="10">
        <f t="shared" si="173"/>
        <v>59268.899652777778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1266.625</v>
      </c>
      <c r="Q1831" t="str">
        <f t="shared" si="170"/>
        <v>music</v>
      </c>
      <c r="R1831" t="str">
        <f t="shared" si="171"/>
        <v>rock</v>
      </c>
      <c r="S1831" s="9">
        <f t="shared" si="172"/>
        <v>58096.916666666664</v>
      </c>
      <c r="T1831" s="10">
        <f t="shared" si="173"/>
        <v>58048.087627314817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7728</v>
      </c>
      <c r="Q1832" t="str">
        <f t="shared" si="170"/>
        <v>music</v>
      </c>
      <c r="R1832" t="str">
        <f t="shared" si="171"/>
        <v>rock</v>
      </c>
      <c r="S1832" s="9">
        <f t="shared" si="172"/>
        <v>59226.684108796297</v>
      </c>
      <c r="T1832" s="10">
        <f t="shared" si="173"/>
        <v>59196.684108796297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522</v>
      </c>
      <c r="Q1833" t="str">
        <f t="shared" si="170"/>
        <v>music</v>
      </c>
      <c r="R1833" t="str">
        <f t="shared" si="171"/>
        <v>rock</v>
      </c>
      <c r="S1833" s="9">
        <f t="shared" si="172"/>
        <v>58573.996099537035</v>
      </c>
      <c r="T1833" s="10">
        <f t="shared" si="173"/>
        <v>58558.996099537035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260</v>
      </c>
      <c r="Q1834" t="str">
        <f t="shared" si="170"/>
        <v>music</v>
      </c>
      <c r="R1834" t="str">
        <f t="shared" si="171"/>
        <v>rock</v>
      </c>
      <c r="S1834" s="9">
        <f t="shared" si="172"/>
        <v>58138.539664351854</v>
      </c>
      <c r="T1834" s="10">
        <f t="shared" si="173"/>
        <v>58108.539664351854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537.5</v>
      </c>
      <c r="Q1835" t="str">
        <f t="shared" si="170"/>
        <v>music</v>
      </c>
      <c r="R1835" t="str">
        <f t="shared" si="171"/>
        <v>rock</v>
      </c>
      <c r="S1835" s="9">
        <f t="shared" si="172"/>
        <v>58867.332638888889</v>
      </c>
      <c r="T1835" s="10">
        <f t="shared" si="173"/>
        <v>58835.044016203705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5947.5</v>
      </c>
      <c r="Q1836" t="str">
        <f t="shared" si="170"/>
        <v>music</v>
      </c>
      <c r="R1836" t="str">
        <f t="shared" si="171"/>
        <v>rock</v>
      </c>
      <c r="S1836" s="9">
        <f t="shared" si="172"/>
        <v>59560.964062500003</v>
      </c>
      <c r="T1836" s="10">
        <f t="shared" si="173"/>
        <v>59520.964062500003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265.5</v>
      </c>
      <c r="Q1837" t="str">
        <f t="shared" si="170"/>
        <v>music</v>
      </c>
      <c r="R1837" t="str">
        <f t="shared" si="171"/>
        <v>rock</v>
      </c>
      <c r="S1837" s="9">
        <f t="shared" si="172"/>
        <v>59992.660543981481</v>
      </c>
      <c r="T1837" s="10">
        <f t="shared" si="173"/>
        <v>59962.702210648145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5036</v>
      </c>
      <c r="Q1838" t="str">
        <f t="shared" si="170"/>
        <v>music</v>
      </c>
      <c r="R1838" t="str">
        <f t="shared" si="171"/>
        <v>rock</v>
      </c>
      <c r="S1838" s="9">
        <f t="shared" si="172"/>
        <v>58854.809363425928</v>
      </c>
      <c r="T1838" s="10">
        <f t="shared" si="173"/>
        <v>58837.809363425928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935.5</v>
      </c>
      <c r="Q1839" t="str">
        <f t="shared" si="170"/>
        <v>music</v>
      </c>
      <c r="R1839" t="str">
        <f t="shared" si="171"/>
        <v>rock</v>
      </c>
      <c r="S1839" s="9">
        <f t="shared" si="172"/>
        <v>58518.006192129629</v>
      </c>
      <c r="T1839" s="10">
        <f t="shared" si="173"/>
        <v>58458.047858796301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514.745</v>
      </c>
      <c r="Q1840" t="str">
        <f t="shared" si="170"/>
        <v>music</v>
      </c>
      <c r="R1840" t="str">
        <f t="shared" si="171"/>
        <v>rock</v>
      </c>
      <c r="S1840" s="9">
        <f t="shared" si="172"/>
        <v>58349.125</v>
      </c>
      <c r="T1840" s="10">
        <f t="shared" si="173"/>
        <v>58320.786539351851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1049</v>
      </c>
      <c r="Q1841" t="str">
        <f t="shared" si="170"/>
        <v>music</v>
      </c>
      <c r="R1841" t="str">
        <f t="shared" si="171"/>
        <v>rock</v>
      </c>
      <c r="S1841" s="9">
        <f t="shared" si="172"/>
        <v>60176.722013888888</v>
      </c>
      <c r="T1841" s="10">
        <f t="shared" si="173"/>
        <v>60146.722013888888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496.5</v>
      </c>
      <c r="Q1842" t="str">
        <f t="shared" si="170"/>
        <v>music</v>
      </c>
      <c r="R1842" t="str">
        <f t="shared" si="171"/>
        <v>rock</v>
      </c>
      <c r="S1842" s="9">
        <f t="shared" si="172"/>
        <v>58933.207638888889</v>
      </c>
      <c r="T1842" s="10">
        <f t="shared" si="173"/>
        <v>58914.096180555556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1037.5</v>
      </c>
      <c r="Q1843" t="str">
        <f t="shared" si="170"/>
        <v>music</v>
      </c>
      <c r="R1843" t="str">
        <f t="shared" si="171"/>
        <v>rock</v>
      </c>
      <c r="S1843" s="9">
        <f t="shared" si="172"/>
        <v>59311.207638888889</v>
      </c>
      <c r="T1843" s="10">
        <f t="shared" si="173"/>
        <v>59277.84542824074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1263</v>
      </c>
      <c r="Q1844" t="str">
        <f t="shared" si="170"/>
        <v>music</v>
      </c>
      <c r="R1844" t="str">
        <f t="shared" si="171"/>
        <v>rock</v>
      </c>
      <c r="S1844" s="9">
        <f t="shared" si="172"/>
        <v>59597.249305555553</v>
      </c>
      <c r="T1844" s="10">
        <f t="shared" si="173"/>
        <v>59563.631724537037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6267.3050000000003</v>
      </c>
      <c r="Q1845" t="str">
        <f t="shared" si="170"/>
        <v>music</v>
      </c>
      <c r="R1845" t="str">
        <f t="shared" si="171"/>
        <v>rock</v>
      </c>
      <c r="S1845" s="9">
        <f t="shared" si="172"/>
        <v>58126.994837962964</v>
      </c>
      <c r="T1845" s="10">
        <f t="shared" si="173"/>
        <v>58096.994837962964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770.5</v>
      </c>
      <c r="Q1846" t="str">
        <f t="shared" si="170"/>
        <v>music</v>
      </c>
      <c r="R1846" t="str">
        <f t="shared" si="171"/>
        <v>rock</v>
      </c>
      <c r="S1846" s="9">
        <f t="shared" si="172"/>
        <v>58237.125</v>
      </c>
      <c r="T1846" s="10">
        <f t="shared" si="173"/>
        <v>58198.973541666666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509.5</v>
      </c>
      <c r="Q1847" t="str">
        <f t="shared" si="170"/>
        <v>music</v>
      </c>
      <c r="R1847" t="str">
        <f t="shared" si="171"/>
        <v>rock</v>
      </c>
      <c r="S1847" s="9">
        <f t="shared" si="172"/>
        <v>60070.204861111109</v>
      </c>
      <c r="T1847" s="10">
        <f t="shared" si="173"/>
        <v>60055.333310185189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10449</v>
      </c>
      <c r="Q1848" t="str">
        <f t="shared" si="170"/>
        <v>music</v>
      </c>
      <c r="R1848" t="str">
        <f t="shared" si="171"/>
        <v>rock</v>
      </c>
      <c r="S1848" s="9">
        <f t="shared" si="172"/>
        <v>58790.650196759263</v>
      </c>
      <c r="T1848" s="10">
        <f t="shared" si="173"/>
        <v>58760.650196759263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1530</v>
      </c>
      <c r="Q1849" t="str">
        <f t="shared" si="170"/>
        <v>music</v>
      </c>
      <c r="R1849" t="str">
        <f t="shared" si="171"/>
        <v>rock</v>
      </c>
      <c r="S1849" s="9">
        <f t="shared" si="172"/>
        <v>59647.236481481479</v>
      </c>
      <c r="T1849" s="10">
        <f t="shared" si="173"/>
        <v>59626.236481481479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1622.5</v>
      </c>
      <c r="Q1850" t="str">
        <f t="shared" si="170"/>
        <v>music</v>
      </c>
      <c r="R1850" t="str">
        <f t="shared" si="171"/>
        <v>rock</v>
      </c>
      <c r="S1850" s="9">
        <f t="shared" si="172"/>
        <v>58287.290972222225</v>
      </c>
      <c r="T1850" s="10">
        <f t="shared" si="173"/>
        <v>58223.788055555553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154.5</v>
      </c>
      <c r="Q1851" t="str">
        <f t="shared" si="170"/>
        <v>music</v>
      </c>
      <c r="R1851" t="str">
        <f t="shared" si="171"/>
        <v>rock</v>
      </c>
      <c r="S1851" s="9">
        <f t="shared" si="172"/>
        <v>58731.845590277779</v>
      </c>
      <c r="T1851" s="10">
        <f t="shared" si="173"/>
        <v>58701.845590277779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4658</v>
      </c>
      <c r="Q1852" t="str">
        <f t="shared" si="170"/>
        <v>music</v>
      </c>
      <c r="R1852" t="str">
        <f t="shared" si="171"/>
        <v>rock</v>
      </c>
      <c r="S1852" s="9">
        <f t="shared" si="172"/>
        <v>59362.959490740745</v>
      </c>
      <c r="T1852" s="10">
        <f t="shared" si="173"/>
        <v>59332.959490740745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663.5</v>
      </c>
      <c r="Q1853" t="str">
        <f t="shared" si="170"/>
        <v>music</v>
      </c>
      <c r="R1853" t="str">
        <f t="shared" si="171"/>
        <v>rock</v>
      </c>
      <c r="S1853" s="9">
        <f t="shared" si="172"/>
        <v>59380.041666666664</v>
      </c>
      <c r="T1853" s="10">
        <f t="shared" si="173"/>
        <v>59359.906689814816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8838</v>
      </c>
      <c r="Q1854" t="str">
        <f t="shared" si="170"/>
        <v>music</v>
      </c>
      <c r="R1854" t="str">
        <f t="shared" si="171"/>
        <v>rock</v>
      </c>
      <c r="S1854" s="9">
        <f t="shared" si="172"/>
        <v>59651</v>
      </c>
      <c r="T1854" s="10">
        <f t="shared" si="173"/>
        <v>59613.77143518519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414.5</v>
      </c>
      <c r="Q1855" t="str">
        <f t="shared" si="170"/>
        <v>music</v>
      </c>
      <c r="R1855" t="str">
        <f t="shared" si="171"/>
        <v>rock</v>
      </c>
      <c r="S1855" s="9">
        <f t="shared" si="172"/>
        <v>58759.102048611108</v>
      </c>
      <c r="T1855" s="10">
        <f t="shared" si="173"/>
        <v>58709.060381944444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7746.2749999999996</v>
      </c>
      <c r="Q1856" t="str">
        <f t="shared" si="170"/>
        <v>music</v>
      </c>
      <c r="R1856" t="str">
        <f t="shared" si="171"/>
        <v>rock</v>
      </c>
      <c r="S1856" s="9">
        <f t="shared" si="172"/>
        <v>58950.021261574075</v>
      </c>
      <c r="T1856" s="10">
        <f t="shared" si="173"/>
        <v>58920.021261574075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6835.58</v>
      </c>
      <c r="Q1857" t="str">
        <f t="shared" si="170"/>
        <v>music</v>
      </c>
      <c r="R1857" t="str">
        <f t="shared" si="171"/>
        <v>rock</v>
      </c>
      <c r="S1857" s="9">
        <f t="shared" si="172"/>
        <v>59177.538657407407</v>
      </c>
      <c r="T1857" s="10">
        <f t="shared" si="173"/>
        <v>59132.538657407407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E1858/D1858*100</f>
        <v>101.25</v>
      </c>
      <c r="P1858">
        <f t="shared" ref="P1858:P1921" si="175">AVERAGE(L1858,E1858)</f>
        <v>1031.5</v>
      </c>
      <c r="Q1858" t="str">
        <f t="shared" si="170"/>
        <v>music</v>
      </c>
      <c r="R1858" t="str">
        <f t="shared" si="171"/>
        <v>rock</v>
      </c>
      <c r="S1858" s="9">
        <f t="shared" si="172"/>
        <v>59370.854999999996</v>
      </c>
      <c r="T1858" s="10">
        <f t="shared" si="173"/>
        <v>59349.854999999996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1511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(((I1859/60)/60)/24)+DATE(2018,1,1)</f>
        <v>59426.76866898148</v>
      </c>
      <c r="T1859" s="10">
        <f t="shared" ref="T1859:T1922" si="179">(((J1859/60)/60)/24)+DATE(2018,1,1)</f>
        <v>59396.76866898148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3095.2750000000001</v>
      </c>
      <c r="Q1860" t="str">
        <f t="shared" si="176"/>
        <v>music</v>
      </c>
      <c r="R1860" t="str">
        <f t="shared" si="177"/>
        <v>rock</v>
      </c>
      <c r="S1860" s="9">
        <f t="shared" si="178"/>
        <v>58425.242141203707</v>
      </c>
      <c r="T1860" s="10">
        <f t="shared" si="179"/>
        <v>58365.200474537036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2005.5</v>
      </c>
      <c r="Q1861" t="str">
        <f t="shared" si="176"/>
        <v>music</v>
      </c>
      <c r="R1861" t="str">
        <f t="shared" si="177"/>
        <v>rock</v>
      </c>
      <c r="S1861" s="9">
        <f t="shared" si="178"/>
        <v>58340.770011574074</v>
      </c>
      <c r="T1861" s="10">
        <f t="shared" si="179"/>
        <v>58310.770011574074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510</v>
      </c>
      <c r="Q1862" t="str">
        <f t="shared" si="176"/>
        <v>music</v>
      </c>
      <c r="R1862" t="str">
        <f t="shared" si="177"/>
        <v>rock</v>
      </c>
      <c r="S1862" s="9">
        <f t="shared" si="178"/>
        <v>59208.709305555552</v>
      </c>
      <c r="T1862" s="10">
        <f t="shared" si="179"/>
        <v>59187.709305555552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59562.300243055557</v>
      </c>
      <c r="T1863" s="10">
        <f t="shared" si="179"/>
        <v>59532.300243055557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735.5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60334.3125</v>
      </c>
      <c r="T1864" s="10">
        <f t="shared" si="179"/>
        <v>60287.492754629624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6</v>
      </c>
      <c r="Q1865" t="str">
        <f t="shared" si="176"/>
        <v>games</v>
      </c>
      <c r="R1865" t="str">
        <f t="shared" si="177"/>
        <v>mobile games</v>
      </c>
      <c r="S1865" s="9">
        <f t="shared" si="178"/>
        <v>59334.797280092593</v>
      </c>
      <c r="T1865" s="10">
        <f t="shared" si="179"/>
        <v>59304.797280092593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1418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59295.716435185182</v>
      </c>
      <c r="T1866" s="10">
        <f t="shared" si="179"/>
        <v>59265.716435185182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3</v>
      </c>
      <c r="Q1867" t="str">
        <f t="shared" si="176"/>
        <v>games</v>
      </c>
      <c r="R1867" t="str">
        <f t="shared" si="177"/>
        <v>mobile games</v>
      </c>
      <c r="S1867" s="9">
        <f t="shared" si="178"/>
        <v>60212.409108796302</v>
      </c>
      <c r="T1867" s="10">
        <f t="shared" si="179"/>
        <v>60177.367442129631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63.5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60327.166666666672</v>
      </c>
      <c r="T1868" s="10">
        <f t="shared" si="179"/>
        <v>60274.246493055558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5.5</v>
      </c>
      <c r="Q1869" t="str">
        <f t="shared" si="176"/>
        <v>games</v>
      </c>
      <c r="R1869" t="str">
        <f t="shared" si="177"/>
        <v>mobile games</v>
      </c>
      <c r="S1869" s="9">
        <f t="shared" si="178"/>
        <v>60211.924907407403</v>
      </c>
      <c r="T1869" s="10">
        <f t="shared" si="179"/>
        <v>60181.924907407403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617</v>
      </c>
      <c r="Q1870" t="str">
        <f t="shared" si="176"/>
        <v>games</v>
      </c>
      <c r="R1870" t="str">
        <f t="shared" si="177"/>
        <v>mobile games</v>
      </c>
      <c r="S1870" s="9">
        <f t="shared" si="178"/>
        <v>59885.332638888889</v>
      </c>
      <c r="T1870" s="10">
        <f t="shared" si="179"/>
        <v>59860.779224537036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60271.002881944441</v>
      </c>
      <c r="T1871" s="10">
        <f t="shared" si="179"/>
        <v>60241.002881944441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186</v>
      </c>
      <c r="Q1872" t="str">
        <f t="shared" si="176"/>
        <v>games</v>
      </c>
      <c r="R1872" t="str">
        <f t="shared" si="177"/>
        <v>mobile games</v>
      </c>
      <c r="S1872" s="9">
        <f t="shared" si="178"/>
        <v>59932.178472222222</v>
      </c>
      <c r="T1872" s="10">
        <f t="shared" si="179"/>
        <v>59903.355729166666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2380.5</v>
      </c>
      <c r="Q1873" t="str">
        <f t="shared" si="176"/>
        <v>games</v>
      </c>
      <c r="R1873" t="str">
        <f t="shared" si="177"/>
        <v>mobile games</v>
      </c>
      <c r="S1873" s="9">
        <f t="shared" si="178"/>
        <v>59495.825243055559</v>
      </c>
      <c r="T1873" s="10">
        <f t="shared" si="179"/>
        <v>59455.783576388887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112.5</v>
      </c>
      <c r="Q1874" t="str">
        <f t="shared" si="176"/>
        <v>games</v>
      </c>
      <c r="R1874" t="str">
        <f t="shared" si="177"/>
        <v>mobile games</v>
      </c>
      <c r="S1874" s="9">
        <f t="shared" si="178"/>
        <v>59717.129652777774</v>
      </c>
      <c r="T1874" s="10">
        <f t="shared" si="179"/>
        <v>59687.129652777774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19</v>
      </c>
      <c r="Q1875" t="str">
        <f t="shared" si="176"/>
        <v>games</v>
      </c>
      <c r="R1875" t="str">
        <f t="shared" si="177"/>
        <v>mobile games</v>
      </c>
      <c r="S1875" s="9">
        <f t="shared" si="178"/>
        <v>59725.697916666672</v>
      </c>
      <c r="T1875" s="10">
        <f t="shared" si="179"/>
        <v>59696.615856481483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14</v>
      </c>
      <c r="Q1876" t="str">
        <f t="shared" si="176"/>
        <v>games</v>
      </c>
      <c r="R1876" t="str">
        <f t="shared" si="177"/>
        <v>mobile games</v>
      </c>
      <c r="S1876" s="9">
        <f t="shared" si="178"/>
        <v>60081.969131944439</v>
      </c>
      <c r="T1876" s="10">
        <f t="shared" si="179"/>
        <v>60061.969131944439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27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60120.899398148147</v>
      </c>
      <c r="T1877" s="10">
        <f t="shared" si="179"/>
        <v>60060.899398148147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59338.284780092588</v>
      </c>
      <c r="T1878" s="10">
        <f t="shared" si="179"/>
        <v>59308.284780092588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59596.029224537036</v>
      </c>
      <c r="T1879" s="10">
        <f t="shared" si="179"/>
        <v>59567.029224537036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59335.008738425924</v>
      </c>
      <c r="T1880" s="10">
        <f t="shared" si="179"/>
        <v>59305.008738425924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4</v>
      </c>
      <c r="Q1881" t="str">
        <f t="shared" si="176"/>
        <v>games</v>
      </c>
      <c r="R1881" t="str">
        <f t="shared" si="177"/>
        <v>mobile games</v>
      </c>
      <c r="S1881" s="9">
        <f t="shared" si="178"/>
        <v>59975.607974537037</v>
      </c>
      <c r="T1881" s="10">
        <f t="shared" si="179"/>
        <v>59945.649641203709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514</v>
      </c>
      <c r="Q1882" t="str">
        <f t="shared" si="176"/>
        <v>games</v>
      </c>
      <c r="R1882" t="str">
        <f t="shared" si="177"/>
        <v>mobile games</v>
      </c>
      <c r="S1882" s="9">
        <f t="shared" si="178"/>
        <v>59991.525231481486</v>
      </c>
      <c r="T1882" s="10">
        <f t="shared" si="179"/>
        <v>59962.566898148143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1761.845</v>
      </c>
      <c r="Q1883" t="str">
        <f t="shared" si="176"/>
        <v>music</v>
      </c>
      <c r="R1883" t="str">
        <f t="shared" si="177"/>
        <v>indie rock</v>
      </c>
      <c r="S1883" s="9">
        <f t="shared" si="178"/>
        <v>59605.110983796301</v>
      </c>
      <c r="T1883" s="10">
        <f t="shared" si="179"/>
        <v>59575.152650462958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1730.5</v>
      </c>
      <c r="Q1884" t="str">
        <f t="shared" si="176"/>
        <v>music</v>
      </c>
      <c r="R1884" t="str">
        <f t="shared" si="177"/>
        <v>indie rock</v>
      </c>
      <c r="S1884" s="9">
        <f t="shared" si="178"/>
        <v>58632.991666666669</v>
      </c>
      <c r="T1884" s="10">
        <f t="shared" si="179"/>
        <v>58599.949212962965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539.5</v>
      </c>
      <c r="Q1885" t="str">
        <f t="shared" si="176"/>
        <v>music</v>
      </c>
      <c r="R1885" t="str">
        <f t="shared" si="177"/>
        <v>indie rock</v>
      </c>
      <c r="S1885" s="9">
        <f t="shared" si="178"/>
        <v>58539.906342592592</v>
      </c>
      <c r="T1885" s="10">
        <f t="shared" si="179"/>
        <v>58509.948009259257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688.5</v>
      </c>
      <c r="Q1886" t="str">
        <f t="shared" si="176"/>
        <v>music</v>
      </c>
      <c r="R1886" t="str">
        <f t="shared" si="177"/>
        <v>indie rock</v>
      </c>
      <c r="S1886" s="9">
        <f t="shared" si="178"/>
        <v>58772.5</v>
      </c>
      <c r="T1886" s="10">
        <f t="shared" si="179"/>
        <v>58737.198321759257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2713.5</v>
      </c>
      <c r="Q1887" t="str">
        <f t="shared" si="176"/>
        <v>music</v>
      </c>
      <c r="R1887" t="str">
        <f t="shared" si="177"/>
        <v>indie rock</v>
      </c>
      <c r="S1887" s="9">
        <f t="shared" si="178"/>
        <v>58663.916666666664</v>
      </c>
      <c r="T1887" s="10">
        <f t="shared" si="179"/>
        <v>58631.093865740739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627</v>
      </c>
      <c r="Q1888" t="str">
        <f t="shared" si="176"/>
        <v>music</v>
      </c>
      <c r="R1888" t="str">
        <f t="shared" si="177"/>
        <v>indie rock</v>
      </c>
      <c r="S1888" s="9">
        <f t="shared" si="178"/>
        <v>59487.94835648148</v>
      </c>
      <c r="T1888" s="10">
        <f t="shared" si="179"/>
        <v>59457.906689814816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1671.5</v>
      </c>
      <c r="Q1889" t="str">
        <f t="shared" si="176"/>
        <v>music</v>
      </c>
      <c r="R1889" t="str">
        <f t="shared" si="177"/>
        <v>indie rock</v>
      </c>
      <c r="S1889" s="9">
        <f t="shared" si="178"/>
        <v>59873.895833333328</v>
      </c>
      <c r="T1889" s="10">
        <f t="shared" si="179"/>
        <v>59855.800138888888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2120.5</v>
      </c>
      <c r="Q1890" t="str">
        <f t="shared" si="176"/>
        <v>music</v>
      </c>
      <c r="R1890" t="str">
        <f t="shared" si="177"/>
        <v>indie rock</v>
      </c>
      <c r="S1890" s="9">
        <f t="shared" si="178"/>
        <v>57862.207638888889</v>
      </c>
      <c r="T1890" s="10">
        <f t="shared" si="179"/>
        <v>57831.239953703705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1088</v>
      </c>
      <c r="Q1891" t="str">
        <f t="shared" si="176"/>
        <v>music</v>
      </c>
      <c r="R1891" t="str">
        <f t="shared" si="177"/>
        <v>indie rock</v>
      </c>
      <c r="S1891" s="9">
        <f t="shared" si="178"/>
        <v>58876.751689814817</v>
      </c>
      <c r="T1891" s="10">
        <f t="shared" si="179"/>
        <v>58831.793356481481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8798.0650000000005</v>
      </c>
      <c r="Q1892" t="str">
        <f t="shared" si="176"/>
        <v>music</v>
      </c>
      <c r="R1892" t="str">
        <f t="shared" si="177"/>
        <v>indie rock</v>
      </c>
      <c r="S1892" s="9">
        <f t="shared" si="178"/>
        <v>58790.786203703705</v>
      </c>
      <c r="T1892" s="10">
        <f t="shared" si="179"/>
        <v>58760.786203703705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5337.5</v>
      </c>
      <c r="Q1893" t="str">
        <f t="shared" si="176"/>
        <v>music</v>
      </c>
      <c r="R1893" t="str">
        <f t="shared" si="177"/>
        <v>indie rock</v>
      </c>
      <c r="S1893" s="9">
        <f t="shared" si="178"/>
        <v>57913.25</v>
      </c>
      <c r="T1893" s="10">
        <f t="shared" si="179"/>
        <v>57867.798078703701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354.5</v>
      </c>
      <c r="Q1894" t="str">
        <f t="shared" si="176"/>
        <v>music</v>
      </c>
      <c r="R1894" t="str">
        <f t="shared" si="177"/>
        <v>indie rock</v>
      </c>
      <c r="S1894" s="9">
        <f t="shared" si="178"/>
        <v>58233.637511574074</v>
      </c>
      <c r="T1894" s="10">
        <f t="shared" si="179"/>
        <v>58203.637511574074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1322.5</v>
      </c>
      <c r="Q1895" t="str">
        <f t="shared" si="176"/>
        <v>music</v>
      </c>
      <c r="R1895" t="str">
        <f t="shared" si="177"/>
        <v>indie rock</v>
      </c>
      <c r="S1895" s="9">
        <f t="shared" si="178"/>
        <v>58181.165972222225</v>
      </c>
      <c r="T1895" s="10">
        <f t="shared" si="179"/>
        <v>58164.94195601852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582.5</v>
      </c>
      <c r="Q1896" t="str">
        <f t="shared" si="176"/>
        <v>music</v>
      </c>
      <c r="R1896" t="str">
        <f t="shared" si="177"/>
        <v>indie rock</v>
      </c>
      <c r="S1896" s="9">
        <f t="shared" si="178"/>
        <v>58483.904895833337</v>
      </c>
      <c r="T1896" s="10">
        <f t="shared" si="179"/>
        <v>58452.904895833337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4637.5</v>
      </c>
      <c r="Q1897" t="str">
        <f t="shared" si="176"/>
        <v>music</v>
      </c>
      <c r="R1897" t="str">
        <f t="shared" si="177"/>
        <v>indie rock</v>
      </c>
      <c r="S1897" s="9">
        <f t="shared" si="178"/>
        <v>59829.746782407412</v>
      </c>
      <c r="T1897" s="10">
        <f t="shared" si="179"/>
        <v>59799.746782407412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286</v>
      </c>
      <c r="Q1898" t="str">
        <f t="shared" si="176"/>
        <v>music</v>
      </c>
      <c r="R1898" t="str">
        <f t="shared" si="177"/>
        <v>indie rock</v>
      </c>
      <c r="S1898" s="9">
        <f t="shared" si="178"/>
        <v>58543.710243055553</v>
      </c>
      <c r="T1898" s="10">
        <f t="shared" si="179"/>
        <v>58513.710243055553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3344.5</v>
      </c>
      <c r="Q1899" t="str">
        <f t="shared" si="176"/>
        <v>music</v>
      </c>
      <c r="R1899" t="str">
        <f t="shared" si="177"/>
        <v>indie rock</v>
      </c>
      <c r="S1899" s="9">
        <f t="shared" si="178"/>
        <v>59234.875</v>
      </c>
      <c r="T1899" s="10">
        <f t="shared" si="179"/>
        <v>59212.583402777782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733</v>
      </c>
      <c r="Q1900" t="str">
        <f t="shared" si="176"/>
        <v>music</v>
      </c>
      <c r="R1900" t="str">
        <f t="shared" si="177"/>
        <v>indie rock</v>
      </c>
      <c r="S1900" s="9">
        <f t="shared" si="178"/>
        <v>59933.75</v>
      </c>
      <c r="T1900" s="10">
        <f t="shared" si="179"/>
        <v>59898.192974537036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621</v>
      </c>
      <c r="Q1901" t="str">
        <f t="shared" si="176"/>
        <v>music</v>
      </c>
      <c r="R1901" t="str">
        <f t="shared" si="177"/>
        <v>indie rock</v>
      </c>
      <c r="S1901" s="9">
        <f t="shared" si="178"/>
        <v>59620.90006944444</v>
      </c>
      <c r="T1901" s="10">
        <f t="shared" si="179"/>
        <v>59590.941736111112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1394.0550000000001</v>
      </c>
      <c r="Q1902" t="str">
        <f t="shared" si="176"/>
        <v>music</v>
      </c>
      <c r="R1902" t="str">
        <f t="shared" si="177"/>
        <v>indie rock</v>
      </c>
      <c r="S1902" s="9">
        <f t="shared" si="178"/>
        <v>58720.415972222225</v>
      </c>
      <c r="T1902" s="10">
        <f t="shared" si="179"/>
        <v>58692.871886574074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1347.5</v>
      </c>
      <c r="Q1903" t="str">
        <f t="shared" si="176"/>
        <v>technology</v>
      </c>
      <c r="R1903" t="str">
        <f t="shared" si="177"/>
        <v>gadgets</v>
      </c>
      <c r="S1903" s="9">
        <f t="shared" si="178"/>
        <v>59678.541666666672</v>
      </c>
      <c r="T1903" s="10">
        <f t="shared" si="179"/>
        <v>59648.54315972222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7.5</v>
      </c>
      <c r="Q1904" t="str">
        <f t="shared" si="176"/>
        <v>technology</v>
      </c>
      <c r="R1904" t="str">
        <f t="shared" si="177"/>
        <v>gadgets</v>
      </c>
      <c r="S1904" s="9">
        <f t="shared" si="178"/>
        <v>59599.789895833332</v>
      </c>
      <c r="T1904" s="10">
        <f t="shared" si="179"/>
        <v>59569.789895833332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719.5</v>
      </c>
      <c r="Q1905" t="str">
        <f t="shared" si="176"/>
        <v>technology</v>
      </c>
      <c r="R1905" t="str">
        <f t="shared" si="177"/>
        <v>gadgets</v>
      </c>
      <c r="S1905" s="9">
        <f t="shared" si="178"/>
        <v>60294.770729166667</v>
      </c>
      <c r="T1905" s="10">
        <f t="shared" si="179"/>
        <v>60234.770729166667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26</v>
      </c>
      <c r="Q1906" t="str">
        <f t="shared" si="176"/>
        <v>technology</v>
      </c>
      <c r="R1906" t="str">
        <f t="shared" si="177"/>
        <v>gadgets</v>
      </c>
      <c r="S1906" s="9">
        <f t="shared" si="178"/>
        <v>59903.685428240744</v>
      </c>
      <c r="T1906" s="10">
        <f t="shared" si="179"/>
        <v>59858.685428240744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23</v>
      </c>
      <c r="Q1907" t="str">
        <f t="shared" si="176"/>
        <v>technology</v>
      </c>
      <c r="R1907" t="str">
        <f t="shared" si="177"/>
        <v>gadgets</v>
      </c>
      <c r="S1907" s="9">
        <f t="shared" si="178"/>
        <v>59421.925856481481</v>
      </c>
      <c r="T1907" s="10">
        <f t="shared" si="179"/>
        <v>59391.925856481481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10739.5</v>
      </c>
      <c r="Q1908" t="str">
        <f t="shared" si="176"/>
        <v>technology</v>
      </c>
      <c r="R1908" t="str">
        <f t="shared" si="177"/>
        <v>gadgets</v>
      </c>
      <c r="S1908" s="9">
        <f t="shared" si="178"/>
        <v>60076.671099537038</v>
      </c>
      <c r="T1908" s="10">
        <f t="shared" si="179"/>
        <v>60046.671099537038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44.5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59314.587094907409</v>
      </c>
      <c r="T1909" s="10">
        <f t="shared" si="179"/>
        <v>59299.587094907409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218.5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60265.917824074073</v>
      </c>
      <c r="T1910" s="10">
        <f t="shared" si="179"/>
        <v>60235.917824074073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2488.5</v>
      </c>
      <c r="Q1911" t="str">
        <f t="shared" si="176"/>
        <v>technology</v>
      </c>
      <c r="R1911" t="str">
        <f t="shared" si="177"/>
        <v>gadgets</v>
      </c>
      <c r="S1911" s="9">
        <f t="shared" si="178"/>
        <v>59467.429155092592</v>
      </c>
      <c r="T1911" s="10">
        <f t="shared" si="179"/>
        <v>59437.429155092592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16885.5</v>
      </c>
      <c r="Q1912" t="str">
        <f t="shared" si="176"/>
        <v>technology</v>
      </c>
      <c r="R1912" t="str">
        <f t="shared" si="177"/>
        <v>gadgets</v>
      </c>
      <c r="S1912" s="9">
        <f t="shared" si="178"/>
        <v>59840.947916666672</v>
      </c>
      <c r="T1912" s="10">
        <f t="shared" si="179"/>
        <v>59796.963159722218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5.5</v>
      </c>
      <c r="Q1913" t="str">
        <f t="shared" si="176"/>
        <v>technology</v>
      </c>
      <c r="R1913" t="str">
        <f t="shared" si="177"/>
        <v>gadgets</v>
      </c>
      <c r="S1913" s="9">
        <f t="shared" si="178"/>
        <v>59392.033958333333</v>
      </c>
      <c r="T1913" s="10">
        <f t="shared" si="179"/>
        <v>59362.033958333333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1503.5</v>
      </c>
      <c r="Q1914" t="str">
        <f t="shared" si="176"/>
        <v>technology</v>
      </c>
      <c r="R1914" t="str">
        <f t="shared" si="177"/>
        <v>gadgets</v>
      </c>
      <c r="S1914" s="9">
        <f t="shared" si="178"/>
        <v>59691.226388888885</v>
      </c>
      <c r="T1914" s="10">
        <f t="shared" si="179"/>
        <v>59661.226388888885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331.5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59452.511319444442</v>
      </c>
      <c r="T1915" s="10">
        <f t="shared" si="179"/>
        <v>59422.511319444442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31</v>
      </c>
      <c r="Q1916" t="str">
        <f t="shared" si="176"/>
        <v>technology</v>
      </c>
      <c r="R1916" t="str">
        <f t="shared" si="177"/>
        <v>gadgets</v>
      </c>
      <c r="S1916" s="9">
        <f t="shared" si="178"/>
        <v>59476.165972222225</v>
      </c>
      <c r="T1916" s="10">
        <f t="shared" si="179"/>
        <v>59461.174456018518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6</v>
      </c>
      <c r="Q1917" t="str">
        <f t="shared" si="176"/>
        <v>technology</v>
      </c>
      <c r="R1917" t="str">
        <f t="shared" si="177"/>
        <v>gadgets</v>
      </c>
      <c r="S1917" s="9">
        <f t="shared" si="178"/>
        <v>59416.04886574074</v>
      </c>
      <c r="T1917" s="10">
        <f t="shared" si="179"/>
        <v>59396.04886574074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54</v>
      </c>
      <c r="Q1918" t="str">
        <f t="shared" si="176"/>
        <v>technology</v>
      </c>
      <c r="R1918" t="str">
        <f t="shared" si="177"/>
        <v>gadgets</v>
      </c>
      <c r="S1918" s="9">
        <f t="shared" si="178"/>
        <v>60213.758969907409</v>
      </c>
      <c r="T1918" s="10">
        <f t="shared" si="179"/>
        <v>60188.717303240745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102547.5</v>
      </c>
      <c r="Q1919" t="str">
        <f t="shared" si="176"/>
        <v>technology</v>
      </c>
      <c r="R1919" t="str">
        <f t="shared" si="177"/>
        <v>gadgets</v>
      </c>
      <c r="S1919" s="9">
        <f t="shared" si="178"/>
        <v>60308.270057870366</v>
      </c>
      <c r="T1919" s="10">
        <f t="shared" si="179"/>
        <v>60278.270057870366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134.5</v>
      </c>
      <c r="Q1920" t="str">
        <f t="shared" si="176"/>
        <v>technology</v>
      </c>
      <c r="R1920" t="str">
        <f t="shared" si="177"/>
        <v>gadgets</v>
      </c>
      <c r="S1920" s="9">
        <f t="shared" si="178"/>
        <v>59395.789942129632</v>
      </c>
      <c r="T1920" s="10">
        <f t="shared" si="179"/>
        <v>59360.789942129632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122.5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59675.875567129624</v>
      </c>
      <c r="T1921" s="10">
        <f t="shared" si="179"/>
        <v>59645.875567129624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E1922/D1922*100</f>
        <v>43.03</v>
      </c>
      <c r="P1922">
        <f t="shared" ref="P1922:P1985" si="181">AVERAGE(L1922,E1922)</f>
        <v>2204</v>
      </c>
      <c r="Q1922" t="str">
        <f t="shared" si="176"/>
        <v>technology</v>
      </c>
      <c r="R1922" t="str">
        <f t="shared" si="177"/>
        <v>gadgets</v>
      </c>
      <c r="S1922" s="9">
        <f t="shared" si="178"/>
        <v>59830.958333333328</v>
      </c>
      <c r="T1922" s="10">
        <f t="shared" si="179"/>
        <v>59802.875706018516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si="181"/>
        <v>1045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(((I1923/60)/60)/24)+DATE(2018,1,1)</f>
        <v>58636.221562500003</v>
      </c>
      <c r="T1923" s="10">
        <f t="shared" ref="T1923:T1986" si="185">(((J1923/60)/60)/24)+DATE(2018,1,1)</f>
        <v>58606.221562500003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1187.5</v>
      </c>
      <c r="Q1924" t="str">
        <f t="shared" si="182"/>
        <v>music</v>
      </c>
      <c r="R1924" t="str">
        <f t="shared" si="183"/>
        <v>indie rock</v>
      </c>
      <c r="S1924" s="9">
        <f t="shared" si="184"/>
        <v>59152.255868055552</v>
      </c>
      <c r="T1924" s="10">
        <f t="shared" si="185"/>
        <v>59122.255868055552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157</v>
      </c>
      <c r="Q1925" t="str">
        <f t="shared" si="182"/>
        <v>music</v>
      </c>
      <c r="R1925" t="str">
        <f t="shared" si="183"/>
        <v>indie rock</v>
      </c>
      <c r="S1925" s="9">
        <f t="shared" si="184"/>
        <v>58345.207638888889</v>
      </c>
      <c r="T1925" s="10">
        <f t="shared" si="185"/>
        <v>58304.848749999997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1732.5</v>
      </c>
      <c r="Q1926" t="str">
        <f t="shared" si="182"/>
        <v>music</v>
      </c>
      <c r="R1926" t="str">
        <f t="shared" si="183"/>
        <v>indie rock</v>
      </c>
      <c r="S1926" s="9">
        <f t="shared" si="184"/>
        <v>59186.814583333333</v>
      </c>
      <c r="T1926" s="10">
        <f t="shared" si="185"/>
        <v>59158.761053240742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853.5</v>
      </c>
      <c r="Q1927" t="str">
        <f t="shared" si="182"/>
        <v>music</v>
      </c>
      <c r="R1927" t="str">
        <f t="shared" si="183"/>
        <v>indie rock</v>
      </c>
      <c r="S1927" s="9">
        <f t="shared" si="184"/>
        <v>59090</v>
      </c>
      <c r="T1927" s="10">
        <f t="shared" si="185"/>
        <v>59067.90148148148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1518.845</v>
      </c>
      <c r="Q1928" t="str">
        <f t="shared" si="182"/>
        <v>music</v>
      </c>
      <c r="R1928" t="str">
        <f t="shared" si="183"/>
        <v>indie rock</v>
      </c>
      <c r="S1928" s="9">
        <f t="shared" si="184"/>
        <v>58016.018055555556</v>
      </c>
      <c r="T1928" s="10">
        <f t="shared" si="185"/>
        <v>57988.954351851848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315.5</v>
      </c>
      <c r="Q1929" t="str">
        <f t="shared" si="182"/>
        <v>music</v>
      </c>
      <c r="R1929" t="str">
        <f t="shared" si="183"/>
        <v>indie rock</v>
      </c>
      <c r="S1929" s="9">
        <f t="shared" si="184"/>
        <v>58508.207638888889</v>
      </c>
      <c r="T1929" s="10">
        <f t="shared" si="185"/>
        <v>58492.861562500002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1332</v>
      </c>
      <c r="Q1930" t="str">
        <f t="shared" si="182"/>
        <v>music</v>
      </c>
      <c r="R1930" t="str">
        <f t="shared" si="183"/>
        <v>indie rock</v>
      </c>
      <c r="S1930" s="9">
        <f t="shared" si="184"/>
        <v>58933.648078703707</v>
      </c>
      <c r="T1930" s="10">
        <f t="shared" si="185"/>
        <v>58903.648078703707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1642.5</v>
      </c>
      <c r="Q1931" t="str">
        <f t="shared" si="182"/>
        <v>music</v>
      </c>
      <c r="R1931" t="str">
        <f t="shared" si="183"/>
        <v>indie rock</v>
      </c>
      <c r="S1931" s="9">
        <f t="shared" si="184"/>
        <v>58261.021597222221</v>
      </c>
      <c r="T1931" s="10">
        <f t="shared" si="185"/>
        <v>58219.021597222221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648</v>
      </c>
      <c r="Q1932" t="str">
        <f t="shared" si="182"/>
        <v>music</v>
      </c>
      <c r="R1932" t="str">
        <f t="shared" si="183"/>
        <v>indie rock</v>
      </c>
      <c r="S1932" s="9">
        <f t="shared" si="184"/>
        <v>58994.558819444443</v>
      </c>
      <c r="T1932" s="10">
        <f t="shared" si="185"/>
        <v>58934.558819444443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1231.01</v>
      </c>
      <c r="Q1933" t="str">
        <f t="shared" si="182"/>
        <v>music</v>
      </c>
      <c r="R1933" t="str">
        <f t="shared" si="183"/>
        <v>indie rock</v>
      </c>
      <c r="S1933" s="9">
        <f t="shared" si="184"/>
        <v>58583.145833333336</v>
      </c>
      <c r="T1933" s="10">
        <f t="shared" si="185"/>
        <v>58569.892465277779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2848.5</v>
      </c>
      <c r="Q1934" t="str">
        <f t="shared" si="182"/>
        <v>music</v>
      </c>
      <c r="R1934" t="str">
        <f t="shared" si="183"/>
        <v>indie rock</v>
      </c>
      <c r="S1934" s="9">
        <f t="shared" si="184"/>
        <v>58464.809872685182</v>
      </c>
      <c r="T1934" s="10">
        <f t="shared" si="185"/>
        <v>58443.809872685182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5228</v>
      </c>
      <c r="Q1935" t="str">
        <f t="shared" si="182"/>
        <v>music</v>
      </c>
      <c r="R1935" t="str">
        <f t="shared" si="183"/>
        <v>indie rock</v>
      </c>
      <c r="S1935" s="9">
        <f t="shared" si="184"/>
        <v>59441.130868055552</v>
      </c>
      <c r="T1935" s="10">
        <f t="shared" si="185"/>
        <v>59411.130868055552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3129</v>
      </c>
      <c r="Q1936" t="str">
        <f t="shared" si="182"/>
        <v>music</v>
      </c>
      <c r="R1936" t="str">
        <f t="shared" si="183"/>
        <v>indie rock</v>
      </c>
      <c r="S1936" s="9">
        <f t="shared" si="184"/>
        <v>58434.208333333336</v>
      </c>
      <c r="T1936" s="10">
        <f t="shared" si="185"/>
        <v>58397.867141203707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1380</v>
      </c>
      <c r="Q1937" t="str">
        <f t="shared" si="182"/>
        <v>music</v>
      </c>
      <c r="R1937" t="str">
        <f t="shared" si="183"/>
        <v>indie rock</v>
      </c>
      <c r="S1937" s="9">
        <f t="shared" si="184"/>
        <v>59343.207638888889</v>
      </c>
      <c r="T1937" s="10">
        <f t="shared" si="185"/>
        <v>59305.932534722226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4442.0050000000001</v>
      </c>
      <c r="Q1938" t="str">
        <f t="shared" si="182"/>
        <v>music</v>
      </c>
      <c r="R1938" t="str">
        <f t="shared" si="183"/>
        <v>indie rock</v>
      </c>
      <c r="S1938" s="9">
        <f t="shared" si="184"/>
        <v>58415.249305555553</v>
      </c>
      <c r="T1938" s="10">
        <f t="shared" si="185"/>
        <v>58384.889699074076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576.23500000000001</v>
      </c>
      <c r="Q1939" t="str">
        <f t="shared" si="182"/>
        <v>music</v>
      </c>
      <c r="R1939" t="str">
        <f t="shared" si="183"/>
        <v>indie rock</v>
      </c>
      <c r="S1939" s="9">
        <f t="shared" si="184"/>
        <v>58607.165972222225</v>
      </c>
      <c r="T1939" s="10">
        <f t="shared" si="185"/>
        <v>58591.118993055556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8752</v>
      </c>
      <c r="Q1940" t="str">
        <f t="shared" si="182"/>
        <v>music</v>
      </c>
      <c r="R1940" t="str">
        <f t="shared" si="183"/>
        <v>indie rock</v>
      </c>
      <c r="S1940" s="9">
        <f t="shared" si="184"/>
        <v>58989.208333333336</v>
      </c>
      <c r="T1940" s="10">
        <f t="shared" si="185"/>
        <v>58958.259618055556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5583</v>
      </c>
      <c r="Q1941" t="str">
        <f t="shared" si="182"/>
        <v>music</v>
      </c>
      <c r="R1941" t="str">
        <f t="shared" si="183"/>
        <v>indie rock</v>
      </c>
      <c r="S1941" s="9">
        <f t="shared" si="184"/>
        <v>58875.943379629629</v>
      </c>
      <c r="T1941" s="10">
        <f t="shared" si="185"/>
        <v>58845.985046296293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571</v>
      </c>
      <c r="Q1942" t="str">
        <f t="shared" si="182"/>
        <v>music</v>
      </c>
      <c r="R1942" t="str">
        <f t="shared" si="183"/>
        <v>indie rock</v>
      </c>
      <c r="S1942" s="9">
        <f t="shared" si="184"/>
        <v>58241.165972222225</v>
      </c>
      <c r="T1942" s="10">
        <f t="shared" si="185"/>
        <v>58202.507326388892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160089.44500000001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59306.290868055556</v>
      </c>
      <c r="T1943" s="10">
        <f t="shared" si="185"/>
        <v>59276.290868055556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4200.71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58260.828009259261</v>
      </c>
      <c r="T1944" s="10">
        <f t="shared" si="185"/>
        <v>58170.828009259261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86501.5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60125.269861111112</v>
      </c>
      <c r="T1945" s="10">
        <f t="shared" si="185"/>
        <v>60080.269861111112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158505.60000000001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59292.584374999999</v>
      </c>
      <c r="T1946" s="10">
        <f t="shared" si="185"/>
        <v>59262.584374999999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174349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59729.251828703709</v>
      </c>
      <c r="T1947" s="10">
        <f t="shared" si="185"/>
        <v>59689.251828703709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5650.5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59281.108344907407</v>
      </c>
      <c r="T1948" s="10">
        <f t="shared" si="185"/>
        <v>59221.150011574071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414.03500000000003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57672.249305555553</v>
      </c>
      <c r="T1949" s="10">
        <f t="shared" si="185"/>
        <v>57634.918055555558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402228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60059.709722222222</v>
      </c>
      <c r="T1950" s="10">
        <f t="shared" si="185"/>
        <v>60005.604270833333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26972.15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59362.423043981478</v>
      </c>
      <c r="T1951" s="10">
        <f t="shared" si="185"/>
        <v>59332.423043981478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49062.48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58187.181400462963</v>
      </c>
      <c r="T1952" s="10">
        <f t="shared" si="185"/>
        <v>58156.181400462963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53528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60213.462233796294</v>
      </c>
      <c r="T1953" s="10">
        <f t="shared" si="185"/>
        <v>60183.420567129629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35073.665000000001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59095.60665509259</v>
      </c>
      <c r="T1954" s="10">
        <f t="shared" si="185"/>
        <v>59058.60665509259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17019.5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58502.125</v>
      </c>
      <c r="T1955" s="10">
        <f t="shared" si="185"/>
        <v>58473.199826388889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174944.5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59973.208333333328</v>
      </c>
      <c r="T1956" s="10">
        <f t="shared" si="185"/>
        <v>59926.580740740741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83850.009999999995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58584.791666666664</v>
      </c>
      <c r="T1957" s="10">
        <f t="shared" si="185"/>
        <v>58552.271770833337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88392.5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59644.882002314815</v>
      </c>
      <c r="T1958" s="10">
        <f t="shared" si="185"/>
        <v>59599.923668981486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25455.705000000002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58741.098530092589</v>
      </c>
      <c r="T1959" s="10">
        <f t="shared" si="185"/>
        <v>58711.098530092589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50923.01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58888.94630787037</v>
      </c>
      <c r="T1960" s="10">
        <f t="shared" si="185"/>
        <v>58858.987974537034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8048.72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59445</v>
      </c>
      <c r="T1961" s="10">
        <f t="shared" si="185"/>
        <v>59403.845601851855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41282.5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59526.362743055557</v>
      </c>
      <c r="T1962" s="10">
        <f t="shared" si="185"/>
        <v>59496.362743055557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56085.56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58720.165972222225</v>
      </c>
      <c r="T1963" s="10">
        <f t="shared" si="185"/>
        <v>58680.194641203707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9799.25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59304.780509259261</v>
      </c>
      <c r="T1964" s="10">
        <f t="shared" si="185"/>
        <v>59274.780509259261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12156.5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59430.429791666669</v>
      </c>
      <c r="T1965" s="10">
        <f t="shared" si="185"/>
        <v>59395.429791666669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116412.06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60014.272824074069</v>
      </c>
      <c r="T1966" s="10">
        <f t="shared" si="185"/>
        <v>59984.272824074069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6608.5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58452.041666666664</v>
      </c>
      <c r="T1967" s="10">
        <f t="shared" si="185"/>
        <v>58430.089236111111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104128.045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59397.540486111109</v>
      </c>
      <c r="T1968" s="10">
        <f t="shared" si="185"/>
        <v>59367.540486111109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37215.5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59292.663530092592</v>
      </c>
      <c r="T1969" s="10">
        <f t="shared" si="185"/>
        <v>59262.663530092592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71496.5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60239.628645833334</v>
      </c>
      <c r="T1970" s="10">
        <f t="shared" si="185"/>
        <v>60208.586979166663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58851.5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60119.792453703703</v>
      </c>
      <c r="T1971" s="10">
        <f t="shared" si="185"/>
        <v>60089.792453703703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28645.5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58916.151631944449</v>
      </c>
      <c r="T1972" s="10">
        <f t="shared" si="185"/>
        <v>58856.193298611113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527986.93500000006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59125.166666666664</v>
      </c>
      <c r="T1973" s="10">
        <f t="shared" si="185"/>
        <v>59093.500706018516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8550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58763.053749999999</v>
      </c>
      <c r="T1974" s="10">
        <f t="shared" si="185"/>
        <v>58733.012083333335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255288.005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60120.291666666672</v>
      </c>
      <c r="T1975" s="10">
        <f t="shared" si="185"/>
        <v>60081.722962962958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37750.6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59037.334131944444</v>
      </c>
      <c r="T1976" s="10">
        <f t="shared" si="185"/>
        <v>58977.334131944444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16823.169999999998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58875.755219907405</v>
      </c>
      <c r="T1977" s="10">
        <f t="shared" si="185"/>
        <v>58845.755219907405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7168.5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59000.899594907409</v>
      </c>
      <c r="T1978" s="10">
        <f t="shared" si="185"/>
        <v>58970.899594907409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100993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59889.332638888889</v>
      </c>
      <c r="T1979" s="10">
        <f t="shared" si="185"/>
        <v>59843.216898148152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256905.285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58604.291666666664</v>
      </c>
      <c r="T1980" s="10">
        <f t="shared" si="185"/>
        <v>58571.225601851853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115307.655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59859.207638888889</v>
      </c>
      <c r="T1981" s="10">
        <f t="shared" si="185"/>
        <v>59822.460023148145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89678.505000000005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59995.500717592593</v>
      </c>
      <c r="T1982" s="10">
        <f t="shared" si="185"/>
        <v>59955.542384259257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196.5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59361.725289351853</v>
      </c>
      <c r="T1983" s="10">
        <f t="shared" si="185"/>
        <v>59331.725289351853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60240.628321759257</v>
      </c>
      <c r="T1984" s="10">
        <f t="shared" si="185"/>
        <v>60210.586655092593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717.5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60147.291666666672</v>
      </c>
      <c r="T1985" s="10">
        <f t="shared" si="185"/>
        <v>60125.011782407411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E1986/D1986*100</f>
        <v>21.146666666666665</v>
      </c>
      <c r="P1986">
        <f t="shared" ref="P1986:P2049" si="187">AVERAGE(L1986,E1986)</f>
        <v>1589.5</v>
      </c>
      <c r="Q1986" t="str">
        <f t="shared" si="182"/>
        <v>photography</v>
      </c>
      <c r="R1986" t="str">
        <f t="shared" si="183"/>
        <v>people</v>
      </c>
      <c r="S1986" s="9">
        <f t="shared" si="184"/>
        <v>59505.831956018519</v>
      </c>
      <c r="T1986" s="10">
        <f t="shared" si="185"/>
        <v>59445.790289351848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si="187"/>
        <v>27.5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(((I1987/60)/60)/24)+DATE(2018,1,1)</f>
        <v>60116.958333333328</v>
      </c>
      <c r="T1987" s="10">
        <f t="shared" ref="T1987:T2050" si="191">(((J1987/60)/60)/24)+DATE(2018,1,1)</f>
        <v>60087.698738425926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59975.392164351855</v>
      </c>
      <c r="T1988" s="10">
        <f t="shared" si="191"/>
        <v>59945.433831018512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1182</v>
      </c>
      <c r="Q1989" t="str">
        <f t="shared" si="188"/>
        <v>photography</v>
      </c>
      <c r="R1989" t="str">
        <f t="shared" si="189"/>
        <v>people</v>
      </c>
      <c r="S1989" s="9">
        <f t="shared" si="190"/>
        <v>59596.639768518522</v>
      </c>
      <c r="T1989" s="10">
        <f t="shared" si="191"/>
        <v>59566.639768518522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13</v>
      </c>
      <c r="Q1990" t="str">
        <f t="shared" si="188"/>
        <v>photography</v>
      </c>
      <c r="R1990" t="str">
        <f t="shared" si="189"/>
        <v>people</v>
      </c>
      <c r="S1990" s="9">
        <f t="shared" si="190"/>
        <v>59768.763217592597</v>
      </c>
      <c r="T1990" s="10">
        <f t="shared" si="191"/>
        <v>59738.763217592597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25.5</v>
      </c>
      <c r="Q1991" t="str">
        <f t="shared" si="188"/>
        <v>photography</v>
      </c>
      <c r="R1991" t="str">
        <f t="shared" si="189"/>
        <v>people</v>
      </c>
      <c r="S1991" s="9">
        <f t="shared" si="190"/>
        <v>60247.680648148147</v>
      </c>
      <c r="T1991" s="10">
        <f t="shared" si="191"/>
        <v>60217.680648148147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257</v>
      </c>
      <c r="Q1992" t="str">
        <f t="shared" si="188"/>
        <v>photography</v>
      </c>
      <c r="R1992" t="str">
        <f t="shared" si="189"/>
        <v>people</v>
      </c>
      <c r="S1992" s="9">
        <f t="shared" si="190"/>
        <v>59945.195972222224</v>
      </c>
      <c r="T1992" s="10">
        <f t="shared" si="191"/>
        <v>59930.195972222224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71.5</v>
      </c>
      <c r="Q1993" t="str">
        <f t="shared" si="188"/>
        <v>photography</v>
      </c>
      <c r="R1993" t="str">
        <f t="shared" si="189"/>
        <v>people</v>
      </c>
      <c r="S1993" s="9">
        <f t="shared" si="190"/>
        <v>59720.89335648148</v>
      </c>
      <c r="T1993" s="10">
        <f t="shared" si="191"/>
        <v>59699.89335648148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2</v>
      </c>
      <c r="Q1994" t="str">
        <f t="shared" si="188"/>
        <v>photography</v>
      </c>
      <c r="R1994" t="str">
        <f t="shared" si="189"/>
        <v>people</v>
      </c>
      <c r="S1994" s="9">
        <f t="shared" si="190"/>
        <v>59585.143414351856</v>
      </c>
      <c r="T1994" s="10">
        <f t="shared" si="191"/>
        <v>59555.143414351856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59891.58839120371</v>
      </c>
      <c r="T1995" s="10">
        <f t="shared" si="191"/>
        <v>59861.58839120371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60243.047939814816</v>
      </c>
      <c r="T1996" s="10">
        <f t="shared" si="191"/>
        <v>60183.006273148145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40.5</v>
      </c>
      <c r="Q1997" t="str">
        <f t="shared" si="188"/>
        <v>photography</v>
      </c>
      <c r="R1997" t="str">
        <f t="shared" si="189"/>
        <v>people</v>
      </c>
      <c r="S1997" s="9">
        <f t="shared" si="190"/>
        <v>59733.902037037042</v>
      </c>
      <c r="T1997" s="10">
        <f t="shared" si="191"/>
        <v>59713.902037037042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59362.819571759261</v>
      </c>
      <c r="T1998" s="10">
        <f t="shared" si="191"/>
        <v>59332.819571759261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59409.930694444447</v>
      </c>
      <c r="T1999" s="10">
        <f t="shared" si="191"/>
        <v>59379.930694444447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329</v>
      </c>
      <c r="Q2000" t="str">
        <f t="shared" si="188"/>
        <v>photography</v>
      </c>
      <c r="R2000" t="str">
        <f t="shared" si="189"/>
        <v>people</v>
      </c>
      <c r="S2000" s="9">
        <f t="shared" si="190"/>
        <v>59384.118495370371</v>
      </c>
      <c r="T2000" s="10">
        <f t="shared" si="191"/>
        <v>59339.118495370371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121.5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59488.524398148147</v>
      </c>
      <c r="T2001" s="10">
        <f t="shared" si="191"/>
        <v>59458.482731481483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325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59907.951539351852</v>
      </c>
      <c r="T2002" s="10">
        <f t="shared" si="191"/>
        <v>59877.951539351852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105904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59699.833333333328</v>
      </c>
      <c r="T2003" s="10">
        <f t="shared" si="191"/>
        <v>59668.209675925929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54886.055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60290.71230324074</v>
      </c>
      <c r="T2004" s="10">
        <f t="shared" si="191"/>
        <v>60260.71230324074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788.5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57893.958333333336</v>
      </c>
      <c r="T2005" s="10">
        <f t="shared" si="191"/>
        <v>57879.125601851854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58782.12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59362.604895833334</v>
      </c>
      <c r="T2006" s="10">
        <f t="shared" si="191"/>
        <v>59332.604895833334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18647.514999999999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59095.165972222225</v>
      </c>
      <c r="T2007" s="10">
        <f t="shared" si="191"/>
        <v>59067.812708333331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62111.5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59508.542187500003</v>
      </c>
      <c r="T2008" s="10">
        <f t="shared" si="191"/>
        <v>59473.500520833331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5853.96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57946.166666666664</v>
      </c>
      <c r="T2009" s="10">
        <f t="shared" si="191"/>
        <v>57879.837800925925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940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58337.604421296295</v>
      </c>
      <c r="T2010" s="10">
        <f t="shared" si="191"/>
        <v>58293.604421296295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76488.5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60229.365081018521</v>
      </c>
      <c r="T2011" s="10">
        <f t="shared" si="191"/>
        <v>60193.323414351849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48876.45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60132.996423611112</v>
      </c>
      <c r="T2012" s="10">
        <f t="shared" si="191"/>
        <v>60102.996423611112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205376.5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59912.958333333328</v>
      </c>
      <c r="T2013" s="10">
        <f t="shared" si="191"/>
        <v>59879.358483796299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5964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59572.822233796294</v>
      </c>
      <c r="T2014" s="10">
        <f t="shared" si="191"/>
        <v>59542.822233796294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398212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60091.960810185185</v>
      </c>
      <c r="T2015" s="10">
        <f t="shared" si="191"/>
        <v>60031.960810185185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1185295.835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58890.172905092593</v>
      </c>
      <c r="T2016" s="10">
        <f t="shared" si="191"/>
        <v>58856.214571759258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4149.0050000000001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58327.876886574071</v>
      </c>
      <c r="T2017" s="10">
        <f t="shared" si="191"/>
        <v>58297.876886574071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46316.61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58874.88077546296</v>
      </c>
      <c r="T2018" s="10">
        <f t="shared" si="191"/>
        <v>58844.88077546296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15850.8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58524.166666666664</v>
      </c>
      <c r="T2019" s="10">
        <f t="shared" si="191"/>
        <v>58493.057349537034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33454.114999999998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59761.365844907406</v>
      </c>
      <c r="T2020" s="10">
        <f t="shared" si="191"/>
        <v>59731.365844907406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97871.95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60167.70857638889</v>
      </c>
      <c r="T2021" s="10">
        <f t="shared" si="191"/>
        <v>60137.70857638889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1503.5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59305.961111111108</v>
      </c>
      <c r="T2022" s="10">
        <f t="shared" si="191"/>
        <v>59269.097499999996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7075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59438.070567129631</v>
      </c>
      <c r="T2023" s="10">
        <f t="shared" si="191"/>
        <v>59393.070567129631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62731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60064.569120370375</v>
      </c>
      <c r="T2024" s="10">
        <f t="shared" si="191"/>
        <v>60034.569120370375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80906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59698.420752314814</v>
      </c>
      <c r="T2025" s="10">
        <f t="shared" si="191"/>
        <v>59668.420752314814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11759.5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58666.125</v>
      </c>
      <c r="T2026" s="10">
        <f t="shared" si="191"/>
        <v>58631.966944444444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80824.5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59698.184560185182</v>
      </c>
      <c r="T2027" s="10">
        <f t="shared" si="191"/>
        <v>59668.184560185182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16912.384999999998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59282.165972222225</v>
      </c>
      <c r="T2028" s="10">
        <f t="shared" si="191"/>
        <v>59236.735937500001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60394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59625.772210648152</v>
      </c>
      <c r="T2029" s="10">
        <f t="shared" si="191"/>
        <v>59580.813877314817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1932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57784.913194444445</v>
      </c>
      <c r="T2030" s="10">
        <f t="shared" si="191"/>
        <v>57747.919050925928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4562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59410.021770833337</v>
      </c>
      <c r="T2031" s="10">
        <f t="shared" si="191"/>
        <v>59380.021770833337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37379.5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58774.996481481481</v>
      </c>
      <c r="T2032" s="10">
        <f t="shared" si="191"/>
        <v>58744.996481481481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30341.5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59545.041666666672</v>
      </c>
      <c r="T2033" s="10">
        <f t="shared" si="191"/>
        <v>59507.329317129625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38289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60251.208333333328</v>
      </c>
      <c r="T2034" s="10">
        <f t="shared" si="191"/>
        <v>60221.565671296295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22413.5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59287.082384259258</v>
      </c>
      <c r="T2035" s="10">
        <f t="shared" si="191"/>
        <v>59257.082384259258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151113.79500000001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59663.290277777778</v>
      </c>
      <c r="T2036" s="10">
        <f t="shared" si="191"/>
        <v>59608.130011574074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84736.57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59889.041666666672</v>
      </c>
      <c r="T2037" s="10">
        <f t="shared" si="191"/>
        <v>59843.625081018516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20174.25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59300.864803240744</v>
      </c>
      <c r="T2038" s="10">
        <f t="shared" si="191"/>
        <v>59270.864803240744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15238.32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59170.251770833333</v>
      </c>
      <c r="T2039" s="10">
        <f t="shared" si="191"/>
        <v>59110.210104166668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16922.5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58988.75</v>
      </c>
      <c r="T2040" s="10">
        <f t="shared" si="191"/>
        <v>58956.27107638889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85325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60237.207638888889</v>
      </c>
      <c r="T2041" s="10">
        <f t="shared" si="191"/>
        <v>60207.438946759255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3858.07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59125.968784722223</v>
      </c>
      <c r="T2042" s="10">
        <f t="shared" si="191"/>
        <v>59110.927118055559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8698.5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60216.567442129628</v>
      </c>
      <c r="T2043" s="10">
        <f t="shared" si="191"/>
        <v>60186.525775462964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6246.5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59923.708032407405</v>
      </c>
      <c r="T2044" s="10">
        <f t="shared" si="191"/>
        <v>59863.708032407405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3602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60247.207638888889</v>
      </c>
      <c r="T2045" s="10">
        <f t="shared" si="191"/>
        <v>60193.176817129628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8206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59700.684189814812</v>
      </c>
      <c r="T2046" s="10">
        <f t="shared" si="191"/>
        <v>59670.684189814812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20201.505000000001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58631.088506944441</v>
      </c>
      <c r="T2047" s="10">
        <f t="shared" si="191"/>
        <v>58601.088506944441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6163.5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58949.171805555554</v>
      </c>
      <c r="T2048" s="10">
        <f t="shared" si="191"/>
        <v>58919.171805555554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50691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59643</v>
      </c>
      <c r="T2049" s="10">
        <f t="shared" si="191"/>
        <v>59613.903587962966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E2050/D2050*100</f>
        <v>148.33229411764705</v>
      </c>
      <c r="P2050">
        <f t="shared" ref="P2050:P2113" si="193">AVERAGE(L2050,E2050)</f>
        <v>63727.724999999999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58949.651516203703</v>
      </c>
      <c r="T2050" s="10">
        <f t="shared" si="191"/>
        <v>58919.651516203703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si="193"/>
        <v>30418.674999999999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(((I2051/60)/60)/24)+DATE(2018,1,1)</f>
        <v>59142.957638888889</v>
      </c>
      <c r="T2051" s="10">
        <f t="shared" ref="T2051:T2114" si="197">(((J2051/60)/60)/24)+DATE(2018,1,1)</f>
        <v>59107.527349537035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23748.5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59687.071504629625</v>
      </c>
      <c r="T2052" s="10">
        <f t="shared" si="197"/>
        <v>59647.071504629625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5335.5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59166.022418981483</v>
      </c>
      <c r="T2053" s="10">
        <f t="shared" si="197"/>
        <v>59136.022418981483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88532.5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59952.08394675926</v>
      </c>
      <c r="T2054" s="10">
        <f t="shared" si="197"/>
        <v>59907.08394675926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2586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59865.659155092595</v>
      </c>
      <c r="T2055" s="10">
        <f t="shared" si="197"/>
        <v>59835.617488425924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20189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59293.520949074074</v>
      </c>
      <c r="T2056" s="10">
        <f t="shared" si="197"/>
        <v>59263.520949074074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5073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59508.166666666672</v>
      </c>
      <c r="T2057" s="10">
        <f t="shared" si="197"/>
        <v>59478.674108796295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38640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58913.76090277778</v>
      </c>
      <c r="T2058" s="10">
        <f t="shared" si="197"/>
        <v>58883.76090277778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15500.415000000001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59958.494583333333</v>
      </c>
      <c r="T2059" s="10">
        <f t="shared" si="197"/>
        <v>59928.494583333333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2359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59597.833333333328</v>
      </c>
      <c r="T2060" s="10">
        <f t="shared" si="197"/>
        <v>59558.370717592596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21706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59932.915972222225</v>
      </c>
      <c r="T2061" s="10">
        <f t="shared" si="197"/>
        <v>59893.602476851855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25232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59375.642939814818</v>
      </c>
      <c r="T2062" s="10">
        <f t="shared" si="197"/>
        <v>59315.642939814818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2715.5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60267.764513888891</v>
      </c>
      <c r="T2063" s="10">
        <f t="shared" si="197"/>
        <v>60237.764513888891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57590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59985.341412037036</v>
      </c>
      <c r="T2064" s="10">
        <f t="shared" si="197"/>
        <v>59955.3830787037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2985.5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60037.73265046296</v>
      </c>
      <c r="T2065" s="10">
        <f t="shared" si="197"/>
        <v>60004.73265046296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253298.13500000001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58957.5</v>
      </c>
      <c r="T2066" s="10">
        <f t="shared" si="197"/>
        <v>58921.364849537036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40621.025000000001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59165.333668981482</v>
      </c>
      <c r="T2067" s="10">
        <f t="shared" si="197"/>
        <v>59135.333668981482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2218.5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59406.771793981483</v>
      </c>
      <c r="T2068" s="10">
        <f t="shared" si="197"/>
        <v>59376.771793981483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319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59680.853888888887</v>
      </c>
      <c r="T2069" s="10">
        <f t="shared" si="197"/>
        <v>59647.853888888887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13190.985000000001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60195.841608796298</v>
      </c>
      <c r="T2070" s="10">
        <f t="shared" si="197"/>
        <v>60165.841608796298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32233.165000000001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59903.972118055557</v>
      </c>
      <c r="T2071" s="10">
        <f t="shared" si="197"/>
        <v>59872.972118055557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199094.5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60081.6565162037</v>
      </c>
      <c r="T2072" s="10">
        <f t="shared" si="197"/>
        <v>60051.6565162037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28212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60177.278749999998</v>
      </c>
      <c r="T2073" s="10">
        <f t="shared" si="197"/>
        <v>60132.278749999998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39761.5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60029.581388888888</v>
      </c>
      <c r="T2074" s="10">
        <f t="shared" si="197"/>
        <v>59999.581388888888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76537.149999999994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59664.668032407411</v>
      </c>
      <c r="T2075" s="10">
        <f t="shared" si="197"/>
        <v>59619.668032407411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309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60028.826180555552</v>
      </c>
      <c r="T2076" s="10">
        <f t="shared" si="197"/>
        <v>59998.826180555552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88010.3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59012.681574074071</v>
      </c>
      <c r="T2077" s="10">
        <f t="shared" si="197"/>
        <v>58982.681574074071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490476.995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59375.880659722221</v>
      </c>
      <c r="T2078" s="10">
        <f t="shared" si="197"/>
        <v>59335.880659722221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28971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59692.875</v>
      </c>
      <c r="T2079" s="10">
        <f t="shared" si="197"/>
        <v>59635.042546296296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13144.5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60254.771493055552</v>
      </c>
      <c r="T2080" s="10">
        <f t="shared" si="197"/>
        <v>60224.771493055552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14712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59712.791666666672</v>
      </c>
      <c r="T2081" s="10">
        <f t="shared" si="197"/>
        <v>59682.71056712963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2564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59851.998842592591</v>
      </c>
      <c r="T2082" s="10">
        <f t="shared" si="197"/>
        <v>59821.957175925927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2032.5</v>
      </c>
      <c r="Q2083" t="str">
        <f t="shared" si="194"/>
        <v>music</v>
      </c>
      <c r="R2083" t="str">
        <f t="shared" si="195"/>
        <v>indie rock</v>
      </c>
      <c r="S2083" s="9">
        <f t="shared" si="196"/>
        <v>58577.207638888889</v>
      </c>
      <c r="T2083" s="10">
        <f t="shared" si="197"/>
        <v>58536.156886574077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849.5</v>
      </c>
      <c r="Q2084" t="str">
        <f t="shared" si="194"/>
        <v>music</v>
      </c>
      <c r="R2084" t="str">
        <f t="shared" si="195"/>
        <v>indie rock</v>
      </c>
      <c r="S2084" s="9">
        <f t="shared" si="196"/>
        <v>58403.161990740737</v>
      </c>
      <c r="T2084" s="10">
        <f t="shared" si="197"/>
        <v>58343.120324074072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437.5</v>
      </c>
      <c r="Q2085" t="str">
        <f t="shared" si="194"/>
        <v>music</v>
      </c>
      <c r="R2085" t="str">
        <f t="shared" si="195"/>
        <v>indie rock</v>
      </c>
      <c r="S2085" s="9">
        <f t="shared" si="196"/>
        <v>58596.72216435185</v>
      </c>
      <c r="T2085" s="10">
        <f t="shared" si="197"/>
        <v>58566.72216435185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1648</v>
      </c>
      <c r="Q2086" t="str">
        <f t="shared" si="194"/>
        <v>music</v>
      </c>
      <c r="R2086" t="str">
        <f t="shared" si="195"/>
        <v>indie rock</v>
      </c>
      <c r="S2086" s="9">
        <f t="shared" si="196"/>
        <v>59295.290972222225</v>
      </c>
      <c r="T2086" s="10">
        <f t="shared" si="197"/>
        <v>59263.833124999997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3747.5</v>
      </c>
      <c r="Q2087" t="str">
        <f t="shared" si="194"/>
        <v>music</v>
      </c>
      <c r="R2087" t="str">
        <f t="shared" si="195"/>
        <v>indie rock</v>
      </c>
      <c r="S2087" s="9">
        <f t="shared" si="196"/>
        <v>58637.835497685184</v>
      </c>
      <c r="T2087" s="10">
        <f t="shared" si="197"/>
        <v>58607.835497685184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2031.5</v>
      </c>
      <c r="Q2088" t="str">
        <f t="shared" si="194"/>
        <v>music</v>
      </c>
      <c r="R2088" t="str">
        <f t="shared" si="195"/>
        <v>indie rock</v>
      </c>
      <c r="S2088" s="9">
        <f t="shared" si="196"/>
        <v>58423.207638888889</v>
      </c>
      <c r="T2088" s="10">
        <f t="shared" si="197"/>
        <v>58392.67050925926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789</v>
      </c>
      <c r="Q2089" t="str">
        <f t="shared" si="194"/>
        <v>music</v>
      </c>
      <c r="R2089" t="str">
        <f t="shared" si="195"/>
        <v>indie rock</v>
      </c>
      <c r="S2089" s="9">
        <f t="shared" si="196"/>
        <v>58326.204375000001</v>
      </c>
      <c r="T2089" s="10">
        <f t="shared" si="197"/>
        <v>58296.204375000001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1770.16</v>
      </c>
      <c r="Q2090" t="str">
        <f t="shared" si="194"/>
        <v>music</v>
      </c>
      <c r="R2090" t="str">
        <f t="shared" si="195"/>
        <v>indie rock</v>
      </c>
      <c r="S2090" s="9">
        <f t="shared" si="196"/>
        <v>57964.165972222225</v>
      </c>
      <c r="T2090" s="10">
        <f t="shared" si="197"/>
        <v>57927.714722222219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1536.0050000000001</v>
      </c>
      <c r="Q2091" t="str">
        <f t="shared" si="194"/>
        <v>music</v>
      </c>
      <c r="R2091" t="str">
        <f t="shared" si="195"/>
        <v>indie rock</v>
      </c>
      <c r="S2091" s="9">
        <f t="shared" si="196"/>
        <v>59020.076319444444</v>
      </c>
      <c r="T2091" s="10">
        <f t="shared" si="197"/>
        <v>58985.076319444444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4681.6149999999998</v>
      </c>
      <c r="Q2092" t="str">
        <f t="shared" si="194"/>
        <v>music</v>
      </c>
      <c r="R2092" t="str">
        <f t="shared" si="195"/>
        <v>indie rock</v>
      </c>
      <c r="S2092" s="9">
        <f t="shared" si="196"/>
        <v>58861.381423611114</v>
      </c>
      <c r="T2092" s="10">
        <f t="shared" si="197"/>
        <v>58831.381423611114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10965.1</v>
      </c>
      <c r="Q2093" t="str">
        <f t="shared" si="194"/>
        <v>music</v>
      </c>
      <c r="R2093" t="str">
        <f t="shared" si="195"/>
        <v>indie rock</v>
      </c>
      <c r="S2093" s="9">
        <f t="shared" si="196"/>
        <v>58135.833333333336</v>
      </c>
      <c r="T2093" s="10">
        <f t="shared" si="197"/>
        <v>58087.322662037033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3066</v>
      </c>
      <c r="Q2094" t="str">
        <f t="shared" si="194"/>
        <v>music</v>
      </c>
      <c r="R2094" t="str">
        <f t="shared" si="195"/>
        <v>indie rock</v>
      </c>
      <c r="S2094" s="9">
        <f t="shared" si="196"/>
        <v>58355.707546296297</v>
      </c>
      <c r="T2094" s="10">
        <f t="shared" si="197"/>
        <v>58295.707546296297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780</v>
      </c>
      <c r="Q2095" t="str">
        <f t="shared" si="194"/>
        <v>music</v>
      </c>
      <c r="R2095" t="str">
        <f t="shared" si="195"/>
        <v>indie rock</v>
      </c>
      <c r="S2095" s="9">
        <f t="shared" si="196"/>
        <v>58797.896203703705</v>
      </c>
      <c r="T2095" s="10">
        <f t="shared" si="197"/>
        <v>58737.854537037041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2145.5</v>
      </c>
      <c r="Q2096" t="str">
        <f t="shared" si="194"/>
        <v>music</v>
      </c>
      <c r="R2096" t="str">
        <f t="shared" si="195"/>
        <v>indie rock</v>
      </c>
      <c r="S2096" s="9">
        <f t="shared" si="196"/>
        <v>58505.125</v>
      </c>
      <c r="T2096" s="10">
        <f t="shared" si="197"/>
        <v>58471.02002314815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1261</v>
      </c>
      <c r="Q2097" t="str">
        <f t="shared" si="194"/>
        <v>music</v>
      </c>
      <c r="R2097" t="str">
        <f t="shared" si="195"/>
        <v>indie rock</v>
      </c>
      <c r="S2097" s="9">
        <f t="shared" si="196"/>
        <v>58350.733483796292</v>
      </c>
      <c r="T2097" s="10">
        <f t="shared" si="197"/>
        <v>58290.733483796292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312</v>
      </c>
      <c r="Q2098" t="str">
        <f t="shared" si="194"/>
        <v>music</v>
      </c>
      <c r="R2098" t="str">
        <f t="shared" si="195"/>
        <v>indie rock</v>
      </c>
      <c r="S2098" s="9">
        <f t="shared" si="196"/>
        <v>58740.165972222225</v>
      </c>
      <c r="T2098" s="10">
        <f t="shared" si="197"/>
        <v>58724.758506944447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1519</v>
      </c>
      <c r="Q2099" t="str">
        <f t="shared" si="194"/>
        <v>music</v>
      </c>
      <c r="R2099" t="str">
        <f t="shared" si="195"/>
        <v>indie rock</v>
      </c>
      <c r="S2099" s="9">
        <f t="shared" si="196"/>
        <v>58410.626562500001</v>
      </c>
      <c r="T2099" s="10">
        <f t="shared" si="197"/>
        <v>58350.58489583333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3026</v>
      </c>
      <c r="Q2100" t="str">
        <f t="shared" si="194"/>
        <v>music</v>
      </c>
      <c r="R2100" t="str">
        <f t="shared" si="195"/>
        <v>indie rock</v>
      </c>
      <c r="S2100" s="9">
        <f t="shared" si="196"/>
        <v>58508.11383101852</v>
      </c>
      <c r="T2100" s="10">
        <f t="shared" si="197"/>
        <v>58478.11383101852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2017</v>
      </c>
      <c r="Q2101" t="str">
        <f t="shared" si="194"/>
        <v>music</v>
      </c>
      <c r="R2101" t="str">
        <f t="shared" si="195"/>
        <v>indie rock</v>
      </c>
      <c r="S2101" s="9">
        <f t="shared" si="196"/>
        <v>59719.152777777781</v>
      </c>
      <c r="T2101" s="10">
        <f t="shared" si="197"/>
        <v>59705.746342592596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423.5</v>
      </c>
      <c r="Q2102" t="str">
        <f t="shared" si="194"/>
        <v>music</v>
      </c>
      <c r="R2102" t="str">
        <f t="shared" si="195"/>
        <v>indie rock</v>
      </c>
      <c r="S2102" s="9">
        <f t="shared" si="196"/>
        <v>58622.165972222225</v>
      </c>
      <c r="T2102" s="10">
        <f t="shared" si="197"/>
        <v>58606.834965277776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1154.5</v>
      </c>
      <c r="Q2103" t="str">
        <f t="shared" si="194"/>
        <v>music</v>
      </c>
      <c r="R2103" t="str">
        <f t="shared" si="195"/>
        <v>indie rock</v>
      </c>
      <c r="S2103" s="9">
        <f t="shared" si="196"/>
        <v>58484.149467592593</v>
      </c>
      <c r="T2103" s="10">
        <f t="shared" si="197"/>
        <v>58424.149467592593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699</v>
      </c>
      <c r="Q2104" t="str">
        <f t="shared" si="194"/>
        <v>music</v>
      </c>
      <c r="R2104" t="str">
        <f t="shared" si="195"/>
        <v>indie rock</v>
      </c>
      <c r="S2104" s="9">
        <f t="shared" si="196"/>
        <v>58200.868611111109</v>
      </c>
      <c r="T2104" s="10">
        <f t="shared" si="197"/>
        <v>58170.868611111109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5739.5</v>
      </c>
      <c r="Q2105" t="str">
        <f t="shared" si="194"/>
        <v>music</v>
      </c>
      <c r="R2105" t="str">
        <f t="shared" si="195"/>
        <v>indie rock</v>
      </c>
      <c r="S2105" s="9">
        <f t="shared" si="196"/>
        <v>58754.7966087963</v>
      </c>
      <c r="T2105" s="10">
        <f t="shared" si="197"/>
        <v>58724.754942129628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536.5</v>
      </c>
      <c r="Q2106" t="str">
        <f t="shared" si="194"/>
        <v>music</v>
      </c>
      <c r="R2106" t="str">
        <f t="shared" si="195"/>
        <v>indie rock</v>
      </c>
      <c r="S2106" s="9">
        <f t="shared" si="196"/>
        <v>58957</v>
      </c>
      <c r="T2106" s="10">
        <f t="shared" si="197"/>
        <v>58926.074467592596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2589.5</v>
      </c>
      <c r="Q2107" t="str">
        <f t="shared" si="194"/>
        <v>music</v>
      </c>
      <c r="R2107" t="str">
        <f t="shared" si="195"/>
        <v>indie rock</v>
      </c>
      <c r="S2107" s="9">
        <f t="shared" si="196"/>
        <v>59496.166666666672</v>
      </c>
      <c r="T2107" s="10">
        <f t="shared" si="197"/>
        <v>59483.788807870369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1199.5</v>
      </c>
      <c r="Q2108" t="str">
        <f t="shared" si="194"/>
        <v>music</v>
      </c>
      <c r="R2108" t="str">
        <f t="shared" si="195"/>
        <v>indie rock</v>
      </c>
      <c r="S2108" s="9">
        <f t="shared" si="196"/>
        <v>58832.21497685185</v>
      </c>
      <c r="T2108" s="10">
        <f t="shared" si="197"/>
        <v>58802.21497685185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1106.33</v>
      </c>
      <c r="Q2109" t="str">
        <f t="shared" si="194"/>
        <v>music</v>
      </c>
      <c r="R2109" t="str">
        <f t="shared" si="195"/>
        <v>indie rock</v>
      </c>
      <c r="S2109" s="9">
        <f t="shared" si="196"/>
        <v>59487.752233796295</v>
      </c>
      <c r="T2109" s="10">
        <f t="shared" si="197"/>
        <v>59466.71056712963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8680.5</v>
      </c>
      <c r="Q2110" t="str">
        <f t="shared" si="194"/>
        <v>music</v>
      </c>
      <c r="R2110" t="str">
        <f t="shared" si="195"/>
        <v>indie rock</v>
      </c>
      <c r="S2110" s="9">
        <f t="shared" si="196"/>
        <v>58694.163194444445</v>
      </c>
      <c r="T2110" s="10">
        <f t="shared" si="197"/>
        <v>58667.175694444442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2150.5</v>
      </c>
      <c r="Q2111" t="str">
        <f t="shared" si="194"/>
        <v>music</v>
      </c>
      <c r="R2111" t="str">
        <f t="shared" si="195"/>
        <v>indie rock</v>
      </c>
      <c r="S2111" s="9">
        <f t="shared" si="196"/>
        <v>59722.708530092597</v>
      </c>
      <c r="T2111" s="10">
        <f t="shared" si="197"/>
        <v>59692.708530092597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1022.5</v>
      </c>
      <c r="Q2112" t="str">
        <f t="shared" si="194"/>
        <v>music</v>
      </c>
      <c r="R2112" t="str">
        <f t="shared" si="195"/>
        <v>indie rock</v>
      </c>
      <c r="S2112" s="9">
        <f t="shared" si="196"/>
        <v>59319.207638888889</v>
      </c>
      <c r="T2112" s="10">
        <f t="shared" si="197"/>
        <v>59291.670937499999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1084.5</v>
      </c>
      <c r="Q2113" t="str">
        <f t="shared" si="194"/>
        <v>music</v>
      </c>
      <c r="R2113" t="str">
        <f t="shared" si="195"/>
        <v>indie rock</v>
      </c>
      <c r="S2113" s="9">
        <f t="shared" si="196"/>
        <v>58302.041666666664</v>
      </c>
      <c r="T2113" s="10">
        <f t="shared" si="197"/>
        <v>58235.197048611109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E2114/D2114*100</f>
        <v>100</v>
      </c>
      <c r="P2114">
        <f t="shared" ref="P2114:P2177" si="199">AVERAGE(L2114,E2114)</f>
        <v>155.5</v>
      </c>
      <c r="Q2114" t="str">
        <f t="shared" si="194"/>
        <v>music</v>
      </c>
      <c r="R2114" t="str">
        <f t="shared" si="195"/>
        <v>indie rock</v>
      </c>
      <c r="S2114" s="9">
        <f t="shared" si="196"/>
        <v>58911.928159722222</v>
      </c>
      <c r="T2114" s="10">
        <f t="shared" si="197"/>
        <v>58897.928159722222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>
        <f t="shared" si="199"/>
        <v>3723.5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(((I2115/60)/60)/24)+DATE(2018,1,1)</f>
        <v>59437.86546296296</v>
      </c>
      <c r="T2115" s="10">
        <f t="shared" ref="T2115:T2178" si="203">(((J2115/60)/60)/24)+DATE(2018,1,1)</f>
        <v>59402.86546296296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2691</v>
      </c>
      <c r="Q2116" t="str">
        <f t="shared" si="200"/>
        <v>music</v>
      </c>
      <c r="R2116" t="str">
        <f t="shared" si="201"/>
        <v>indie rock</v>
      </c>
      <c r="S2116" s="9">
        <f t="shared" si="202"/>
        <v>58053.207638888889</v>
      </c>
      <c r="T2116" s="10">
        <f t="shared" si="203"/>
        <v>57990.815625000003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1710.5</v>
      </c>
      <c r="Q2117" t="str">
        <f t="shared" si="200"/>
        <v>music</v>
      </c>
      <c r="R2117" t="str">
        <f t="shared" si="201"/>
        <v>indie rock</v>
      </c>
      <c r="S2117" s="9">
        <f t="shared" si="202"/>
        <v>58126.081030092595</v>
      </c>
      <c r="T2117" s="10">
        <f t="shared" si="203"/>
        <v>58096.081030092595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24263</v>
      </c>
      <c r="Q2118" t="str">
        <f t="shared" si="200"/>
        <v>music</v>
      </c>
      <c r="R2118" t="str">
        <f t="shared" si="201"/>
        <v>indie rock</v>
      </c>
      <c r="S2118" s="9">
        <f t="shared" si="202"/>
        <v>58716.777812500004</v>
      </c>
      <c r="T2118" s="10">
        <f t="shared" si="203"/>
        <v>58668.777812500004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904</v>
      </c>
      <c r="Q2119" t="str">
        <f t="shared" si="200"/>
        <v>music</v>
      </c>
      <c r="R2119" t="str">
        <f t="shared" si="201"/>
        <v>indie rock</v>
      </c>
      <c r="S2119" s="9">
        <f t="shared" si="202"/>
        <v>59836.207638888889</v>
      </c>
      <c r="T2119" s="10">
        <f t="shared" si="203"/>
        <v>59822.059594907405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681.55499999999995</v>
      </c>
      <c r="Q2120" t="str">
        <f t="shared" si="200"/>
        <v>music</v>
      </c>
      <c r="R2120" t="str">
        <f t="shared" si="201"/>
        <v>indie rock</v>
      </c>
      <c r="S2120" s="9">
        <f t="shared" si="202"/>
        <v>58280.839537037034</v>
      </c>
      <c r="T2120" s="10">
        <f t="shared" si="203"/>
        <v>58250.839537037034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1018.5</v>
      </c>
      <c r="Q2121" t="str">
        <f t="shared" si="200"/>
        <v>music</v>
      </c>
      <c r="R2121" t="str">
        <f t="shared" si="201"/>
        <v>indie rock</v>
      </c>
      <c r="S2121" s="9">
        <f t="shared" si="202"/>
        <v>58669.130150462966</v>
      </c>
      <c r="T2121" s="10">
        <f t="shared" si="203"/>
        <v>58639.130150462966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4069.7150000000001</v>
      </c>
      <c r="Q2122" t="str">
        <f t="shared" si="200"/>
        <v>music</v>
      </c>
      <c r="R2122" t="str">
        <f t="shared" si="201"/>
        <v>indie rock</v>
      </c>
      <c r="S2122" s="9">
        <f t="shared" si="202"/>
        <v>59172.964537037034</v>
      </c>
      <c r="T2122" s="10">
        <f t="shared" si="203"/>
        <v>59123.964537037034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147</v>
      </c>
      <c r="Q2123" t="str">
        <f t="shared" si="200"/>
        <v>games</v>
      </c>
      <c r="R2123" t="str">
        <f t="shared" si="201"/>
        <v>video games</v>
      </c>
      <c r="S2123" s="9">
        <f t="shared" si="202"/>
        <v>60278.7424537037</v>
      </c>
      <c r="T2123" s="10">
        <f t="shared" si="203"/>
        <v>60248.7424537037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156.5</v>
      </c>
      <c r="Q2124" t="str">
        <f t="shared" si="200"/>
        <v>games</v>
      </c>
      <c r="R2124" t="str">
        <f t="shared" si="201"/>
        <v>video games</v>
      </c>
      <c r="S2124" s="9">
        <f t="shared" si="202"/>
        <v>60274.300567129627</v>
      </c>
      <c r="T2124" s="10">
        <f t="shared" si="203"/>
        <v>60244.300567129627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27.5</v>
      </c>
      <c r="Q2125" t="str">
        <f t="shared" si="200"/>
        <v>games</v>
      </c>
      <c r="R2125" t="str">
        <f t="shared" si="201"/>
        <v>video games</v>
      </c>
      <c r="S2125" s="9">
        <f t="shared" si="202"/>
        <v>57784.290972222225</v>
      </c>
      <c r="T2125" s="10">
        <f t="shared" si="203"/>
        <v>57730.424849537041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60</v>
      </c>
      <c r="Q2126" t="str">
        <f t="shared" si="200"/>
        <v>games</v>
      </c>
      <c r="R2126" t="str">
        <f t="shared" si="201"/>
        <v>video games</v>
      </c>
      <c r="S2126" s="9">
        <f t="shared" si="202"/>
        <v>58044.208333333336</v>
      </c>
      <c r="T2126" s="10">
        <f t="shared" si="203"/>
        <v>57996.028182870366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439.5</v>
      </c>
      <c r="Q2127" t="str">
        <f t="shared" si="200"/>
        <v>games</v>
      </c>
      <c r="R2127" t="str">
        <f t="shared" si="201"/>
        <v>video games</v>
      </c>
      <c r="S2127" s="9">
        <f t="shared" si="202"/>
        <v>59753.023530092592</v>
      </c>
      <c r="T2127" s="10">
        <f t="shared" si="203"/>
        <v>59723.023530092592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6</v>
      </c>
      <c r="Q2128" t="str">
        <f t="shared" si="200"/>
        <v>games</v>
      </c>
      <c r="R2128" t="str">
        <f t="shared" si="201"/>
        <v>video games</v>
      </c>
      <c r="S2128" s="9">
        <f t="shared" si="202"/>
        <v>59513.973229166666</v>
      </c>
      <c r="T2128" s="10">
        <f t="shared" si="203"/>
        <v>59483.973229166666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4156</v>
      </c>
      <c r="Q2129" t="str">
        <f t="shared" si="200"/>
        <v>games</v>
      </c>
      <c r="R2129" t="str">
        <f t="shared" si="201"/>
        <v>video games</v>
      </c>
      <c r="S2129" s="9">
        <f t="shared" si="202"/>
        <v>59607.463692129633</v>
      </c>
      <c r="T2129" s="10">
        <f t="shared" si="203"/>
        <v>59577.50535879629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13</v>
      </c>
      <c r="Q2130" t="str">
        <f t="shared" si="200"/>
        <v>games</v>
      </c>
      <c r="R2130" t="str">
        <f t="shared" si="201"/>
        <v>video games</v>
      </c>
      <c r="S2130" s="9">
        <f t="shared" si="202"/>
        <v>59435.772789351853</v>
      </c>
      <c r="T2130" s="10">
        <f t="shared" si="203"/>
        <v>59375.772789351853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124</v>
      </c>
      <c r="Q2131" t="str">
        <f t="shared" si="200"/>
        <v>games</v>
      </c>
      <c r="R2131" t="str">
        <f t="shared" si="201"/>
        <v>video games</v>
      </c>
      <c r="S2131" s="9">
        <f t="shared" si="202"/>
        <v>59971.024305555555</v>
      </c>
      <c r="T2131" s="10">
        <f t="shared" si="203"/>
        <v>59941.024305555555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44.5</v>
      </c>
      <c r="Q2132" t="str">
        <f t="shared" si="200"/>
        <v>games</v>
      </c>
      <c r="R2132" t="str">
        <f t="shared" si="201"/>
        <v>video games</v>
      </c>
      <c r="S2132" s="9">
        <f t="shared" si="202"/>
        <v>59399.086377314816</v>
      </c>
      <c r="T2132" s="10">
        <f t="shared" si="203"/>
        <v>59364.086377314816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14</v>
      </c>
      <c r="Q2133" t="str">
        <f t="shared" si="200"/>
        <v>games</v>
      </c>
      <c r="R2133" t="str">
        <f t="shared" si="201"/>
        <v>video games</v>
      </c>
      <c r="S2133" s="9">
        <f t="shared" si="202"/>
        <v>59729.207071759258</v>
      </c>
      <c r="T2133" s="10">
        <f t="shared" si="203"/>
        <v>59699.207071759258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1105.9949999999999</v>
      </c>
      <c r="Q2134" t="str">
        <f t="shared" si="200"/>
        <v>games</v>
      </c>
      <c r="R2134" t="str">
        <f t="shared" si="201"/>
        <v>video games</v>
      </c>
      <c r="S2134" s="9">
        <f t="shared" si="202"/>
        <v>59205.487175925926</v>
      </c>
      <c r="T2134" s="10">
        <f t="shared" si="203"/>
        <v>59175.487175925926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9.5</v>
      </c>
      <c r="Q2135" t="str">
        <f t="shared" si="200"/>
        <v>games</v>
      </c>
      <c r="R2135" t="str">
        <f t="shared" si="201"/>
        <v>video games</v>
      </c>
      <c r="S2135" s="9">
        <f t="shared" si="202"/>
        <v>58189.290972222225</v>
      </c>
      <c r="T2135" s="10">
        <f t="shared" si="203"/>
        <v>58151.097210648149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53.5</v>
      </c>
      <c r="Q2136" t="str">
        <f t="shared" si="200"/>
        <v>games</v>
      </c>
      <c r="R2136" t="str">
        <f t="shared" si="201"/>
        <v>video games</v>
      </c>
      <c r="S2136" s="9">
        <f t="shared" si="202"/>
        <v>58923.886469907404</v>
      </c>
      <c r="T2136" s="10">
        <f t="shared" si="203"/>
        <v>58893.886469907404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250</v>
      </c>
      <c r="Q2137" t="str">
        <f t="shared" si="200"/>
        <v>games</v>
      </c>
      <c r="R2137" t="str">
        <f t="shared" si="201"/>
        <v>video games</v>
      </c>
      <c r="S2137" s="9">
        <f t="shared" si="202"/>
        <v>58718.963344907403</v>
      </c>
      <c r="T2137" s="10">
        <f t="shared" si="203"/>
        <v>58688.963344907403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25.844999999999999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59098.509097222224</v>
      </c>
      <c r="T2138" s="10">
        <f t="shared" si="203"/>
        <v>59068.509097222224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7368.5</v>
      </c>
      <c r="Q2139" t="str">
        <f t="shared" si="200"/>
        <v>games</v>
      </c>
      <c r="R2139" t="str">
        <f t="shared" si="201"/>
        <v>video games</v>
      </c>
      <c r="S2139" s="9">
        <f t="shared" si="202"/>
        <v>59510.771168981482</v>
      </c>
      <c r="T2139" s="10">
        <f t="shared" si="203"/>
        <v>59480.771168981482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70</v>
      </c>
      <c r="Q2140" t="str">
        <f t="shared" si="200"/>
        <v>games</v>
      </c>
      <c r="R2140" t="str">
        <f t="shared" si="201"/>
        <v>video games</v>
      </c>
      <c r="S2140" s="9">
        <f t="shared" si="202"/>
        <v>59119.054849537039</v>
      </c>
      <c r="T2140" s="10">
        <f t="shared" si="203"/>
        <v>59089.013182870374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841</v>
      </c>
      <c r="Q2141" t="str">
        <f t="shared" si="200"/>
        <v>games</v>
      </c>
      <c r="R2141" t="str">
        <f t="shared" si="201"/>
        <v>video games</v>
      </c>
      <c r="S2141" s="9">
        <f t="shared" si="202"/>
        <v>60209.750092592592</v>
      </c>
      <c r="T2141" s="10">
        <f t="shared" si="203"/>
        <v>60179.750092592592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285.5</v>
      </c>
      <c r="Q2142" t="str">
        <f t="shared" si="200"/>
        <v>games</v>
      </c>
      <c r="R2142" t="str">
        <f t="shared" si="201"/>
        <v>video games</v>
      </c>
      <c r="S2142" s="9">
        <f t="shared" si="202"/>
        <v>58817.833611111113</v>
      </c>
      <c r="T2142" s="10">
        <f t="shared" si="203"/>
        <v>58787.833611111113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59489.277303240742</v>
      </c>
      <c r="T2143" s="10">
        <f t="shared" si="203"/>
        <v>59459.235636574071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306.5</v>
      </c>
      <c r="Q2144" t="str">
        <f t="shared" si="200"/>
        <v>games</v>
      </c>
      <c r="R2144" t="str">
        <f t="shared" si="201"/>
        <v>video games</v>
      </c>
      <c r="S2144" s="9">
        <f t="shared" si="202"/>
        <v>59900.701504629629</v>
      </c>
      <c r="T2144" s="10">
        <f t="shared" si="203"/>
        <v>59872.701504629629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115</v>
      </c>
      <c r="Q2145" t="str">
        <f t="shared" si="200"/>
        <v>games</v>
      </c>
      <c r="R2145" t="str">
        <f t="shared" si="201"/>
        <v>video games</v>
      </c>
      <c r="S2145" s="9">
        <f t="shared" si="202"/>
        <v>57912.791666666664</v>
      </c>
      <c r="T2145" s="10">
        <f t="shared" si="203"/>
        <v>57864.886712962965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315.5</v>
      </c>
      <c r="Q2146" t="str">
        <f t="shared" si="200"/>
        <v>games</v>
      </c>
      <c r="R2146" t="str">
        <f t="shared" si="201"/>
        <v>video games</v>
      </c>
      <c r="S2146" s="9">
        <f t="shared" si="202"/>
        <v>59063.546759259261</v>
      </c>
      <c r="T2146" s="10">
        <f t="shared" si="203"/>
        <v>59031.546759259261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2327</v>
      </c>
      <c r="Q2147" t="str">
        <f t="shared" si="200"/>
        <v>games</v>
      </c>
      <c r="R2147" t="str">
        <f t="shared" si="201"/>
        <v>video games</v>
      </c>
      <c r="S2147" s="9">
        <f t="shared" si="202"/>
        <v>59137.279097222221</v>
      </c>
      <c r="T2147" s="10">
        <f t="shared" si="203"/>
        <v>59107.237430555557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59943.679513888885</v>
      </c>
      <c r="T2148" s="10">
        <f t="shared" si="203"/>
        <v>59929.679513888885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1385.5</v>
      </c>
      <c r="Q2149" t="str">
        <f t="shared" si="200"/>
        <v>games</v>
      </c>
      <c r="R2149" t="str">
        <f t="shared" si="201"/>
        <v>video games</v>
      </c>
      <c r="S2149" s="9">
        <f t="shared" si="202"/>
        <v>59491.337361111116</v>
      </c>
      <c r="T2149" s="10">
        <f t="shared" si="203"/>
        <v>59459.295694444445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2</v>
      </c>
      <c r="Q2150" t="str">
        <f t="shared" si="200"/>
        <v>games</v>
      </c>
      <c r="R2150" t="str">
        <f t="shared" si="201"/>
        <v>video games</v>
      </c>
      <c r="S2150" s="9">
        <f t="shared" si="202"/>
        <v>59628.691921296297</v>
      </c>
      <c r="T2150" s="10">
        <f t="shared" si="203"/>
        <v>59598.733587962968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57922</v>
      </c>
      <c r="T2151" s="10">
        <f t="shared" si="203"/>
        <v>57887.024953703702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204.5</v>
      </c>
      <c r="Q2152" t="str">
        <f t="shared" si="200"/>
        <v>games</v>
      </c>
      <c r="R2152" t="str">
        <f t="shared" si="201"/>
        <v>video games</v>
      </c>
      <c r="S2152" s="9">
        <f t="shared" si="202"/>
        <v>60096.284710648149</v>
      </c>
      <c r="T2152" s="10">
        <f t="shared" si="203"/>
        <v>60066.284710648149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62</v>
      </c>
      <c r="Q2153" t="str">
        <f t="shared" si="200"/>
        <v>games</v>
      </c>
      <c r="R2153" t="str">
        <f t="shared" si="201"/>
        <v>video games</v>
      </c>
      <c r="S2153" s="9">
        <f t="shared" si="202"/>
        <v>60082.847384259265</v>
      </c>
      <c r="T2153" s="10">
        <f t="shared" si="203"/>
        <v>60052.847384259265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27</v>
      </c>
      <c r="Q2154" t="str">
        <f t="shared" si="200"/>
        <v>games</v>
      </c>
      <c r="R2154" t="str">
        <f t="shared" si="201"/>
        <v>video games</v>
      </c>
      <c r="S2154" s="9">
        <f t="shared" si="202"/>
        <v>59245.790613425925</v>
      </c>
      <c r="T2154" s="10">
        <f t="shared" si="203"/>
        <v>59215.832280092596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19</v>
      </c>
      <c r="Q2155" t="str">
        <f t="shared" si="200"/>
        <v>games</v>
      </c>
      <c r="R2155" t="str">
        <f t="shared" si="201"/>
        <v>video games</v>
      </c>
      <c r="S2155" s="9">
        <f t="shared" si="202"/>
        <v>59546.332638888889</v>
      </c>
      <c r="T2155" s="10">
        <f t="shared" si="203"/>
        <v>59506.911087962959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2</v>
      </c>
      <c r="Q2156" t="str">
        <f t="shared" si="200"/>
        <v>games</v>
      </c>
      <c r="R2156" t="str">
        <f t="shared" si="201"/>
        <v>video games</v>
      </c>
      <c r="S2156" s="9">
        <f t="shared" si="202"/>
        <v>59199.632256944446</v>
      </c>
      <c r="T2156" s="10">
        <f t="shared" si="203"/>
        <v>59179.632256944446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60</v>
      </c>
      <c r="Q2157" t="str">
        <f t="shared" si="200"/>
        <v>games</v>
      </c>
      <c r="R2157" t="str">
        <f t="shared" si="201"/>
        <v>video games</v>
      </c>
      <c r="S2157" s="9">
        <f t="shared" si="202"/>
        <v>59992.70584490741</v>
      </c>
      <c r="T2157" s="10">
        <f t="shared" si="203"/>
        <v>59962.747511574074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788</v>
      </c>
      <c r="Q2158" t="str">
        <f t="shared" si="200"/>
        <v>games</v>
      </c>
      <c r="R2158" t="str">
        <f t="shared" si="201"/>
        <v>video games</v>
      </c>
      <c r="S2158" s="9">
        <f t="shared" si="202"/>
        <v>59065.85423611111</v>
      </c>
      <c r="T2158" s="10">
        <f t="shared" si="203"/>
        <v>59020.85423611111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10600.5</v>
      </c>
      <c r="Q2159" t="str">
        <f t="shared" si="200"/>
        <v>games</v>
      </c>
      <c r="R2159" t="str">
        <f t="shared" si="201"/>
        <v>video games</v>
      </c>
      <c r="S2159" s="9">
        <f t="shared" si="202"/>
        <v>60259.332638888889</v>
      </c>
      <c r="T2159" s="10">
        <f t="shared" si="203"/>
        <v>60226.98128472222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10040.555</v>
      </c>
      <c r="Q2160" t="str">
        <f t="shared" si="200"/>
        <v>games</v>
      </c>
      <c r="R2160" t="str">
        <f t="shared" si="201"/>
        <v>video games</v>
      </c>
      <c r="S2160" s="9">
        <f t="shared" si="202"/>
        <v>58841.853865740741</v>
      </c>
      <c r="T2160" s="10">
        <f t="shared" si="203"/>
        <v>58796.853865740741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14</v>
      </c>
      <c r="Q2161" t="str">
        <f t="shared" si="200"/>
        <v>games</v>
      </c>
      <c r="R2161" t="str">
        <f t="shared" si="201"/>
        <v>video games</v>
      </c>
      <c r="S2161" s="9">
        <f t="shared" si="202"/>
        <v>58272.731180555551</v>
      </c>
      <c r="T2161" s="10">
        <f t="shared" si="203"/>
        <v>58242.731180555551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50.5</v>
      </c>
      <c r="Q2162" t="str">
        <f t="shared" si="200"/>
        <v>games</v>
      </c>
      <c r="R2162" t="str">
        <f t="shared" si="201"/>
        <v>video games</v>
      </c>
      <c r="S2162" s="9">
        <f t="shared" si="202"/>
        <v>58580.711863425924</v>
      </c>
      <c r="T2162" s="10">
        <f t="shared" si="203"/>
        <v>58550.711863425924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238</v>
      </c>
      <c r="Q2163" t="str">
        <f t="shared" si="200"/>
        <v>music</v>
      </c>
      <c r="R2163" t="str">
        <f t="shared" si="201"/>
        <v>rock</v>
      </c>
      <c r="S2163" s="9">
        <f t="shared" si="202"/>
        <v>59802.852534722217</v>
      </c>
      <c r="T2163" s="10">
        <f t="shared" si="203"/>
        <v>59772.852534722217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2555</v>
      </c>
      <c r="Q2164" t="str">
        <f t="shared" si="200"/>
        <v>music</v>
      </c>
      <c r="R2164" t="str">
        <f t="shared" si="201"/>
        <v>rock</v>
      </c>
      <c r="S2164" s="9">
        <f t="shared" si="202"/>
        <v>59376.766099537039</v>
      </c>
      <c r="T2164" s="10">
        <f t="shared" si="203"/>
        <v>59345.766099537039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1674.5</v>
      </c>
      <c r="Q2165" t="str">
        <f t="shared" si="200"/>
        <v>music</v>
      </c>
      <c r="R2165" t="str">
        <f t="shared" si="201"/>
        <v>rock</v>
      </c>
      <c r="S2165" s="9">
        <f t="shared" si="202"/>
        <v>59695.159722222219</v>
      </c>
      <c r="T2165" s="10">
        <f t="shared" si="203"/>
        <v>59643.899537037039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2864</v>
      </c>
      <c r="Q2166" t="str">
        <f t="shared" si="200"/>
        <v>music</v>
      </c>
      <c r="R2166" t="str">
        <f t="shared" si="201"/>
        <v>rock</v>
      </c>
      <c r="S2166" s="9">
        <f t="shared" si="202"/>
        <v>60078.165972222225</v>
      </c>
      <c r="T2166" s="10">
        <f t="shared" si="203"/>
        <v>60047.71775462963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1791.5</v>
      </c>
      <c r="Q2167" t="str">
        <f t="shared" si="200"/>
        <v>music</v>
      </c>
      <c r="R2167" t="str">
        <f t="shared" si="201"/>
        <v>rock</v>
      </c>
      <c r="S2167" s="9">
        <f t="shared" si="202"/>
        <v>60000.625405092593</v>
      </c>
      <c r="T2167" s="10">
        <f t="shared" si="203"/>
        <v>59970.667071759264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1482</v>
      </c>
      <c r="Q2168" t="str">
        <f t="shared" si="200"/>
        <v>music</v>
      </c>
      <c r="R2168" t="str">
        <f t="shared" si="201"/>
        <v>rock</v>
      </c>
      <c r="S2168" s="9">
        <f t="shared" si="202"/>
        <v>59510.879837962959</v>
      </c>
      <c r="T2168" s="10">
        <f t="shared" si="203"/>
        <v>59465.838171296295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94</v>
      </c>
      <c r="Q2169" t="str">
        <f t="shared" si="200"/>
        <v>music</v>
      </c>
      <c r="R2169" t="str">
        <f t="shared" si="201"/>
        <v>rock</v>
      </c>
      <c r="S2169" s="9">
        <f t="shared" si="202"/>
        <v>58699.066400462965</v>
      </c>
      <c r="T2169" s="10">
        <f t="shared" si="203"/>
        <v>58685.066400462965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11112.344999999999</v>
      </c>
      <c r="Q2170" t="str">
        <f t="shared" si="200"/>
        <v>music</v>
      </c>
      <c r="R2170" t="str">
        <f t="shared" si="201"/>
        <v>rock</v>
      </c>
      <c r="S2170" s="9">
        <f t="shared" si="202"/>
        <v>60308.208333333328</v>
      </c>
      <c r="T2170" s="10">
        <f t="shared" si="203"/>
        <v>60277.600243055553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80</v>
      </c>
      <c r="Q2171" t="str">
        <f t="shared" si="200"/>
        <v>music</v>
      </c>
      <c r="R2171" t="str">
        <f t="shared" si="201"/>
        <v>rock</v>
      </c>
      <c r="S2171" s="9">
        <f t="shared" si="202"/>
        <v>60328.700821759259</v>
      </c>
      <c r="T2171" s="10">
        <f t="shared" si="203"/>
        <v>60325.700821759259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326</v>
      </c>
      <c r="Q2172" t="str">
        <f t="shared" si="200"/>
        <v>music</v>
      </c>
      <c r="R2172" t="str">
        <f t="shared" si="201"/>
        <v>rock</v>
      </c>
      <c r="S2172" s="9">
        <f t="shared" si="202"/>
        <v>59770.750254629631</v>
      </c>
      <c r="T2172" s="10">
        <f t="shared" si="203"/>
        <v>59730.750254629631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2145</v>
      </c>
      <c r="Q2173" t="str">
        <f t="shared" si="200"/>
        <v>music</v>
      </c>
      <c r="R2173" t="str">
        <f t="shared" si="201"/>
        <v>rock</v>
      </c>
      <c r="S2173" s="9">
        <f t="shared" si="202"/>
        <v>59709.208333333328</v>
      </c>
      <c r="T2173" s="10">
        <f t="shared" si="203"/>
        <v>59673.95711805555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506.5</v>
      </c>
      <c r="Q2174" t="str">
        <f t="shared" si="200"/>
        <v>music</v>
      </c>
      <c r="R2174" t="str">
        <f t="shared" si="201"/>
        <v>rock</v>
      </c>
      <c r="S2174" s="9">
        <f t="shared" si="202"/>
        <v>59644.580092592587</v>
      </c>
      <c r="T2174" s="10">
        <f t="shared" si="203"/>
        <v>59614.580092592587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2710.5</v>
      </c>
      <c r="Q2175" t="str">
        <f t="shared" si="200"/>
        <v>music</v>
      </c>
      <c r="R2175" t="str">
        <f t="shared" si="201"/>
        <v>rock</v>
      </c>
      <c r="S2175" s="9">
        <f t="shared" si="202"/>
        <v>59059.165972222225</v>
      </c>
      <c r="T2175" s="10">
        <f t="shared" si="203"/>
        <v>59027.692627314813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2091</v>
      </c>
      <c r="Q2176" t="str">
        <f t="shared" si="200"/>
        <v>music</v>
      </c>
      <c r="R2176" t="str">
        <f t="shared" si="201"/>
        <v>rock</v>
      </c>
      <c r="S2176" s="9">
        <f t="shared" si="202"/>
        <v>60027.542905092589</v>
      </c>
      <c r="T2176" s="10">
        <f t="shared" si="203"/>
        <v>59997.542905092589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888</v>
      </c>
      <c r="Q2177" t="str">
        <f t="shared" si="200"/>
        <v>music</v>
      </c>
      <c r="R2177" t="str">
        <f t="shared" si="201"/>
        <v>rock</v>
      </c>
      <c r="S2177" s="9">
        <f t="shared" si="202"/>
        <v>60104.009097222224</v>
      </c>
      <c r="T2177" s="10">
        <f t="shared" si="203"/>
        <v>60097.009097222224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E2178/D2178*100</f>
        <v>126.02</v>
      </c>
      <c r="P2178">
        <f t="shared" ref="P2178:P2241" si="205">AVERAGE(L2178,E2178)</f>
        <v>3186</v>
      </c>
      <c r="Q2178" t="str">
        <f t="shared" si="200"/>
        <v>music</v>
      </c>
      <c r="R2178" t="str">
        <f t="shared" si="201"/>
        <v>rock</v>
      </c>
      <c r="S2178" s="9">
        <f t="shared" si="202"/>
        <v>59658.633206018523</v>
      </c>
      <c r="T2178" s="10">
        <f t="shared" si="203"/>
        <v>59628.633206018523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si="205"/>
        <v>1270.5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(((I2179/60)/60)/24)+DATE(2018,1,1)</f>
        <v>60059.250775462962</v>
      </c>
      <c r="T2179" s="10">
        <f t="shared" ref="T2179:T2242" si="209">(((J2179/60)/60)/24)+DATE(2018,1,1)</f>
        <v>60034.250775462962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17759.5</v>
      </c>
      <c r="Q2180" t="str">
        <f t="shared" si="206"/>
        <v>music</v>
      </c>
      <c r="R2180" t="str">
        <f t="shared" si="207"/>
        <v>rock</v>
      </c>
      <c r="S2180" s="9">
        <f t="shared" si="208"/>
        <v>60285.63653935185</v>
      </c>
      <c r="T2180" s="10">
        <f t="shared" si="209"/>
        <v>60255.63653935185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817.5</v>
      </c>
      <c r="Q2181" t="str">
        <f t="shared" si="206"/>
        <v>music</v>
      </c>
      <c r="R2181" t="str">
        <f t="shared" si="207"/>
        <v>rock</v>
      </c>
      <c r="S2181" s="9">
        <f t="shared" si="208"/>
        <v>59637.171203703707</v>
      </c>
      <c r="T2181" s="10">
        <f t="shared" si="209"/>
        <v>59607.171203703707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2718.605</v>
      </c>
      <c r="Q2182" t="str">
        <f t="shared" si="206"/>
        <v>music</v>
      </c>
      <c r="R2182" t="str">
        <f t="shared" si="207"/>
        <v>rock</v>
      </c>
      <c r="S2182" s="9">
        <f t="shared" si="208"/>
        <v>59853.711435185185</v>
      </c>
      <c r="T2182" s="10">
        <f t="shared" si="209"/>
        <v>59811.669768518521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1557.5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60319.005243055552</v>
      </c>
      <c r="T2183" s="10">
        <f t="shared" si="209"/>
        <v>60305.005243055552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8040.5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59446.900752314818</v>
      </c>
      <c r="T2184" s="10">
        <f t="shared" si="209"/>
        <v>59411.900752314818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4543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60307.208333333328</v>
      </c>
      <c r="T2185" s="10">
        <f t="shared" si="209"/>
        <v>60277.365474537044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14370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59926.666666666672</v>
      </c>
      <c r="T2186" s="10">
        <f t="shared" si="209"/>
        <v>59912.690289351856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46735.75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58891.349988425929</v>
      </c>
      <c r="T2187" s="10">
        <f t="shared" si="209"/>
        <v>58851.349988425929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11163.5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60152.083333333328</v>
      </c>
      <c r="T2188" s="10">
        <f t="shared" si="209"/>
        <v>60115.615081018521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103245.25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59629.165972222225</v>
      </c>
      <c r="T2189" s="10">
        <f t="shared" si="209"/>
        <v>59600.209097222221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11579.5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60200.708333333328</v>
      </c>
      <c r="T2190" s="10">
        <f t="shared" si="209"/>
        <v>60165.586122685185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3063.5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60013.916666666672</v>
      </c>
      <c r="T2191" s="10">
        <f t="shared" si="209"/>
        <v>59999.788194444445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17806.5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59984.290972222225</v>
      </c>
      <c r="T2192" s="10">
        <f t="shared" si="209"/>
        <v>59949.625046296293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461.5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60312.833645833336</v>
      </c>
      <c r="T2193" s="10">
        <f t="shared" si="209"/>
        <v>60300.833645833336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66493.41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60251.958333333328</v>
      </c>
      <c r="T2194" s="10">
        <f t="shared" si="209"/>
        <v>60223.8512037037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34376.5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60227.207638888889</v>
      </c>
      <c r="T2195" s="10">
        <f t="shared" si="209"/>
        <v>60196.405925925923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27307.5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59987.716319444444</v>
      </c>
      <c r="T2196" s="10">
        <f t="shared" si="209"/>
        <v>59957.757986111115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2825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59759.771990740745</v>
      </c>
      <c r="T2197" s="10">
        <f t="shared" si="209"/>
        <v>59729.771990740745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8085.5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60238.291666666672</v>
      </c>
      <c r="T2198" s="10">
        <f t="shared" si="209"/>
        <v>60207.487291666665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144819.66500000001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59595.584016203706</v>
      </c>
      <c r="T2199" s="10">
        <f t="shared" si="209"/>
        <v>59565.584016203706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26904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59854.555555555555</v>
      </c>
      <c r="T2200" s="10">
        <f t="shared" si="209"/>
        <v>59824.513888888891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6739.5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59824.416643518518</v>
      </c>
      <c r="T2201" s="10">
        <f t="shared" si="209"/>
        <v>59794.416643518518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5553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59723.125</v>
      </c>
      <c r="T2202" s="10">
        <f t="shared" si="209"/>
        <v>59695.625787037032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224.495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58822.846817129634</v>
      </c>
      <c r="T2203" s="10">
        <f t="shared" si="209"/>
        <v>58808.846817129634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14444.125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58746.849166666667</v>
      </c>
      <c r="T2204" s="10">
        <f t="shared" si="209"/>
        <v>58716.849166666667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1120.5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59803.85974537037</v>
      </c>
      <c r="T2205" s="10">
        <f t="shared" si="209"/>
        <v>59773.85974537037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1033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58874.311562499999</v>
      </c>
      <c r="T2206" s="10">
        <f t="shared" si="209"/>
        <v>58844.311562499999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583.5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58593.82163194444</v>
      </c>
      <c r="T2207" s="10">
        <f t="shared" si="209"/>
        <v>58563.82163194444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582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58547.257222222222</v>
      </c>
      <c r="T2208" s="10">
        <f t="shared" si="209"/>
        <v>58529.257222222222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1003.5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59126.235798611109</v>
      </c>
      <c r="T2209" s="10">
        <f t="shared" si="209"/>
        <v>59096.194131944445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520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58538.166666666664</v>
      </c>
      <c r="T2210" s="10">
        <f t="shared" si="209"/>
        <v>58478.882245370369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384.5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59275.958333333336</v>
      </c>
      <c r="T2211" s="10">
        <f t="shared" si="209"/>
        <v>59264.479675925926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2264.5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58545.73333333333</v>
      </c>
      <c r="T2212" s="10">
        <f t="shared" si="209"/>
        <v>58488.066087962965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2505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59271.290972222225</v>
      </c>
      <c r="T2213" s="10">
        <f t="shared" si="209"/>
        <v>59248.785011574073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3493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59114.041666666664</v>
      </c>
      <c r="T2214" s="10">
        <f t="shared" si="209"/>
        <v>59080.747418981482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5.5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59671.826145833329</v>
      </c>
      <c r="T2215" s="10">
        <f t="shared" si="209"/>
        <v>59641.826145833329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889.505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59208.792222222226</v>
      </c>
      <c r="T2216" s="10">
        <f t="shared" si="209"/>
        <v>59178.792222222226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446.5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58513.290972222225</v>
      </c>
      <c r="T2217" s="10">
        <f t="shared" si="209"/>
        <v>58490.717268518521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165.5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59740.751678240747</v>
      </c>
      <c r="T2218" s="10">
        <f t="shared" si="209"/>
        <v>59726.751678240747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217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59842.333333333328</v>
      </c>
      <c r="T2219" s="10">
        <f t="shared" si="209"/>
        <v>59831.776770833334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1266.33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58682</v>
      </c>
      <c r="T2220" s="10">
        <f t="shared" si="209"/>
        <v>58659.812303240738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517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59767.718888888892</v>
      </c>
      <c r="T2221" s="10">
        <f t="shared" si="209"/>
        <v>59737.718888888892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1804.5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59014.060601851852</v>
      </c>
      <c r="T2222" s="10">
        <f t="shared" si="209"/>
        <v>58984.060601851852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4163.5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60015</v>
      </c>
      <c r="T2223" s="10">
        <f t="shared" si="209"/>
        <v>59984.666770833333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421.5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58468.787581018521</v>
      </c>
      <c r="T2224" s="10">
        <f t="shared" si="209"/>
        <v>58438.787581018521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10365.5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59714.640833333338</v>
      </c>
      <c r="T2225" s="10">
        <f t="shared" si="209"/>
        <v>59684.640833333338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12305.5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60204.791666666672</v>
      </c>
      <c r="T2226" s="10">
        <f t="shared" si="209"/>
        <v>60176.667534722219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99809.505000000005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59435.79184027778</v>
      </c>
      <c r="T2227" s="10">
        <f t="shared" si="209"/>
        <v>59405.79184027778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9922.1550000000007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59944.207638888889</v>
      </c>
      <c r="T2228" s="10">
        <f t="shared" si="209"/>
        <v>59913.79886574074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10380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59123.849016203705</v>
      </c>
      <c r="T2229" s="10">
        <f t="shared" si="209"/>
        <v>59093.807349537034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5944.45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59764.278194444443</v>
      </c>
      <c r="T2230" s="10">
        <f t="shared" si="209"/>
        <v>59734.278194444443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7121.665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59052.166666666664</v>
      </c>
      <c r="T2231" s="10">
        <f t="shared" si="209"/>
        <v>59016.664247685185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5602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59286.881099537037</v>
      </c>
      <c r="T2232" s="10">
        <f t="shared" si="209"/>
        <v>59256.881099537037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15708.12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58982.208333333336</v>
      </c>
      <c r="T2233" s="10">
        <f t="shared" si="209"/>
        <v>58955.910891203705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12889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59371.125</v>
      </c>
      <c r="T2234" s="10">
        <f t="shared" si="209"/>
        <v>59338.794074074074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4346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59884</v>
      </c>
      <c r="T2235" s="10">
        <f t="shared" si="209"/>
        <v>59863.378923611104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596.5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60272.824618055558</v>
      </c>
      <c r="T2236" s="10">
        <f t="shared" si="209"/>
        <v>60242.824618055558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10039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59623.980451388896</v>
      </c>
      <c r="T2237" s="10">
        <f t="shared" si="209"/>
        <v>59594.022118055553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7859.5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59933.617164351846</v>
      </c>
      <c r="T2238" s="10">
        <f t="shared" si="209"/>
        <v>59903.617164351846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32255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59487.332638888889</v>
      </c>
      <c r="T2239" s="10">
        <f t="shared" si="209"/>
        <v>59447.003275462965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2787.5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60336.621712962966</v>
      </c>
      <c r="T2240" s="10">
        <f t="shared" si="209"/>
        <v>60306.621712962966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16216.334999999999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59141.168055555558</v>
      </c>
      <c r="T2241" s="10">
        <f t="shared" si="209"/>
        <v>59104.958495370374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E2242/D2242*100</f>
        <v>270.68</v>
      </c>
      <c r="P2242">
        <f t="shared" ref="P2242:P2305" si="211">AVERAGE(L2242,E2242)</f>
        <v>6815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60014.825740740736</v>
      </c>
      <c r="T2242" s="10">
        <f t="shared" si="209"/>
        <v>59984.825740740736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si="211"/>
        <v>4113.5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(((I2243/60)/60)/24)+DATE(2018,1,1)</f>
        <v>60328.827546296292</v>
      </c>
      <c r="T2243" s="10">
        <f t="shared" ref="T2243:T2306" si="215">(((J2243/60)/60)/24)+DATE(2018,1,1)</f>
        <v>60298.827546296292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69267.38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59137.126388888886</v>
      </c>
      <c r="T2244" s="10">
        <f t="shared" si="215"/>
        <v>59101.575613425928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5668.75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60339.125</v>
      </c>
      <c r="T2245" s="10">
        <f t="shared" si="215"/>
        <v>60332.751041666663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9570.5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60191.854166666672</v>
      </c>
      <c r="T2246" s="10">
        <f t="shared" si="215"/>
        <v>60179.818819444445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53930.5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59223.75</v>
      </c>
      <c r="T2247" s="10">
        <f t="shared" si="215"/>
        <v>59192.708530092597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1280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59783.79178240741</v>
      </c>
      <c r="T2248" s="10">
        <f t="shared" si="215"/>
        <v>59753.79178240741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9852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59746.666261574079</v>
      </c>
      <c r="T2249" s="10">
        <f t="shared" si="215"/>
        <v>59732.666261574079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3816.5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60250.875902777778</v>
      </c>
      <c r="T2250" s="10">
        <f t="shared" si="215"/>
        <v>60220.875902777778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3043.5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58898.661631944444</v>
      </c>
      <c r="T2251" s="10">
        <f t="shared" si="215"/>
        <v>58868.703298611108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122174.5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60239.0471412037</v>
      </c>
      <c r="T2252" s="10">
        <f t="shared" si="215"/>
        <v>60209.005474537036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5954.0950000000003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59399.34579861111</v>
      </c>
      <c r="T2253" s="10">
        <f t="shared" si="215"/>
        <v>59378.34579861111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12377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60120.327986111108</v>
      </c>
      <c r="T2254" s="10">
        <f t="shared" si="215"/>
        <v>60105.327986111108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4549.5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59858.672997685186</v>
      </c>
      <c r="T2255" s="10">
        <f t="shared" si="215"/>
        <v>59828.631331018521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1248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60291.647777777776</v>
      </c>
      <c r="T2256" s="10">
        <f t="shared" si="215"/>
        <v>60284.647777777776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5797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60029.951979166668</v>
      </c>
      <c r="T2257" s="10">
        <f t="shared" si="215"/>
        <v>59999.951979166668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559.5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60228.451921296291</v>
      </c>
      <c r="T2258" s="10">
        <f t="shared" si="215"/>
        <v>60214.451921296291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8036.25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60072.958333333328</v>
      </c>
      <c r="T2259" s="10">
        <f t="shared" si="215"/>
        <v>60037.936678240745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1714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59698.75100694444</v>
      </c>
      <c r="T2260" s="10">
        <f t="shared" si="215"/>
        <v>59668.75100694444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9438.5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60244.804814814815</v>
      </c>
      <c r="T2261" s="10">
        <f t="shared" si="215"/>
        <v>60234.804814814815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4128.5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59256.975115740745</v>
      </c>
      <c r="T2262" s="10">
        <f t="shared" si="215"/>
        <v>59227.016782407409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4002.5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60312.724768518514</v>
      </c>
      <c r="T2263" s="10">
        <f t="shared" si="215"/>
        <v>60291.724768518514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2634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59493</v>
      </c>
      <c r="T2264" s="10">
        <f t="shared" si="215"/>
        <v>59458.585162037038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4363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59567.832326388889</v>
      </c>
      <c r="T2265" s="10">
        <f t="shared" si="215"/>
        <v>59546.832326388889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5623.5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60045.125</v>
      </c>
      <c r="T2266" s="10">
        <f t="shared" si="215"/>
        <v>60028.582337962958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307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60228.853090277778</v>
      </c>
      <c r="T2267" s="10">
        <f t="shared" si="215"/>
        <v>60221.853090277778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2499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60019.083333333328</v>
      </c>
      <c r="T2268" s="10">
        <f t="shared" si="215"/>
        <v>60001.874907407408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38254.5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59526.041666666672</v>
      </c>
      <c r="T2269" s="10">
        <f t="shared" si="215"/>
        <v>59500.829826388886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14461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60338.082349537035</v>
      </c>
      <c r="T2270" s="10">
        <f t="shared" si="215"/>
        <v>60308.082349537035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22971.5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60333.208333333328</v>
      </c>
      <c r="T2271" s="10">
        <f t="shared" si="215"/>
        <v>60308.704432870371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90866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60277.915972222225</v>
      </c>
      <c r="T2272" s="10">
        <f t="shared" si="215"/>
        <v>60257.869363425925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28973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60246.000046296293</v>
      </c>
      <c r="T2273" s="10">
        <f t="shared" si="215"/>
        <v>60216.000046296293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7255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59877.699490740735</v>
      </c>
      <c r="T2274" s="10">
        <f t="shared" si="215"/>
        <v>59847.699490740735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2828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60338.507430555561</v>
      </c>
      <c r="T2275" s="10">
        <f t="shared" si="215"/>
        <v>60313.549097222218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1544.5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59225.500659722224</v>
      </c>
      <c r="T2276" s="10">
        <f t="shared" si="215"/>
        <v>59195.500659722224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1364.75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59527.616655092599</v>
      </c>
      <c r="T2277" s="10">
        <f t="shared" si="215"/>
        <v>59497.616655092599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2465.5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59176.651493055557</v>
      </c>
      <c r="T2278" s="10">
        <f t="shared" si="215"/>
        <v>59146.651493055557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6099.5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58498.678506944445</v>
      </c>
      <c r="T2279" s="10">
        <f t="shared" si="215"/>
        <v>58468.678506944445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2758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59904.957638888889</v>
      </c>
      <c r="T2280" s="10">
        <f t="shared" si="215"/>
        <v>59870.709108796291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785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59571.166666666672</v>
      </c>
      <c r="T2281" s="10">
        <f t="shared" si="215"/>
        <v>59552.806701388887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20015.25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59796.624895833331</v>
      </c>
      <c r="T2282" s="10">
        <f t="shared" si="215"/>
        <v>59766.624895833331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283</v>
      </c>
      <c r="Q2283" t="str">
        <f t="shared" si="212"/>
        <v>music</v>
      </c>
      <c r="R2283" t="str">
        <f t="shared" si="213"/>
        <v>rock</v>
      </c>
      <c r="S2283" s="9">
        <f t="shared" si="214"/>
        <v>58281.284722222219</v>
      </c>
      <c r="T2283" s="10">
        <f t="shared" si="215"/>
        <v>58219.285844907405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701</v>
      </c>
      <c r="Q2284" t="str">
        <f t="shared" si="212"/>
        <v>music</v>
      </c>
      <c r="R2284" t="str">
        <f t="shared" si="213"/>
        <v>rock</v>
      </c>
      <c r="S2284" s="9">
        <f t="shared" si="214"/>
        <v>59915.17460648148</v>
      </c>
      <c r="T2284" s="10">
        <f t="shared" si="215"/>
        <v>59855.17460648148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1536.83</v>
      </c>
      <c r="Q2285" t="str">
        <f t="shared" si="212"/>
        <v>music</v>
      </c>
      <c r="R2285" t="str">
        <f t="shared" si="213"/>
        <v>rock</v>
      </c>
      <c r="S2285" s="9">
        <f t="shared" si="214"/>
        <v>58570.083379629628</v>
      </c>
      <c r="T2285" s="10">
        <f t="shared" si="215"/>
        <v>58510.125046296293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3216.1350000000002</v>
      </c>
      <c r="Q2286" t="str">
        <f t="shared" si="212"/>
        <v>music</v>
      </c>
      <c r="R2286" t="str">
        <f t="shared" si="213"/>
        <v>rock</v>
      </c>
      <c r="S2286" s="9">
        <f t="shared" si="214"/>
        <v>58146.166666666664</v>
      </c>
      <c r="T2286" s="10">
        <f t="shared" si="215"/>
        <v>58117.796817129631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1860</v>
      </c>
      <c r="Q2287" t="str">
        <f t="shared" si="212"/>
        <v>music</v>
      </c>
      <c r="R2287" t="str">
        <f t="shared" si="213"/>
        <v>rock</v>
      </c>
      <c r="S2287" s="9">
        <f t="shared" si="214"/>
        <v>58621.185682870368</v>
      </c>
      <c r="T2287" s="10">
        <f t="shared" si="215"/>
        <v>58591.185682870368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757.5</v>
      </c>
      <c r="Q2288" t="str">
        <f t="shared" si="212"/>
        <v>music</v>
      </c>
      <c r="R2288" t="str">
        <f t="shared" si="213"/>
        <v>rock</v>
      </c>
      <c r="S2288" s="9">
        <f t="shared" si="214"/>
        <v>59055.165972222225</v>
      </c>
      <c r="T2288" s="10">
        <f t="shared" si="215"/>
        <v>59026.963587962964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2752.4949999999999</v>
      </c>
      <c r="Q2289" t="str">
        <f t="shared" si="212"/>
        <v>music</v>
      </c>
      <c r="R2289" t="str">
        <f t="shared" si="213"/>
        <v>rock</v>
      </c>
      <c r="S2289" s="9">
        <f t="shared" si="214"/>
        <v>59345.667361111111</v>
      </c>
      <c r="T2289" s="10">
        <f t="shared" si="215"/>
        <v>59324.667361111111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513</v>
      </c>
      <c r="Q2290" t="str">
        <f t="shared" si="212"/>
        <v>music</v>
      </c>
      <c r="R2290" t="str">
        <f t="shared" si="213"/>
        <v>rock</v>
      </c>
      <c r="S2290" s="9">
        <f t="shared" si="214"/>
        <v>58618.75</v>
      </c>
      <c r="T2290" s="10">
        <f t="shared" si="215"/>
        <v>58599.827418981484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818</v>
      </c>
      <c r="Q2291" t="str">
        <f t="shared" si="212"/>
        <v>music</v>
      </c>
      <c r="R2291" t="str">
        <f t="shared" si="213"/>
        <v>rock</v>
      </c>
      <c r="S2291" s="9">
        <f t="shared" si="214"/>
        <v>59146.973611111112</v>
      </c>
      <c r="T2291" s="10">
        <f t="shared" si="215"/>
        <v>59103.998379629629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795</v>
      </c>
      <c r="Q2292" t="str">
        <f t="shared" si="212"/>
        <v>music</v>
      </c>
      <c r="R2292" t="str">
        <f t="shared" si="213"/>
        <v>rock</v>
      </c>
      <c r="S2292" s="9">
        <f t="shared" si="214"/>
        <v>57680.708333333336</v>
      </c>
      <c r="T2292" s="10">
        <f t="shared" si="215"/>
        <v>57602.253819444442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2181.5</v>
      </c>
      <c r="Q2293" t="str">
        <f t="shared" si="212"/>
        <v>music</v>
      </c>
      <c r="R2293" t="str">
        <f t="shared" si="213"/>
        <v>rock</v>
      </c>
      <c r="S2293" s="9">
        <f t="shared" si="214"/>
        <v>58554.166666666664</v>
      </c>
      <c r="T2293" s="10">
        <f t="shared" si="215"/>
        <v>58519.977060185185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1095.5050000000001</v>
      </c>
      <c r="Q2294" t="str">
        <f t="shared" si="212"/>
        <v>music</v>
      </c>
      <c r="R2294" t="str">
        <f t="shared" si="213"/>
        <v>rock</v>
      </c>
      <c r="S2294" s="9">
        <f t="shared" si="214"/>
        <v>58549.697638888887</v>
      </c>
      <c r="T2294" s="10">
        <f t="shared" si="215"/>
        <v>58519.697638888887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473.5</v>
      </c>
      <c r="Q2295" t="str">
        <f t="shared" si="212"/>
        <v>music</v>
      </c>
      <c r="R2295" t="str">
        <f t="shared" si="213"/>
        <v>rock</v>
      </c>
      <c r="S2295" s="9">
        <f t="shared" si="214"/>
        <v>58709.165972222225</v>
      </c>
      <c r="T2295" s="10">
        <f t="shared" si="215"/>
        <v>58683.708321759259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3708.02</v>
      </c>
      <c r="Q2296" t="str">
        <f t="shared" si="212"/>
        <v>music</v>
      </c>
      <c r="R2296" t="str">
        <f t="shared" si="213"/>
        <v>rock</v>
      </c>
      <c r="S2296" s="9">
        <f t="shared" si="214"/>
        <v>58826.72314814815</v>
      </c>
      <c r="T2296" s="10">
        <f t="shared" si="215"/>
        <v>58796.72314814815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768.5</v>
      </c>
      <c r="Q2297" t="str">
        <f t="shared" si="212"/>
        <v>music</v>
      </c>
      <c r="R2297" t="str">
        <f t="shared" si="213"/>
        <v>rock</v>
      </c>
      <c r="S2297" s="9">
        <f t="shared" si="214"/>
        <v>58832.954351851848</v>
      </c>
      <c r="T2297" s="10">
        <f t="shared" si="215"/>
        <v>58802.954351851848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5290</v>
      </c>
      <c r="Q2298" t="str">
        <f t="shared" si="212"/>
        <v>music</v>
      </c>
      <c r="R2298" t="str">
        <f t="shared" si="213"/>
        <v>rock</v>
      </c>
      <c r="S2298" s="9">
        <f t="shared" si="214"/>
        <v>58494.731782407405</v>
      </c>
      <c r="T2298" s="10">
        <f t="shared" si="215"/>
        <v>58459.731782407405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512.5</v>
      </c>
      <c r="Q2299" t="str">
        <f t="shared" si="212"/>
        <v>music</v>
      </c>
      <c r="R2299" t="str">
        <f t="shared" si="213"/>
        <v>rock</v>
      </c>
      <c r="S2299" s="9">
        <f t="shared" si="214"/>
        <v>58514.165972222225</v>
      </c>
      <c r="T2299" s="10">
        <f t="shared" si="215"/>
        <v>58480.042233796295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15905</v>
      </c>
      <c r="Q2300" t="str">
        <f t="shared" si="212"/>
        <v>music</v>
      </c>
      <c r="R2300" t="str">
        <f t="shared" si="213"/>
        <v>rock</v>
      </c>
      <c r="S2300" s="9">
        <f t="shared" si="214"/>
        <v>59256.798993055556</v>
      </c>
      <c r="T2300" s="10">
        <f t="shared" si="215"/>
        <v>59226.84065972222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532.25</v>
      </c>
      <c r="Q2301" t="str">
        <f t="shared" si="212"/>
        <v>music</v>
      </c>
      <c r="R2301" t="str">
        <f t="shared" si="213"/>
        <v>rock</v>
      </c>
      <c r="S2301" s="9">
        <f t="shared" si="214"/>
        <v>58112.032511574071</v>
      </c>
      <c r="T2301" s="10">
        <f t="shared" si="215"/>
        <v>58097.032511574071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408.5</v>
      </c>
      <c r="Q2302" t="str">
        <f t="shared" si="212"/>
        <v>music</v>
      </c>
      <c r="R2302" t="str">
        <f t="shared" si="213"/>
        <v>rock</v>
      </c>
      <c r="S2302" s="9">
        <f t="shared" si="214"/>
        <v>58620.727037037039</v>
      </c>
      <c r="T2302" s="10">
        <f t="shared" si="215"/>
        <v>58606.727037037039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3445.61</v>
      </c>
      <c r="Q2303" t="str">
        <f t="shared" si="212"/>
        <v>music</v>
      </c>
      <c r="R2303" t="str">
        <f t="shared" si="213"/>
        <v>indie rock</v>
      </c>
      <c r="S2303" s="9">
        <f t="shared" si="214"/>
        <v>58978.146944444445</v>
      </c>
      <c r="T2303" s="10">
        <f t="shared" si="215"/>
        <v>58948.146944444445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2005</v>
      </c>
      <c r="Q2304" t="str">
        <f t="shared" si="212"/>
        <v>music</v>
      </c>
      <c r="R2304" t="str">
        <f t="shared" si="213"/>
        <v>indie rock</v>
      </c>
      <c r="S2304" s="9">
        <f t="shared" si="214"/>
        <v>59171.291666666664</v>
      </c>
      <c r="T2304" s="10">
        <f t="shared" si="215"/>
        <v>59137.868449074071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3578.3049999999998</v>
      </c>
      <c r="Q2305" t="str">
        <f t="shared" si="212"/>
        <v>music</v>
      </c>
      <c r="R2305" t="str">
        <f t="shared" si="213"/>
        <v>indie rock</v>
      </c>
      <c r="S2305" s="9">
        <f t="shared" si="214"/>
        <v>58422.152731481481</v>
      </c>
      <c r="T2305" s="10">
        <f t="shared" si="215"/>
        <v>58382.111064814817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E2306/D2306*100</f>
        <v>100.70033333333335</v>
      </c>
      <c r="P2306">
        <f t="shared" ref="P2306:P2369" si="217">AVERAGE(L2306,E2306)</f>
        <v>3077.51</v>
      </c>
      <c r="Q2306" t="str">
        <f t="shared" si="212"/>
        <v>music</v>
      </c>
      <c r="R2306" t="str">
        <f t="shared" si="213"/>
        <v>indie rock</v>
      </c>
      <c r="S2306" s="9">
        <f t="shared" si="214"/>
        <v>58076.207638888889</v>
      </c>
      <c r="T2306" s="10">
        <f t="shared" si="215"/>
        <v>58034.815868055557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>
        <f t="shared" si="217"/>
        <v>9194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(((I2307/60)/60)/24)+DATE(2018,1,1)</f>
        <v>59391.75</v>
      </c>
      <c r="T2307" s="10">
        <f t="shared" ref="T2307:T2370" si="221">(((J2307/60)/60)/24)+DATE(2018,1,1)</f>
        <v>59366.695277777777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1904.7750000000001</v>
      </c>
      <c r="Q2308" t="str">
        <f t="shared" si="218"/>
        <v>music</v>
      </c>
      <c r="R2308" t="str">
        <f t="shared" si="219"/>
        <v>indie rock</v>
      </c>
      <c r="S2308" s="9">
        <f t="shared" si="220"/>
        <v>58510.16815972222</v>
      </c>
      <c r="T2308" s="10">
        <f t="shared" si="221"/>
        <v>58480.16815972222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1085.1300000000001</v>
      </c>
      <c r="Q2309" t="str">
        <f t="shared" si="218"/>
        <v>music</v>
      </c>
      <c r="R2309" t="str">
        <f t="shared" si="219"/>
        <v>indie rock</v>
      </c>
      <c r="S2309" s="9">
        <f t="shared" si="220"/>
        <v>58566.802407407406</v>
      </c>
      <c r="T2309" s="10">
        <f t="shared" si="221"/>
        <v>58536.802465277775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25633.555</v>
      </c>
      <c r="Q2310" t="str">
        <f t="shared" si="218"/>
        <v>music</v>
      </c>
      <c r="R2310" t="str">
        <f t="shared" si="219"/>
        <v>indie rock</v>
      </c>
      <c r="S2310" s="9">
        <f t="shared" si="220"/>
        <v>59412.041666666664</v>
      </c>
      <c r="T2310" s="10">
        <f t="shared" si="221"/>
        <v>59383.962916666671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3253.7350000000001</v>
      </c>
      <c r="Q2311" t="str">
        <f t="shared" si="218"/>
        <v>music</v>
      </c>
      <c r="R2311" t="str">
        <f t="shared" si="219"/>
        <v>indie rock</v>
      </c>
      <c r="S2311" s="9">
        <f t="shared" si="220"/>
        <v>58874.987696759257</v>
      </c>
      <c r="T2311" s="10">
        <f t="shared" si="221"/>
        <v>58839.987696759257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40279.68</v>
      </c>
      <c r="Q2312" t="str">
        <f t="shared" si="218"/>
        <v>music</v>
      </c>
      <c r="R2312" t="str">
        <f t="shared" si="219"/>
        <v>indie rock</v>
      </c>
      <c r="S2312" s="9">
        <f t="shared" si="220"/>
        <v>58886.752488425926</v>
      </c>
      <c r="T2312" s="10">
        <f t="shared" si="221"/>
        <v>58856.79415509259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4737</v>
      </c>
      <c r="Q2313" t="str">
        <f t="shared" si="218"/>
        <v>music</v>
      </c>
      <c r="R2313" t="str">
        <f t="shared" si="219"/>
        <v>indie rock</v>
      </c>
      <c r="S2313" s="9">
        <f t="shared" si="220"/>
        <v>59298.004502314812</v>
      </c>
      <c r="T2313" s="10">
        <f t="shared" si="221"/>
        <v>59268.004502314812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1657.5</v>
      </c>
      <c r="Q2314" t="str">
        <f t="shared" si="218"/>
        <v>music</v>
      </c>
      <c r="R2314" t="str">
        <f t="shared" si="219"/>
        <v>indie rock</v>
      </c>
      <c r="S2314" s="9">
        <f t="shared" si="220"/>
        <v>59279.958333333336</v>
      </c>
      <c r="T2314" s="10">
        <f t="shared" si="221"/>
        <v>59248.632847222223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4474.51</v>
      </c>
      <c r="Q2315" t="str">
        <f t="shared" si="218"/>
        <v>music</v>
      </c>
      <c r="R2315" t="str">
        <f t="shared" si="219"/>
        <v>indie rock</v>
      </c>
      <c r="S2315" s="9">
        <f t="shared" si="220"/>
        <v>58564.958634259259</v>
      </c>
      <c r="T2315" s="10">
        <f t="shared" si="221"/>
        <v>58534.958634259259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966.82</v>
      </c>
      <c r="Q2316" t="str">
        <f t="shared" si="218"/>
        <v>music</v>
      </c>
      <c r="R2316" t="str">
        <f t="shared" si="219"/>
        <v>indie rock</v>
      </c>
      <c r="S2316" s="9">
        <f t="shared" si="220"/>
        <v>58599.551585648151</v>
      </c>
      <c r="T2316" s="10">
        <f t="shared" si="221"/>
        <v>58569.551585648151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1314.5</v>
      </c>
      <c r="Q2317" t="str">
        <f t="shared" si="218"/>
        <v>music</v>
      </c>
      <c r="R2317" t="str">
        <f t="shared" si="219"/>
        <v>indie rock</v>
      </c>
      <c r="S2317" s="9">
        <f t="shared" si="220"/>
        <v>58566.72619212963</v>
      </c>
      <c r="T2317" s="10">
        <f t="shared" si="221"/>
        <v>58536.72619212963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7903.2</v>
      </c>
      <c r="Q2318" t="str">
        <f t="shared" si="218"/>
        <v>music</v>
      </c>
      <c r="R2318" t="str">
        <f t="shared" si="219"/>
        <v>indie rock</v>
      </c>
      <c r="S2318" s="9">
        <f t="shared" si="220"/>
        <v>57688.76666666667</v>
      </c>
      <c r="T2318" s="10">
        <f t="shared" si="221"/>
        <v>57611.725115740745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219</v>
      </c>
      <c r="Q2319" t="str">
        <f t="shared" si="218"/>
        <v>music</v>
      </c>
      <c r="R2319" t="str">
        <f t="shared" si="219"/>
        <v>indie rock</v>
      </c>
      <c r="S2319" s="9">
        <f t="shared" si="220"/>
        <v>57756.208333333336</v>
      </c>
      <c r="T2319" s="10">
        <f t="shared" si="221"/>
        <v>57724.542233796295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3108</v>
      </c>
      <c r="Q2320" t="str">
        <f t="shared" si="218"/>
        <v>music</v>
      </c>
      <c r="R2320" t="str">
        <f t="shared" si="219"/>
        <v>indie rock</v>
      </c>
      <c r="S2320" s="9">
        <f t="shared" si="220"/>
        <v>57614.165972222225</v>
      </c>
      <c r="T2320" s="10">
        <f t="shared" si="221"/>
        <v>57582.643680555557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1654</v>
      </c>
      <c r="Q2321" t="str">
        <f t="shared" si="218"/>
        <v>music</v>
      </c>
      <c r="R2321" t="str">
        <f t="shared" si="219"/>
        <v>indie rock</v>
      </c>
      <c r="S2321" s="9">
        <f t="shared" si="220"/>
        <v>59155.082002314812</v>
      </c>
      <c r="T2321" s="10">
        <f t="shared" si="221"/>
        <v>59125.082002314812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2761</v>
      </c>
      <c r="Q2322" t="str">
        <f t="shared" si="218"/>
        <v>music</v>
      </c>
      <c r="R2322" t="str">
        <f t="shared" si="219"/>
        <v>indie rock</v>
      </c>
      <c r="S2322" s="9">
        <f t="shared" si="220"/>
        <v>59263.775462962964</v>
      </c>
      <c r="T2322" s="10">
        <f t="shared" si="221"/>
        <v>59228.817129629628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2097</v>
      </c>
      <c r="Q2323" t="str">
        <f t="shared" si="218"/>
        <v>food</v>
      </c>
      <c r="R2323" t="str">
        <f t="shared" si="219"/>
        <v>small batch</v>
      </c>
      <c r="S2323" s="9">
        <f t="shared" si="220"/>
        <v>60361.21876157407</v>
      </c>
      <c r="T2323" s="10">
        <f t="shared" si="221"/>
        <v>60331.260428240741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44.5</v>
      </c>
      <c r="Q2324" t="str">
        <f t="shared" si="218"/>
        <v>food</v>
      </c>
      <c r="R2324" t="str">
        <f t="shared" si="219"/>
        <v>small batch</v>
      </c>
      <c r="S2324" s="9">
        <f t="shared" si="220"/>
        <v>60366.853807870371</v>
      </c>
      <c r="T2324" s="10">
        <f t="shared" si="221"/>
        <v>60336.895474537043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62</v>
      </c>
      <c r="Q2325" t="str">
        <f t="shared" si="218"/>
        <v>food</v>
      </c>
      <c r="R2325" t="str">
        <f t="shared" si="219"/>
        <v>small batch</v>
      </c>
      <c r="S2325" s="9">
        <f t="shared" si="220"/>
        <v>60346.755173611105</v>
      </c>
      <c r="T2325" s="10">
        <f t="shared" si="221"/>
        <v>60339.755173611105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808</v>
      </c>
      <c r="Q2326" t="str">
        <f t="shared" si="218"/>
        <v>food</v>
      </c>
      <c r="R2326" t="str">
        <f t="shared" si="219"/>
        <v>small batch</v>
      </c>
      <c r="S2326" s="9">
        <f t="shared" si="220"/>
        <v>60352.843576388885</v>
      </c>
      <c r="T2326" s="10">
        <f t="shared" si="221"/>
        <v>60322.885243055556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43.5</v>
      </c>
      <c r="Q2327" t="str">
        <f t="shared" si="218"/>
        <v>food</v>
      </c>
      <c r="R2327" t="str">
        <f t="shared" si="219"/>
        <v>small batch</v>
      </c>
      <c r="S2327" s="9">
        <f t="shared" si="220"/>
        <v>60355.980682870373</v>
      </c>
      <c r="T2327" s="10">
        <f t="shared" si="221"/>
        <v>60326.022349537037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54.5</v>
      </c>
      <c r="Q2328" t="str">
        <f t="shared" si="218"/>
        <v>food</v>
      </c>
      <c r="R2328" t="str">
        <f t="shared" si="219"/>
        <v>small batch</v>
      </c>
      <c r="S2328" s="9">
        <f t="shared" si="220"/>
        <v>60387.708333333328</v>
      </c>
      <c r="T2328" s="10">
        <f t="shared" si="221"/>
        <v>60336.034120370372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93744.005000000005</v>
      </c>
      <c r="Q2329" t="str">
        <f t="shared" si="218"/>
        <v>food</v>
      </c>
      <c r="R2329" t="str">
        <f t="shared" si="219"/>
        <v>small batch</v>
      </c>
      <c r="S2329" s="9">
        <f t="shared" si="220"/>
        <v>59409.917129629634</v>
      </c>
      <c r="T2329" s="10">
        <f t="shared" si="221"/>
        <v>59374.917129629634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12991</v>
      </c>
      <c r="Q2330" t="str">
        <f t="shared" si="218"/>
        <v>food</v>
      </c>
      <c r="R2330" t="str">
        <f t="shared" si="219"/>
        <v>small batch</v>
      </c>
      <c r="S2330" s="9">
        <f t="shared" si="220"/>
        <v>59701.781678240746</v>
      </c>
      <c r="T2330" s="10">
        <f t="shared" si="221"/>
        <v>59671.781678240746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13302.5</v>
      </c>
      <c r="Q2331" t="str">
        <f t="shared" si="218"/>
        <v>food</v>
      </c>
      <c r="R2331" t="str">
        <f t="shared" si="219"/>
        <v>small batch</v>
      </c>
      <c r="S2331" s="9">
        <f t="shared" si="220"/>
        <v>59369.624374999999</v>
      </c>
      <c r="T2331" s="10">
        <f t="shared" si="221"/>
        <v>59339.624374999999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18005.5</v>
      </c>
      <c r="Q2332" t="str">
        <f t="shared" si="218"/>
        <v>food</v>
      </c>
      <c r="R2332" t="str">
        <f t="shared" si="219"/>
        <v>small batch</v>
      </c>
      <c r="S2332" s="9">
        <f t="shared" si="220"/>
        <v>59895</v>
      </c>
      <c r="T2332" s="10">
        <f t="shared" si="221"/>
        <v>59864.89980324074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5914.05</v>
      </c>
      <c r="Q2333" t="str">
        <f t="shared" si="218"/>
        <v>food</v>
      </c>
      <c r="R2333" t="str">
        <f t="shared" si="219"/>
        <v>small batch</v>
      </c>
      <c r="S2333" s="9">
        <f t="shared" si="220"/>
        <v>59401.005671296298</v>
      </c>
      <c r="T2333" s="10">
        <f t="shared" si="221"/>
        <v>59371.005671296298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13464.5</v>
      </c>
      <c r="Q2334" t="str">
        <f t="shared" si="218"/>
        <v>food</v>
      </c>
      <c r="R2334" t="str">
        <f t="shared" si="219"/>
        <v>small batch</v>
      </c>
      <c r="S2334" s="9">
        <f t="shared" si="220"/>
        <v>59573.628136574072</v>
      </c>
      <c r="T2334" s="10">
        <f t="shared" si="221"/>
        <v>59543.628136574072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683.5</v>
      </c>
      <c r="Q2335" t="str">
        <f t="shared" si="218"/>
        <v>food</v>
      </c>
      <c r="R2335" t="str">
        <f t="shared" si="219"/>
        <v>small batch</v>
      </c>
      <c r="S2335" s="9">
        <f t="shared" si="220"/>
        <v>59320.743055555555</v>
      </c>
      <c r="T2335" s="10">
        <f t="shared" si="221"/>
        <v>59299.650347222225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2072.5</v>
      </c>
      <c r="Q2336" t="str">
        <f t="shared" si="218"/>
        <v>food</v>
      </c>
      <c r="R2336" t="str">
        <f t="shared" si="219"/>
        <v>small batch</v>
      </c>
      <c r="S2336" s="9">
        <f t="shared" si="220"/>
        <v>59480.731944444444</v>
      </c>
      <c r="T2336" s="10">
        <f t="shared" si="221"/>
        <v>59450.670115740737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12894.5</v>
      </c>
      <c r="Q2337" t="str">
        <f t="shared" si="218"/>
        <v>food</v>
      </c>
      <c r="R2337" t="str">
        <f t="shared" si="219"/>
        <v>small batch</v>
      </c>
      <c r="S2337" s="9">
        <f t="shared" si="220"/>
        <v>59333.572256944448</v>
      </c>
      <c r="T2337" s="10">
        <f t="shared" si="221"/>
        <v>59303.572256944448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53155.754999999997</v>
      </c>
      <c r="Q2338" t="str">
        <f t="shared" si="218"/>
        <v>food</v>
      </c>
      <c r="R2338" t="str">
        <f t="shared" si="219"/>
        <v>small batch</v>
      </c>
      <c r="S2338" s="9">
        <f t="shared" si="220"/>
        <v>59238.924710648149</v>
      </c>
      <c r="T2338" s="10">
        <f t="shared" si="221"/>
        <v>59198.924710648149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6729</v>
      </c>
      <c r="Q2339" t="str">
        <f t="shared" si="218"/>
        <v>food</v>
      </c>
      <c r="R2339" t="str">
        <f t="shared" si="219"/>
        <v>small batch</v>
      </c>
      <c r="S2339" s="9">
        <f t="shared" si="220"/>
        <v>59348.640543981484</v>
      </c>
      <c r="T2339" s="10">
        <f t="shared" si="221"/>
        <v>59318.640543981484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7647.25</v>
      </c>
      <c r="Q2340" t="str">
        <f t="shared" si="218"/>
        <v>food</v>
      </c>
      <c r="R2340" t="str">
        <f t="shared" si="219"/>
        <v>small batch</v>
      </c>
      <c r="S2340" s="9">
        <f t="shared" si="220"/>
        <v>59351.896805555552</v>
      </c>
      <c r="T2340" s="10">
        <f t="shared" si="221"/>
        <v>59321.896805555552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37328</v>
      </c>
      <c r="Q2341" t="str">
        <f t="shared" si="218"/>
        <v>food</v>
      </c>
      <c r="R2341" t="str">
        <f t="shared" si="219"/>
        <v>small batch</v>
      </c>
      <c r="S2341" s="9">
        <f t="shared" si="220"/>
        <v>60255.332638888889</v>
      </c>
      <c r="T2341" s="10">
        <f t="shared" si="221"/>
        <v>60224.79987268518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21357</v>
      </c>
      <c r="Q2342" t="str">
        <f t="shared" si="218"/>
        <v>food</v>
      </c>
      <c r="R2342" t="str">
        <f t="shared" si="219"/>
        <v>small batch</v>
      </c>
      <c r="S2342" s="9">
        <f t="shared" si="220"/>
        <v>60205.642800925925</v>
      </c>
      <c r="T2342" s="10">
        <f t="shared" si="221"/>
        <v>60175.642800925925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59729.813703703709</v>
      </c>
      <c r="T2343" s="10">
        <f t="shared" si="221"/>
        <v>59699.813703703709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59450.208333333336</v>
      </c>
      <c r="T2344" s="10">
        <f t="shared" si="221"/>
        <v>59429.702199074076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150.5</v>
      </c>
      <c r="Q2345" t="str">
        <f t="shared" si="218"/>
        <v>technology</v>
      </c>
      <c r="R2345" t="str">
        <f t="shared" si="219"/>
        <v>web</v>
      </c>
      <c r="S2345" s="9">
        <f t="shared" si="220"/>
        <v>59909.82430555555</v>
      </c>
      <c r="T2345" s="10">
        <f t="shared" si="221"/>
        <v>59859.825289351851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60077.727650462963</v>
      </c>
      <c r="T2346" s="10">
        <f t="shared" si="221"/>
        <v>60047.727650462963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59626.985416666663</v>
      </c>
      <c r="T2347" s="10">
        <f t="shared" si="221"/>
        <v>59592.001805555556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21</v>
      </c>
      <c r="Q2348" t="str">
        <f t="shared" si="218"/>
        <v>technology</v>
      </c>
      <c r="R2348" t="str">
        <f t="shared" si="219"/>
        <v>web</v>
      </c>
      <c r="S2348" s="9">
        <f t="shared" si="220"/>
        <v>60192.79896990741</v>
      </c>
      <c r="T2348" s="10">
        <f t="shared" si="221"/>
        <v>60147.79896990741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8</v>
      </c>
      <c r="Q2349" t="str">
        <f t="shared" si="218"/>
        <v>technology</v>
      </c>
      <c r="R2349" t="str">
        <f t="shared" si="219"/>
        <v>web</v>
      </c>
      <c r="S2349" s="9">
        <f t="shared" si="220"/>
        <v>60139.607361111113</v>
      </c>
      <c r="T2349" s="10">
        <f t="shared" si="221"/>
        <v>60109.607361111113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137.5</v>
      </c>
      <c r="Q2350" t="str">
        <f t="shared" si="218"/>
        <v>technology</v>
      </c>
      <c r="R2350" t="str">
        <f t="shared" si="219"/>
        <v>web</v>
      </c>
      <c r="S2350" s="9">
        <f t="shared" si="220"/>
        <v>59952.932152777779</v>
      </c>
      <c r="T2350" s="10">
        <f t="shared" si="221"/>
        <v>59892.932152777779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59759.775787037041</v>
      </c>
      <c r="T2351" s="10">
        <f t="shared" si="221"/>
        <v>59730.775787037041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60270.842245370368</v>
      </c>
      <c r="T2352" s="10">
        <f t="shared" si="221"/>
        <v>60240.842245370368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57.5</v>
      </c>
      <c r="Q2353" t="str">
        <f t="shared" si="218"/>
        <v>technology</v>
      </c>
      <c r="R2353" t="str">
        <f t="shared" si="219"/>
        <v>web</v>
      </c>
      <c r="S2353" s="9">
        <f t="shared" si="220"/>
        <v>59656.101145833338</v>
      </c>
      <c r="T2353" s="10">
        <f t="shared" si="221"/>
        <v>59626.101145833338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59693.633703703701</v>
      </c>
      <c r="T2354" s="10">
        <f t="shared" si="221"/>
        <v>59633.633703703701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59647.676180555558</v>
      </c>
      <c r="T2355" s="10">
        <f t="shared" si="221"/>
        <v>59635.676180555558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13</v>
      </c>
      <c r="Q2356" t="str">
        <f t="shared" si="218"/>
        <v>technology</v>
      </c>
      <c r="R2356" t="str">
        <f t="shared" si="219"/>
        <v>web</v>
      </c>
      <c r="S2356" s="9">
        <f t="shared" si="220"/>
        <v>59546.722916666666</v>
      </c>
      <c r="T2356" s="10">
        <f t="shared" si="221"/>
        <v>59486.722916666666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28.5</v>
      </c>
      <c r="Q2357" t="str">
        <f t="shared" si="218"/>
        <v>technology</v>
      </c>
      <c r="R2357" t="str">
        <f t="shared" si="219"/>
        <v>web</v>
      </c>
      <c r="S2357" s="9">
        <f t="shared" si="220"/>
        <v>59658.918240740735</v>
      </c>
      <c r="T2357" s="10">
        <f t="shared" si="221"/>
        <v>59628.918240740735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59692.78361111111</v>
      </c>
      <c r="T2358" s="10">
        <f t="shared" si="221"/>
        <v>59662.78361111111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59826.620115740734</v>
      </c>
      <c r="T2359" s="10">
        <f t="shared" si="221"/>
        <v>59796.620115740734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59567.027083333334</v>
      </c>
      <c r="T2360" s="10">
        <f t="shared" si="221"/>
        <v>59510.930972222224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552</v>
      </c>
      <c r="Q2361" t="str">
        <f t="shared" si="218"/>
        <v>technology</v>
      </c>
      <c r="R2361" t="str">
        <f t="shared" si="219"/>
        <v>web</v>
      </c>
      <c r="S2361" s="9">
        <f t="shared" si="220"/>
        <v>59751.649583333332</v>
      </c>
      <c r="T2361" s="10">
        <f t="shared" si="221"/>
        <v>59691.649583333332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1.5</v>
      </c>
      <c r="Q2362" t="str">
        <f t="shared" si="218"/>
        <v>technology</v>
      </c>
      <c r="R2362" t="str">
        <f t="shared" si="219"/>
        <v>web</v>
      </c>
      <c r="S2362" s="9">
        <f t="shared" si="220"/>
        <v>59939.70694444445</v>
      </c>
      <c r="T2362" s="10">
        <f t="shared" si="221"/>
        <v>59909.70694444445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60022.916666666672</v>
      </c>
      <c r="T2363" s="10">
        <f t="shared" si="221"/>
        <v>59998.858888888892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61</v>
      </c>
      <c r="Q2364" t="str">
        <f t="shared" si="218"/>
        <v>technology</v>
      </c>
      <c r="R2364" t="str">
        <f t="shared" si="219"/>
        <v>web</v>
      </c>
      <c r="S2364" s="9">
        <f t="shared" si="220"/>
        <v>59516.688310185185</v>
      </c>
      <c r="T2364" s="10">
        <f t="shared" si="221"/>
        <v>59486.688310185185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59899.011574074073</v>
      </c>
      <c r="T2365" s="10">
        <f t="shared" si="221"/>
        <v>59854.011574074073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59835.934675925921</v>
      </c>
      <c r="T2366" s="10">
        <f t="shared" si="221"/>
        <v>59780.934675925921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59918.958333333328</v>
      </c>
      <c r="T2367" s="10">
        <f t="shared" si="221"/>
        <v>59878.736400462964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1328.5</v>
      </c>
      <c r="Q2368" t="str">
        <f t="shared" si="218"/>
        <v>technology</v>
      </c>
      <c r="R2368" t="str">
        <f t="shared" si="219"/>
        <v>web</v>
      </c>
      <c r="S2368" s="9">
        <f t="shared" si="220"/>
        <v>59830.531631944439</v>
      </c>
      <c r="T2368" s="10">
        <f t="shared" si="221"/>
        <v>59800.531631944439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342</v>
      </c>
      <c r="Q2369" t="str">
        <f t="shared" si="218"/>
        <v>technology</v>
      </c>
      <c r="R2369" t="str">
        <f t="shared" si="219"/>
        <v>web</v>
      </c>
      <c r="S2369" s="9">
        <f t="shared" si="220"/>
        <v>60017.928425925929</v>
      </c>
      <c r="T2369" s="10">
        <f t="shared" si="221"/>
        <v>59957.970092592594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E2370/D2370*100</f>
        <v>0.25</v>
      </c>
      <c r="P2370">
        <f t="shared" ref="P2370:P2433" si="223">AVERAGE(L2370,E2370)</f>
        <v>51</v>
      </c>
      <c r="Q2370" t="str">
        <f t="shared" si="218"/>
        <v>technology</v>
      </c>
      <c r="R2370" t="str">
        <f t="shared" si="219"/>
        <v>web</v>
      </c>
      <c r="S2370" s="9">
        <f t="shared" si="220"/>
        <v>59640.680150462969</v>
      </c>
      <c r="T2370" s="10">
        <f t="shared" si="221"/>
        <v>59595.721817129626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>
        <f t="shared" si="223"/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(((I2371/60)/60)/24)+DATE(2018,1,1)</f>
        <v>59942.812627314815</v>
      </c>
      <c r="T2371" s="10">
        <f t="shared" ref="T2371:T2434" si="227">(((J2371/60)/60)/24)+DATE(2018,1,1)</f>
        <v>59912.812627314815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43</v>
      </c>
      <c r="Q2372" t="str">
        <f t="shared" si="224"/>
        <v>technology</v>
      </c>
      <c r="R2372" t="str">
        <f t="shared" si="225"/>
        <v>web</v>
      </c>
      <c r="S2372" s="9">
        <f t="shared" si="226"/>
        <v>59523.18913194444</v>
      </c>
      <c r="T2372" s="10">
        <f t="shared" si="227"/>
        <v>59493.18913194444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59712.777731481481</v>
      </c>
      <c r="T2373" s="10">
        <f t="shared" si="227"/>
        <v>59682.777731481481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93</v>
      </c>
      <c r="Q2374" t="str">
        <f t="shared" si="224"/>
        <v>technology</v>
      </c>
      <c r="R2374" t="str">
        <f t="shared" si="225"/>
        <v>web</v>
      </c>
      <c r="S2374" s="9">
        <f t="shared" si="226"/>
        <v>59650.069108796291</v>
      </c>
      <c r="T2374" s="10">
        <f t="shared" si="227"/>
        <v>59620.069108796291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25.5</v>
      </c>
      <c r="Q2375" t="str">
        <f t="shared" si="224"/>
        <v>technology</v>
      </c>
      <c r="R2375" t="str">
        <f t="shared" si="225"/>
        <v>web</v>
      </c>
      <c r="S2375" s="9">
        <f t="shared" si="226"/>
        <v>59777.662314814821</v>
      </c>
      <c r="T2375" s="10">
        <f t="shared" si="227"/>
        <v>59747.662314814821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5.5</v>
      </c>
      <c r="Q2376" t="str">
        <f t="shared" si="224"/>
        <v>technology</v>
      </c>
      <c r="R2376" t="str">
        <f t="shared" si="225"/>
        <v>web</v>
      </c>
      <c r="S2376" s="9">
        <f t="shared" si="226"/>
        <v>59579.843287037031</v>
      </c>
      <c r="T2376" s="10">
        <f t="shared" si="227"/>
        <v>59549.843287037031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60154.836076388892</v>
      </c>
      <c r="T2377" s="10">
        <f t="shared" si="227"/>
        <v>60124.836076388892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165.16499999999999</v>
      </c>
      <c r="Q2378" t="str">
        <f t="shared" si="224"/>
        <v>technology</v>
      </c>
      <c r="R2378" t="str">
        <f t="shared" si="225"/>
        <v>web</v>
      </c>
      <c r="S2378" s="9">
        <f t="shared" si="226"/>
        <v>59880.925532407404</v>
      </c>
      <c r="T2378" s="10">
        <f t="shared" si="227"/>
        <v>59850.925532407404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60231.911840277782</v>
      </c>
      <c r="T2379" s="10">
        <f t="shared" si="227"/>
        <v>60201.870173611111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59774.013078703705</v>
      </c>
      <c r="T2380" s="10">
        <f t="shared" si="227"/>
        <v>59745.013078703705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59814.016388888893</v>
      </c>
      <c r="T2381" s="10">
        <f t="shared" si="227"/>
        <v>59769.016388888893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29</v>
      </c>
      <c r="Q2382" t="str">
        <f t="shared" si="224"/>
        <v>technology</v>
      </c>
      <c r="R2382" t="str">
        <f t="shared" si="225"/>
        <v>web</v>
      </c>
      <c r="S2382" s="9">
        <f t="shared" si="226"/>
        <v>59810.793310185181</v>
      </c>
      <c r="T2382" s="10">
        <f t="shared" si="227"/>
        <v>59780.793310185181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789</v>
      </c>
      <c r="Q2383" t="str">
        <f t="shared" si="224"/>
        <v>technology</v>
      </c>
      <c r="R2383" t="str">
        <f t="shared" si="225"/>
        <v>web</v>
      </c>
      <c r="S2383" s="9">
        <f t="shared" si="226"/>
        <v>59636.935740740737</v>
      </c>
      <c r="T2383" s="10">
        <f t="shared" si="227"/>
        <v>59606.935740740737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38.5</v>
      </c>
      <c r="Q2384" t="str">
        <f t="shared" si="224"/>
        <v>technology</v>
      </c>
      <c r="R2384" t="str">
        <f t="shared" si="225"/>
        <v>web</v>
      </c>
      <c r="S2384" s="9">
        <f t="shared" si="226"/>
        <v>59752.187534722223</v>
      </c>
      <c r="T2384" s="10">
        <f t="shared" si="227"/>
        <v>59727.187534722223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219</v>
      </c>
      <c r="Q2385" t="str">
        <f t="shared" si="224"/>
        <v>technology</v>
      </c>
      <c r="R2385" t="str">
        <f t="shared" si="225"/>
        <v>web</v>
      </c>
      <c r="S2385" s="9">
        <f t="shared" si="226"/>
        <v>59589.056793981479</v>
      </c>
      <c r="T2385" s="10">
        <f t="shared" si="227"/>
        <v>59559.056793981479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8</v>
      </c>
      <c r="Q2386" t="str">
        <f t="shared" si="224"/>
        <v>technology</v>
      </c>
      <c r="R2386" t="str">
        <f t="shared" si="225"/>
        <v>web</v>
      </c>
      <c r="S2386" s="9">
        <f t="shared" si="226"/>
        <v>59489.109293981484</v>
      </c>
      <c r="T2386" s="10">
        <f t="shared" si="227"/>
        <v>59459.067627314813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397.5</v>
      </c>
      <c r="Q2387" t="str">
        <f t="shared" si="224"/>
        <v>technology</v>
      </c>
      <c r="R2387" t="str">
        <f t="shared" si="225"/>
        <v>web</v>
      </c>
      <c r="S2387" s="9">
        <f t="shared" si="226"/>
        <v>59753.70175925926</v>
      </c>
      <c r="T2387" s="10">
        <f t="shared" si="227"/>
        <v>59723.70175925926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59546.838240740741</v>
      </c>
      <c r="T2388" s="10">
        <f t="shared" si="227"/>
        <v>59486.838240740741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514.5</v>
      </c>
      <c r="Q2389" t="str">
        <f t="shared" si="224"/>
        <v>technology</v>
      </c>
      <c r="R2389" t="str">
        <f t="shared" si="225"/>
        <v>web</v>
      </c>
      <c r="S2389" s="9">
        <f t="shared" si="226"/>
        <v>60105.626620370371</v>
      </c>
      <c r="T2389" s="10">
        <f t="shared" si="227"/>
        <v>60060.626620370371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235.5</v>
      </c>
      <c r="Q2390" t="str">
        <f t="shared" si="224"/>
        <v>technology</v>
      </c>
      <c r="R2390" t="str">
        <f t="shared" si="225"/>
        <v>web</v>
      </c>
      <c r="S2390" s="9">
        <f t="shared" si="226"/>
        <v>59551.811805555553</v>
      </c>
      <c r="T2390" s="10">
        <f t="shared" si="227"/>
        <v>59521.853692129633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15.5</v>
      </c>
      <c r="Q2391" t="str">
        <f t="shared" si="224"/>
        <v>technology</v>
      </c>
      <c r="R2391" t="str">
        <f t="shared" si="225"/>
        <v>web</v>
      </c>
      <c r="S2391" s="9">
        <f t="shared" si="226"/>
        <v>59742.915972222225</v>
      </c>
      <c r="T2391" s="10">
        <f t="shared" si="227"/>
        <v>59711.653379629628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59540.262314814812</v>
      </c>
      <c r="T2392" s="10">
        <f t="shared" si="227"/>
        <v>59500.262314814812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13</v>
      </c>
      <c r="Q2393" t="str">
        <f t="shared" si="224"/>
        <v>technology</v>
      </c>
      <c r="R2393" t="str">
        <f t="shared" si="225"/>
        <v>web</v>
      </c>
      <c r="S2393" s="9">
        <f t="shared" si="226"/>
        <v>59626.752824074079</v>
      </c>
      <c r="T2393" s="10">
        <f t="shared" si="227"/>
        <v>59596.794490740736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59838.120636574073</v>
      </c>
      <c r="T2394" s="10">
        <f t="shared" si="227"/>
        <v>59808.120636574073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25.5</v>
      </c>
      <c r="Q2395" t="str">
        <f t="shared" si="224"/>
        <v>technology</v>
      </c>
      <c r="R2395" t="str">
        <f t="shared" si="225"/>
        <v>web</v>
      </c>
      <c r="S2395" s="9">
        <f t="shared" si="226"/>
        <v>59756.648344907408</v>
      </c>
      <c r="T2395" s="10">
        <f t="shared" si="227"/>
        <v>59726.648344907408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2.5</v>
      </c>
      <c r="Q2396" t="str">
        <f t="shared" si="224"/>
        <v>technology</v>
      </c>
      <c r="R2396" t="str">
        <f t="shared" si="225"/>
        <v>web</v>
      </c>
      <c r="S2396" s="9">
        <f t="shared" si="226"/>
        <v>59593.362187499995</v>
      </c>
      <c r="T2396" s="10">
        <f t="shared" si="227"/>
        <v>59563.362187499995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60277.372916666667</v>
      </c>
      <c r="T2397" s="10">
        <f t="shared" si="227"/>
        <v>60249.121377314819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5.5</v>
      </c>
      <c r="Q2398" t="str">
        <f t="shared" si="224"/>
        <v>technology</v>
      </c>
      <c r="R2398" t="str">
        <f t="shared" si="225"/>
        <v>web</v>
      </c>
      <c r="S2398" s="9">
        <f t="shared" si="226"/>
        <v>59824.849050925928</v>
      </c>
      <c r="T2398" s="10">
        <f t="shared" si="227"/>
        <v>59794.849050925928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59538.88490740741</v>
      </c>
      <c r="T2399" s="10">
        <f t="shared" si="227"/>
        <v>59508.88490740741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59719.916481481487</v>
      </c>
      <c r="T2400" s="10">
        <f t="shared" si="227"/>
        <v>59689.916481481487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59523.853078703702</v>
      </c>
      <c r="T2401" s="10">
        <f t="shared" si="227"/>
        <v>59488.853078703702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60006.268101851849</v>
      </c>
      <c r="T2402" s="10">
        <f t="shared" si="227"/>
        <v>59976.268101851849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105</v>
      </c>
      <c r="Q2403" t="str">
        <f t="shared" si="224"/>
        <v>food</v>
      </c>
      <c r="R2403" t="str">
        <f t="shared" si="225"/>
        <v>food trucks</v>
      </c>
      <c r="S2403" s="9">
        <f t="shared" si="226"/>
        <v>59966.822870370372</v>
      </c>
      <c r="T2403" s="10">
        <f t="shared" si="227"/>
        <v>59906.822870370372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26.5</v>
      </c>
      <c r="Q2404" t="str">
        <f t="shared" si="224"/>
        <v>food</v>
      </c>
      <c r="R2404" t="str">
        <f t="shared" si="225"/>
        <v>food trucks</v>
      </c>
      <c r="S2404" s="9">
        <f t="shared" si="226"/>
        <v>59669.679756944446</v>
      </c>
      <c r="T2404" s="10">
        <f t="shared" si="227"/>
        <v>59639.679756944446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107</v>
      </c>
      <c r="Q2405" t="str">
        <f t="shared" si="224"/>
        <v>food</v>
      </c>
      <c r="R2405" t="str">
        <f t="shared" si="225"/>
        <v>food trucks</v>
      </c>
      <c r="S2405" s="9">
        <f t="shared" si="226"/>
        <v>59991.840949074074</v>
      </c>
      <c r="T2405" s="10">
        <f t="shared" si="227"/>
        <v>59931.882615740738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59904.03943287037</v>
      </c>
      <c r="T2406" s="10">
        <f t="shared" si="227"/>
        <v>59874.03943287037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573</v>
      </c>
      <c r="Q2407" t="str">
        <f t="shared" si="224"/>
        <v>food</v>
      </c>
      <c r="R2407" t="str">
        <f t="shared" si="225"/>
        <v>food trucks</v>
      </c>
      <c r="S2407" s="9">
        <f t="shared" si="226"/>
        <v>60148.585358796292</v>
      </c>
      <c r="T2407" s="10">
        <f t="shared" si="227"/>
        <v>60127.585358796292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680.5</v>
      </c>
      <c r="Q2408" t="str">
        <f t="shared" si="224"/>
        <v>food</v>
      </c>
      <c r="R2408" t="str">
        <f t="shared" si="225"/>
        <v>food trucks</v>
      </c>
      <c r="S2408" s="9">
        <f t="shared" si="226"/>
        <v>59555.110995370371</v>
      </c>
      <c r="T2408" s="10">
        <f t="shared" si="227"/>
        <v>59515.110995370371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2795</v>
      </c>
      <c r="Q2409" t="str">
        <f t="shared" si="224"/>
        <v>food</v>
      </c>
      <c r="R2409" t="str">
        <f t="shared" si="225"/>
        <v>food trucks</v>
      </c>
      <c r="S2409" s="9">
        <f t="shared" si="226"/>
        <v>59637.25</v>
      </c>
      <c r="T2409" s="10">
        <f t="shared" si="227"/>
        <v>59614.575555555552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16</v>
      </c>
      <c r="Q2410" t="str">
        <f t="shared" si="224"/>
        <v>food</v>
      </c>
      <c r="R2410" t="str">
        <f t="shared" si="225"/>
        <v>food trucks</v>
      </c>
      <c r="S2410" s="9">
        <f t="shared" si="226"/>
        <v>59481.182372685187</v>
      </c>
      <c r="T2410" s="10">
        <f t="shared" si="227"/>
        <v>59451.140706018516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233</v>
      </c>
      <c r="Q2411" t="str">
        <f t="shared" si="224"/>
        <v>food</v>
      </c>
      <c r="R2411" t="str">
        <f t="shared" si="225"/>
        <v>food trucks</v>
      </c>
      <c r="S2411" s="9">
        <f t="shared" si="226"/>
        <v>59766.875868055555</v>
      </c>
      <c r="T2411" s="10">
        <f t="shared" si="227"/>
        <v>59736.875868055555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59786.408275462964</v>
      </c>
      <c r="T2412" s="10">
        <f t="shared" si="227"/>
        <v>59756.408275462964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77</v>
      </c>
      <c r="Q2413" t="str">
        <f t="shared" si="224"/>
        <v>food</v>
      </c>
      <c r="R2413" t="str">
        <f t="shared" si="225"/>
        <v>food trucks</v>
      </c>
      <c r="S2413" s="9">
        <f t="shared" si="226"/>
        <v>59773.732430555552</v>
      </c>
      <c r="T2413" s="10">
        <f t="shared" si="227"/>
        <v>59743.732430555552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60232.778622685189</v>
      </c>
      <c r="T2414" s="10">
        <f t="shared" si="227"/>
        <v>60187.736956018518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14</v>
      </c>
      <c r="Q2415" t="str">
        <f t="shared" si="224"/>
        <v>food</v>
      </c>
      <c r="R2415" t="str">
        <f t="shared" si="225"/>
        <v>food trucks</v>
      </c>
      <c r="S2415" s="9">
        <f t="shared" si="226"/>
        <v>59322.979166666664</v>
      </c>
      <c r="T2415" s="10">
        <f t="shared" si="227"/>
        <v>59292.10974537037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236.5</v>
      </c>
      <c r="Q2416" t="str">
        <f t="shared" si="224"/>
        <v>food</v>
      </c>
      <c r="R2416" t="str">
        <f t="shared" si="225"/>
        <v>food trucks</v>
      </c>
      <c r="S2416" s="9">
        <f t="shared" si="226"/>
        <v>59770.165972222225</v>
      </c>
      <c r="T2416" s="10">
        <f t="shared" si="227"/>
        <v>59730.695138888885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170.5</v>
      </c>
      <c r="Q2417" t="str">
        <f t="shared" si="224"/>
        <v>food</v>
      </c>
      <c r="R2417" t="str">
        <f t="shared" si="225"/>
        <v>food trucks</v>
      </c>
      <c r="S2417" s="9">
        <f t="shared" si="226"/>
        <v>60098.862800925926</v>
      </c>
      <c r="T2417" s="10">
        <f t="shared" si="227"/>
        <v>60068.862800925926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3</v>
      </c>
      <c r="Q2418" t="str">
        <f t="shared" si="224"/>
        <v>food</v>
      </c>
      <c r="R2418" t="str">
        <f t="shared" si="225"/>
        <v>food trucks</v>
      </c>
      <c r="S2418" s="9">
        <f t="shared" si="226"/>
        <v>59609.625</v>
      </c>
      <c r="T2418" s="10">
        <f t="shared" si="227"/>
        <v>59551.737766203703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59393.884108796294</v>
      </c>
      <c r="T2419" s="10">
        <f t="shared" si="227"/>
        <v>59363.884108796294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5</v>
      </c>
      <c r="Q2420" t="str">
        <f t="shared" si="224"/>
        <v>food</v>
      </c>
      <c r="R2420" t="str">
        <f t="shared" si="225"/>
        <v>food trucks</v>
      </c>
      <c r="S2420" s="9">
        <f t="shared" si="226"/>
        <v>59619.815324074079</v>
      </c>
      <c r="T2420" s="10">
        <f t="shared" si="227"/>
        <v>59559.856990740736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59585.738298611104</v>
      </c>
      <c r="T2421" s="10">
        <f t="shared" si="227"/>
        <v>59525.738298611104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1268.5</v>
      </c>
      <c r="Q2422" t="str">
        <f t="shared" si="224"/>
        <v>food</v>
      </c>
      <c r="R2422" t="str">
        <f t="shared" si="225"/>
        <v>food trucks</v>
      </c>
      <c r="S2422" s="9">
        <f t="shared" si="226"/>
        <v>59485.070543981477</v>
      </c>
      <c r="T2422" s="10">
        <f t="shared" si="227"/>
        <v>59425.028877314813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59588.687453703707</v>
      </c>
      <c r="T2423" s="10">
        <f t="shared" si="227"/>
        <v>59558.687453703707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59606.683287037042</v>
      </c>
      <c r="T2424" s="10">
        <f t="shared" si="227"/>
        <v>59576.724953703699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4.5</v>
      </c>
      <c r="Q2425" t="str">
        <f t="shared" si="224"/>
        <v>food</v>
      </c>
      <c r="R2425" t="str">
        <f t="shared" si="225"/>
        <v>food trucks</v>
      </c>
      <c r="S2425" s="9">
        <f t="shared" si="226"/>
        <v>59536.704745370371</v>
      </c>
      <c r="T2425" s="10">
        <f t="shared" si="227"/>
        <v>59506.704745370371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159.5</v>
      </c>
      <c r="Q2426" t="str">
        <f t="shared" si="224"/>
        <v>food</v>
      </c>
      <c r="R2426" t="str">
        <f t="shared" si="225"/>
        <v>food trucks</v>
      </c>
      <c r="S2426" s="9">
        <f t="shared" si="226"/>
        <v>59471.892453703702</v>
      </c>
      <c r="T2426" s="10">
        <f t="shared" si="227"/>
        <v>59441.892453703702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60049.919444444444</v>
      </c>
      <c r="T2427" s="10">
        <f t="shared" si="227"/>
        <v>60034.913761574076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59756.170046296291</v>
      </c>
      <c r="T2428" s="10">
        <f t="shared" si="227"/>
        <v>59696.170046296291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59984.277002314819</v>
      </c>
      <c r="T2429" s="10">
        <f t="shared" si="227"/>
        <v>59944.318668981476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59607.742488425924</v>
      </c>
      <c r="T2430" s="10">
        <f t="shared" si="227"/>
        <v>59577.784155092595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1004.5</v>
      </c>
      <c r="Q2431" t="str">
        <f t="shared" si="224"/>
        <v>food</v>
      </c>
      <c r="R2431" t="str">
        <f t="shared" si="225"/>
        <v>food trucks</v>
      </c>
      <c r="S2431" s="9">
        <f t="shared" si="226"/>
        <v>60303.697222222225</v>
      </c>
      <c r="T2431" s="10">
        <f t="shared" si="227"/>
        <v>60266.879236111112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11.5</v>
      </c>
      <c r="Q2432" t="str">
        <f t="shared" si="224"/>
        <v>food</v>
      </c>
      <c r="R2432" t="str">
        <f t="shared" si="225"/>
        <v>food trucks</v>
      </c>
      <c r="S2432" s="9">
        <f t="shared" si="226"/>
        <v>59944.130833333329</v>
      </c>
      <c r="T2432" s="10">
        <f t="shared" si="227"/>
        <v>59914.130833333329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2</v>
      </c>
      <c r="Q2433" t="str">
        <f t="shared" si="224"/>
        <v>food</v>
      </c>
      <c r="R2433" t="str">
        <f t="shared" si="225"/>
        <v>food trucks</v>
      </c>
      <c r="S2433" s="9">
        <f t="shared" si="226"/>
        <v>60081.099687499998</v>
      </c>
      <c r="T2433" s="10">
        <f t="shared" si="227"/>
        <v>60021.099687499998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E2434/D2434*100</f>
        <v>1.4285714285714287E-2</v>
      </c>
      <c r="P2434">
        <f t="shared" ref="P2434:P2497" si="229">AVERAGE(L2434,E2434)</f>
        <v>2</v>
      </c>
      <c r="Q2434" t="str">
        <f t="shared" si="224"/>
        <v>food</v>
      </c>
      <c r="R2434" t="str">
        <f t="shared" si="225"/>
        <v>food trucks</v>
      </c>
      <c r="S2434" s="9">
        <f t="shared" si="226"/>
        <v>59603.218715277777</v>
      </c>
      <c r="T2434" s="10">
        <f t="shared" si="227"/>
        <v>59573.218715277777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>
        <f t="shared" si="229"/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(((I2435/60)/60)/24)+DATE(2018,1,1)</f>
        <v>59959.89980324074</v>
      </c>
      <c r="T2435" s="10">
        <f t="shared" ref="T2435:T2498" si="233">(((J2435/60)/60)/24)+DATE(2018,1,1)</f>
        <v>59929.89980324074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14</v>
      </c>
      <c r="Q2436" t="str">
        <f t="shared" si="230"/>
        <v>food</v>
      </c>
      <c r="R2436" t="str">
        <f t="shared" si="231"/>
        <v>food trucks</v>
      </c>
      <c r="S2436" s="9">
        <f t="shared" si="232"/>
        <v>59752.18604166666</v>
      </c>
      <c r="T2436" s="10">
        <f t="shared" si="233"/>
        <v>59712.18604166666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614</v>
      </c>
      <c r="Q2437" t="str">
        <f t="shared" si="230"/>
        <v>food</v>
      </c>
      <c r="R2437" t="str">
        <f t="shared" si="231"/>
        <v>food trucks</v>
      </c>
      <c r="S2437" s="9">
        <f t="shared" si="232"/>
        <v>59814.277615740735</v>
      </c>
      <c r="T2437" s="10">
        <f t="shared" si="233"/>
        <v>59784.277615740735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23.5</v>
      </c>
      <c r="Q2438" t="str">
        <f t="shared" si="230"/>
        <v>food</v>
      </c>
      <c r="R2438" t="str">
        <f t="shared" si="231"/>
        <v>food trucks</v>
      </c>
      <c r="S2438" s="9">
        <f t="shared" si="232"/>
        <v>59930.615393518514</v>
      </c>
      <c r="T2438" s="10">
        <f t="shared" si="233"/>
        <v>59870.615393518514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59612.75</v>
      </c>
      <c r="T2439" s="10">
        <f t="shared" si="233"/>
        <v>59563.965138888889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25.5</v>
      </c>
      <c r="Q2440" t="str">
        <f t="shared" si="230"/>
        <v>food</v>
      </c>
      <c r="R2440" t="str">
        <f t="shared" si="231"/>
        <v>food trucks</v>
      </c>
      <c r="S2440" s="9">
        <f t="shared" si="232"/>
        <v>59877.956736111111</v>
      </c>
      <c r="T2440" s="10">
        <f t="shared" si="233"/>
        <v>59817.91506944444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59827.818622685183</v>
      </c>
      <c r="T2441" s="10">
        <f t="shared" si="233"/>
        <v>59797.818622685183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6</v>
      </c>
      <c r="Q2442" t="str">
        <f t="shared" si="230"/>
        <v>food</v>
      </c>
      <c r="R2442" t="str">
        <f t="shared" si="231"/>
        <v>food trucks</v>
      </c>
      <c r="S2442" s="9">
        <f t="shared" si="232"/>
        <v>59945.899456018517</v>
      </c>
      <c r="T2442" s="10">
        <f t="shared" si="233"/>
        <v>59915.899456018517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4100</v>
      </c>
      <c r="Q2443" t="str">
        <f t="shared" si="230"/>
        <v>food</v>
      </c>
      <c r="R2443" t="str">
        <f t="shared" si="231"/>
        <v>small batch</v>
      </c>
      <c r="S2443" s="9">
        <f t="shared" si="232"/>
        <v>59740.207638888889</v>
      </c>
      <c r="T2443" s="10">
        <f t="shared" si="233"/>
        <v>59719.125625000001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15299</v>
      </c>
      <c r="Q2444" t="str">
        <f t="shared" si="230"/>
        <v>food</v>
      </c>
      <c r="R2444" t="str">
        <f t="shared" si="231"/>
        <v>small batch</v>
      </c>
      <c r="S2444" s="9">
        <f t="shared" si="232"/>
        <v>59614.625324074077</v>
      </c>
      <c r="T2444" s="10">
        <f t="shared" si="233"/>
        <v>59584.666990740734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20406.994999999999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59398.625254629631</v>
      </c>
      <c r="T2445" s="10">
        <f t="shared" si="233"/>
        <v>59368.625254629631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1659.5</v>
      </c>
      <c r="Q2446" t="str">
        <f t="shared" si="230"/>
        <v>food</v>
      </c>
      <c r="R2446" t="str">
        <f t="shared" si="231"/>
        <v>small batch</v>
      </c>
      <c r="S2446" s="9">
        <f t="shared" si="232"/>
        <v>60047.754525462966</v>
      </c>
      <c r="T2446" s="10">
        <f t="shared" si="233"/>
        <v>60017.754525462966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4377.5</v>
      </c>
      <c r="Q2447" t="str">
        <f t="shared" si="230"/>
        <v>food</v>
      </c>
      <c r="R2447" t="str">
        <f t="shared" si="231"/>
        <v>small batch</v>
      </c>
      <c r="S2447" s="9">
        <f t="shared" si="232"/>
        <v>59805.190057870372</v>
      </c>
      <c r="T2447" s="10">
        <f t="shared" si="233"/>
        <v>59775.190057870372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4255</v>
      </c>
      <c r="Q2448" t="str">
        <f t="shared" si="230"/>
        <v>food</v>
      </c>
      <c r="R2448" t="str">
        <f t="shared" si="231"/>
        <v>small batch</v>
      </c>
      <c r="S2448" s="9">
        <f t="shared" si="232"/>
        <v>60232.64434027778</v>
      </c>
      <c r="T2448" s="10">
        <f t="shared" si="233"/>
        <v>60202.602673611109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5508.5</v>
      </c>
      <c r="Q2449" t="str">
        <f t="shared" si="230"/>
        <v>food</v>
      </c>
      <c r="R2449" t="str">
        <f t="shared" si="231"/>
        <v>small batch</v>
      </c>
      <c r="S2449" s="9">
        <f t="shared" si="232"/>
        <v>60218.166666666672</v>
      </c>
      <c r="T2449" s="10">
        <f t="shared" si="233"/>
        <v>60186.469826388886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219.5</v>
      </c>
      <c r="Q2450" t="str">
        <f t="shared" si="230"/>
        <v>food</v>
      </c>
      <c r="R2450" t="str">
        <f t="shared" si="231"/>
        <v>small batch</v>
      </c>
      <c r="S2450" s="9">
        <f t="shared" si="232"/>
        <v>60145.233333333337</v>
      </c>
      <c r="T2450" s="10">
        <f t="shared" si="233"/>
        <v>60139.316122685181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5460</v>
      </c>
      <c r="Q2451" t="str">
        <f t="shared" si="230"/>
        <v>food</v>
      </c>
      <c r="R2451" t="str">
        <f t="shared" si="231"/>
        <v>small batch</v>
      </c>
      <c r="S2451" s="9">
        <f t="shared" si="232"/>
        <v>59505.184201388889</v>
      </c>
      <c r="T2451" s="10">
        <f t="shared" si="233"/>
        <v>59475.142534722225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7666.0150000000003</v>
      </c>
      <c r="Q2452" t="str">
        <f t="shared" si="230"/>
        <v>food</v>
      </c>
      <c r="R2452" t="str">
        <f t="shared" si="231"/>
        <v>small batch</v>
      </c>
      <c r="S2452" s="9">
        <f t="shared" si="232"/>
        <v>59472.132638888892</v>
      </c>
      <c r="T2452" s="10">
        <f t="shared" si="233"/>
        <v>59434.07240740741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5865.5</v>
      </c>
      <c r="Q2453" t="str">
        <f t="shared" si="230"/>
        <v>food</v>
      </c>
      <c r="R2453" t="str">
        <f t="shared" si="231"/>
        <v>small batch</v>
      </c>
      <c r="S2453" s="9">
        <f t="shared" si="232"/>
        <v>60331.908449074079</v>
      </c>
      <c r="T2453" s="10">
        <f t="shared" si="233"/>
        <v>60311.908449074079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408</v>
      </c>
      <c r="Q2454" t="str">
        <f t="shared" si="230"/>
        <v>food</v>
      </c>
      <c r="R2454" t="str">
        <f t="shared" si="231"/>
        <v>small batch</v>
      </c>
      <c r="S2454" s="9">
        <f t="shared" si="232"/>
        <v>59899.958333333328</v>
      </c>
      <c r="T2454" s="10">
        <f t="shared" si="233"/>
        <v>59870.84375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2354</v>
      </c>
      <c r="Q2455" t="str">
        <f t="shared" si="230"/>
        <v>food</v>
      </c>
      <c r="R2455" t="str">
        <f t="shared" si="231"/>
        <v>small batch</v>
      </c>
      <c r="S2455" s="9">
        <f t="shared" si="232"/>
        <v>60300.692233796297</v>
      </c>
      <c r="T2455" s="10">
        <f t="shared" si="233"/>
        <v>60270.692233796297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17713</v>
      </c>
      <c r="Q2456" t="str">
        <f t="shared" si="230"/>
        <v>food</v>
      </c>
      <c r="R2456" t="str">
        <f t="shared" si="231"/>
        <v>small batch</v>
      </c>
      <c r="S2456" s="9">
        <f t="shared" si="232"/>
        <v>60337.201481481476</v>
      </c>
      <c r="T2456" s="10">
        <f t="shared" si="233"/>
        <v>60302.201481481476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281</v>
      </c>
      <c r="Q2457" t="str">
        <f t="shared" si="230"/>
        <v>food</v>
      </c>
      <c r="R2457" t="str">
        <f t="shared" si="231"/>
        <v>small batch</v>
      </c>
      <c r="S2457" s="9">
        <f t="shared" si="232"/>
        <v>60012.781828703708</v>
      </c>
      <c r="T2457" s="10">
        <f t="shared" si="233"/>
        <v>59984.781828703708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1390</v>
      </c>
      <c r="Q2458" t="str">
        <f t="shared" si="230"/>
        <v>food</v>
      </c>
      <c r="R2458" t="str">
        <f t="shared" si="231"/>
        <v>small batch</v>
      </c>
      <c r="S2458" s="9">
        <f t="shared" si="232"/>
        <v>60323.961099537039</v>
      </c>
      <c r="T2458" s="10">
        <f t="shared" si="233"/>
        <v>60293.961099537039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11827</v>
      </c>
      <c r="Q2459" t="str">
        <f t="shared" si="230"/>
        <v>food</v>
      </c>
      <c r="R2459" t="str">
        <f t="shared" si="231"/>
        <v>small batch</v>
      </c>
      <c r="S2459" s="9">
        <f t="shared" si="232"/>
        <v>59985.560833333337</v>
      </c>
      <c r="T2459" s="10">
        <f t="shared" si="233"/>
        <v>59955.602500000001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2794.5</v>
      </c>
      <c r="Q2460" t="str">
        <f t="shared" si="230"/>
        <v>food</v>
      </c>
      <c r="R2460" t="str">
        <f t="shared" si="231"/>
        <v>small batch</v>
      </c>
      <c r="S2460" s="9">
        <f t="shared" si="232"/>
        <v>60062.791666666672</v>
      </c>
      <c r="T2460" s="10">
        <f t="shared" si="233"/>
        <v>60027.871736111112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15478.5</v>
      </c>
      <c r="Q2461" t="str">
        <f t="shared" si="230"/>
        <v>food</v>
      </c>
      <c r="R2461" t="str">
        <f t="shared" si="231"/>
        <v>small batch</v>
      </c>
      <c r="S2461" s="9">
        <f t="shared" si="232"/>
        <v>59984.595891203702</v>
      </c>
      <c r="T2461" s="10">
        <f t="shared" si="233"/>
        <v>59939.637557870374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4317.5</v>
      </c>
      <c r="Q2462" t="str">
        <f t="shared" si="230"/>
        <v>food</v>
      </c>
      <c r="R2462" t="str">
        <f t="shared" si="231"/>
        <v>small batch</v>
      </c>
      <c r="S2462" s="9">
        <f t="shared" si="232"/>
        <v>60270.178472222222</v>
      </c>
      <c r="T2462" s="10">
        <f t="shared" si="233"/>
        <v>60236.187118055561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3935.5</v>
      </c>
      <c r="Q2463" t="str">
        <f t="shared" si="230"/>
        <v>music</v>
      </c>
      <c r="R2463" t="str">
        <f t="shared" si="231"/>
        <v>indie rock</v>
      </c>
      <c r="S2463" s="9">
        <f t="shared" si="232"/>
        <v>58349.125</v>
      </c>
      <c r="T2463" s="10">
        <f t="shared" si="233"/>
        <v>58316.012696759259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1718.125</v>
      </c>
      <c r="Q2464" t="str">
        <f t="shared" si="230"/>
        <v>music</v>
      </c>
      <c r="R2464" t="str">
        <f t="shared" si="231"/>
        <v>indie rock</v>
      </c>
      <c r="S2464" s="9">
        <f t="shared" si="232"/>
        <v>58641.186296296299</v>
      </c>
      <c r="T2464" s="10">
        <f t="shared" si="233"/>
        <v>58621.186296296299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1200</v>
      </c>
      <c r="Q2465" t="str">
        <f t="shared" si="230"/>
        <v>music</v>
      </c>
      <c r="R2465" t="str">
        <f t="shared" si="231"/>
        <v>indie rock</v>
      </c>
      <c r="S2465" s="9">
        <f t="shared" si="232"/>
        <v>58912.791666666664</v>
      </c>
      <c r="T2465" s="10">
        <f t="shared" si="233"/>
        <v>58873.111400462964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1132.5</v>
      </c>
      <c r="Q2466" t="str">
        <f t="shared" si="230"/>
        <v>music</v>
      </c>
      <c r="R2466" t="str">
        <f t="shared" si="231"/>
        <v>indie rock</v>
      </c>
      <c r="S2466" s="9">
        <f t="shared" si="232"/>
        <v>59809.811805555553</v>
      </c>
      <c r="T2466" s="10">
        <f t="shared" si="233"/>
        <v>59780.90042824074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654.5</v>
      </c>
      <c r="Q2467" t="str">
        <f t="shared" si="230"/>
        <v>music</v>
      </c>
      <c r="R2467" t="str">
        <f t="shared" si="231"/>
        <v>indie rock</v>
      </c>
      <c r="S2467" s="9">
        <f t="shared" si="232"/>
        <v>58707.719305555554</v>
      </c>
      <c r="T2467" s="10">
        <f t="shared" si="233"/>
        <v>58677.719305555554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1276</v>
      </c>
      <c r="Q2468" t="str">
        <f t="shared" si="230"/>
        <v>music</v>
      </c>
      <c r="R2468" t="str">
        <f t="shared" si="231"/>
        <v>indie rock</v>
      </c>
      <c r="S2468" s="9">
        <f t="shared" si="232"/>
        <v>58935.102465277778</v>
      </c>
      <c r="T2468" s="10">
        <f t="shared" si="233"/>
        <v>58905.102465277778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614</v>
      </c>
      <c r="Q2469" t="str">
        <f t="shared" si="230"/>
        <v>music</v>
      </c>
      <c r="R2469" t="str">
        <f t="shared" si="231"/>
        <v>indie rock</v>
      </c>
      <c r="S2469" s="9">
        <f t="shared" si="232"/>
        <v>58571.708333333336</v>
      </c>
      <c r="T2469" s="10">
        <f t="shared" si="233"/>
        <v>58557.874201388891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1101.17</v>
      </c>
      <c r="Q2470" t="str">
        <f t="shared" si="230"/>
        <v>music</v>
      </c>
      <c r="R2470" t="str">
        <f t="shared" si="231"/>
        <v>indie rock</v>
      </c>
      <c r="S2470" s="9">
        <f t="shared" si="232"/>
        <v>58742.208333333336</v>
      </c>
      <c r="T2470" s="10">
        <f t="shared" si="233"/>
        <v>58706.154178240737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705.5</v>
      </c>
      <c r="Q2471" t="str">
        <f t="shared" si="230"/>
        <v>music</v>
      </c>
      <c r="R2471" t="str">
        <f t="shared" si="231"/>
        <v>indie rock</v>
      </c>
      <c r="S2471" s="9">
        <f t="shared" si="232"/>
        <v>58114.429733796293</v>
      </c>
      <c r="T2471" s="10">
        <f t="shared" si="233"/>
        <v>58089.429733796293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533.82000000000005</v>
      </c>
      <c r="Q2472" t="str">
        <f t="shared" si="230"/>
        <v>music</v>
      </c>
      <c r="R2472" t="str">
        <f t="shared" si="231"/>
        <v>indie rock</v>
      </c>
      <c r="S2472" s="9">
        <f t="shared" si="232"/>
        <v>58585.07471064815</v>
      </c>
      <c r="T2472" s="10">
        <f t="shared" si="233"/>
        <v>58555.07471064815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328.5</v>
      </c>
      <c r="Q2473" t="str">
        <f t="shared" si="230"/>
        <v>music</v>
      </c>
      <c r="R2473" t="str">
        <f t="shared" si="231"/>
        <v>indie rock</v>
      </c>
      <c r="S2473" s="9">
        <f t="shared" si="232"/>
        <v>58465.992962962962</v>
      </c>
      <c r="T2473" s="10">
        <f t="shared" si="233"/>
        <v>58425.992962962962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5143.01</v>
      </c>
      <c r="Q2474" t="str">
        <f t="shared" si="230"/>
        <v>music</v>
      </c>
      <c r="R2474" t="str">
        <f t="shared" si="231"/>
        <v>indie rock</v>
      </c>
      <c r="S2474" s="9">
        <f t="shared" si="232"/>
        <v>57957.043749999997</v>
      </c>
      <c r="T2474" s="10">
        <f t="shared" si="233"/>
        <v>57886.11550925926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1023.5</v>
      </c>
      <c r="Q2475" t="str">
        <f t="shared" si="230"/>
        <v>music</v>
      </c>
      <c r="R2475" t="str">
        <f t="shared" si="231"/>
        <v>indie rock</v>
      </c>
      <c r="S2475" s="9">
        <f t="shared" si="232"/>
        <v>58755.790150462963</v>
      </c>
      <c r="T2475" s="10">
        <f t="shared" si="233"/>
        <v>58725.748483796298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2519.09</v>
      </c>
      <c r="Q2476" t="str">
        <f t="shared" si="230"/>
        <v>music</v>
      </c>
      <c r="R2476" t="str">
        <f t="shared" si="231"/>
        <v>indie rock</v>
      </c>
      <c r="S2476" s="9">
        <f t="shared" si="232"/>
        <v>57994.011296296296</v>
      </c>
      <c r="T2476" s="10">
        <f t="shared" si="233"/>
        <v>57949.011296296296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1349.5</v>
      </c>
      <c r="Q2477" t="str">
        <f t="shared" si="230"/>
        <v>music</v>
      </c>
      <c r="R2477" t="str">
        <f t="shared" si="231"/>
        <v>indie rock</v>
      </c>
      <c r="S2477" s="9">
        <f t="shared" si="232"/>
        <v>57901.916666666664</v>
      </c>
      <c r="T2477" s="10">
        <f t="shared" si="233"/>
        <v>57842.287673611114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1707.86</v>
      </c>
      <c r="Q2478" t="str">
        <f t="shared" si="230"/>
        <v>music</v>
      </c>
      <c r="R2478" t="str">
        <f t="shared" si="231"/>
        <v>indie rock</v>
      </c>
      <c r="S2478" s="9">
        <f t="shared" si="232"/>
        <v>59478.370023148149</v>
      </c>
      <c r="T2478" s="10">
        <f t="shared" si="233"/>
        <v>59445.328356481477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663</v>
      </c>
      <c r="Q2479" t="str">
        <f t="shared" si="230"/>
        <v>music</v>
      </c>
      <c r="R2479" t="str">
        <f t="shared" si="231"/>
        <v>indie rock</v>
      </c>
      <c r="S2479" s="9">
        <f t="shared" si="232"/>
        <v>58665.691493055558</v>
      </c>
      <c r="T2479" s="10">
        <f t="shared" si="233"/>
        <v>58620.691493055558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5139.5</v>
      </c>
      <c r="Q2480" t="str">
        <f t="shared" si="230"/>
        <v>music</v>
      </c>
      <c r="R2480" t="str">
        <f t="shared" si="231"/>
        <v>indie rock</v>
      </c>
      <c r="S2480" s="9">
        <f t="shared" si="232"/>
        <v>58819.950381944444</v>
      </c>
      <c r="T2480" s="10">
        <f t="shared" si="233"/>
        <v>58789.950381944444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208.16499999999999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58650.083333333336</v>
      </c>
      <c r="T2481" s="10">
        <f t="shared" si="233"/>
        <v>58639.726782407408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1004</v>
      </c>
      <c r="Q2482" t="str">
        <f t="shared" si="230"/>
        <v>music</v>
      </c>
      <c r="R2482" t="str">
        <f t="shared" si="231"/>
        <v>indie rock</v>
      </c>
      <c r="S2482" s="9">
        <f t="shared" si="232"/>
        <v>59819.936157407406</v>
      </c>
      <c r="T2482" s="10">
        <f t="shared" si="233"/>
        <v>59759.936157407406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2305.7199999999998</v>
      </c>
      <c r="Q2483" t="str">
        <f t="shared" si="230"/>
        <v>music</v>
      </c>
      <c r="R2483" t="str">
        <f t="shared" si="231"/>
        <v>indie rock</v>
      </c>
      <c r="S2483" s="9">
        <f t="shared" si="232"/>
        <v>58561.645925925928</v>
      </c>
      <c r="T2483" s="10">
        <f t="shared" si="233"/>
        <v>58531.645925925928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513</v>
      </c>
      <c r="Q2484" t="str">
        <f t="shared" si="230"/>
        <v>music</v>
      </c>
      <c r="R2484" t="str">
        <f t="shared" si="231"/>
        <v>indie rock</v>
      </c>
      <c r="S2484" s="9">
        <f t="shared" si="232"/>
        <v>58288.782210648147</v>
      </c>
      <c r="T2484" s="10">
        <f t="shared" si="233"/>
        <v>58243.782210648147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635</v>
      </c>
      <c r="Q2485" t="str">
        <f t="shared" si="230"/>
        <v>music</v>
      </c>
      <c r="R2485" t="str">
        <f t="shared" si="231"/>
        <v>indie rock</v>
      </c>
      <c r="S2485" s="9">
        <f t="shared" si="232"/>
        <v>58562.708368055559</v>
      </c>
      <c r="T2485" s="10">
        <f t="shared" si="233"/>
        <v>58502.750034722223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2133.0549999999998</v>
      </c>
      <c r="Q2486" t="str">
        <f t="shared" si="230"/>
        <v>music</v>
      </c>
      <c r="R2486" t="str">
        <f t="shared" si="231"/>
        <v>indie rock</v>
      </c>
      <c r="S2486" s="9">
        <f t="shared" si="232"/>
        <v>58333.916701388887</v>
      </c>
      <c r="T2486" s="10">
        <f t="shared" si="233"/>
        <v>58303.916701388887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1053</v>
      </c>
      <c r="Q2487" t="str">
        <f t="shared" si="230"/>
        <v>music</v>
      </c>
      <c r="R2487" t="str">
        <f t="shared" si="231"/>
        <v>indie rock</v>
      </c>
      <c r="S2487" s="9">
        <f t="shared" si="232"/>
        <v>58360.998599537037</v>
      </c>
      <c r="T2487" s="10">
        <f t="shared" si="233"/>
        <v>58325.998599537037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413.5</v>
      </c>
      <c r="Q2488" t="str">
        <f t="shared" si="230"/>
        <v>music</v>
      </c>
      <c r="R2488" t="str">
        <f t="shared" si="231"/>
        <v>indie rock</v>
      </c>
      <c r="S2488" s="9">
        <f t="shared" si="232"/>
        <v>58553.708055555559</v>
      </c>
      <c r="T2488" s="10">
        <f t="shared" si="233"/>
        <v>58523.708055555559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769.38</v>
      </c>
      <c r="Q2489" t="str">
        <f t="shared" si="230"/>
        <v>music</v>
      </c>
      <c r="R2489" t="str">
        <f t="shared" si="231"/>
        <v>indie rock</v>
      </c>
      <c r="S2489" s="9">
        <f t="shared" si="232"/>
        <v>58588.083298611113</v>
      </c>
      <c r="T2489" s="10">
        <f t="shared" si="233"/>
        <v>58558.083298611113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1633</v>
      </c>
      <c r="Q2490" t="str">
        <f t="shared" si="230"/>
        <v>music</v>
      </c>
      <c r="R2490" t="str">
        <f t="shared" si="231"/>
        <v>indie rock</v>
      </c>
      <c r="S2490" s="9">
        <f t="shared" si="232"/>
        <v>58395.674861111111</v>
      </c>
      <c r="T2490" s="10">
        <f t="shared" si="233"/>
        <v>58365.633194444446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2376.75</v>
      </c>
      <c r="Q2491" t="str">
        <f t="shared" si="230"/>
        <v>music</v>
      </c>
      <c r="R2491" t="str">
        <f t="shared" si="231"/>
        <v>indie rock</v>
      </c>
      <c r="S2491" s="9">
        <f t="shared" si="232"/>
        <v>58935.690266203703</v>
      </c>
      <c r="T2491" s="10">
        <f t="shared" si="233"/>
        <v>58905.690266203703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311.5</v>
      </c>
      <c r="Q2492" t="str">
        <f t="shared" si="230"/>
        <v>music</v>
      </c>
      <c r="R2492" t="str">
        <f t="shared" si="231"/>
        <v>indie rock</v>
      </c>
      <c r="S2492" s="9">
        <f t="shared" si="232"/>
        <v>58615.227731481478</v>
      </c>
      <c r="T2492" s="10">
        <f t="shared" si="233"/>
        <v>58555.227731481478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263</v>
      </c>
      <c r="Q2493" t="str">
        <f t="shared" si="230"/>
        <v>music</v>
      </c>
      <c r="R2493" t="str">
        <f t="shared" si="231"/>
        <v>indie rock</v>
      </c>
      <c r="S2493" s="9">
        <f t="shared" si="232"/>
        <v>58091.07708333333</v>
      </c>
      <c r="T2493" s="10">
        <f t="shared" si="233"/>
        <v>58074.839282407411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388.5</v>
      </c>
      <c r="Q2494" t="str">
        <f t="shared" si="230"/>
        <v>music</v>
      </c>
      <c r="R2494" t="str">
        <f t="shared" si="231"/>
        <v>indie rock</v>
      </c>
      <c r="S2494" s="9">
        <f t="shared" si="232"/>
        <v>58608.415972222225</v>
      </c>
      <c r="T2494" s="10">
        <f t="shared" si="233"/>
        <v>58556.985972222225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12999.5</v>
      </c>
      <c r="Q2495" t="str">
        <f t="shared" si="230"/>
        <v>music</v>
      </c>
      <c r="R2495" t="str">
        <f t="shared" si="231"/>
        <v>indie rock</v>
      </c>
      <c r="S2495" s="9">
        <f t="shared" si="232"/>
        <v>58925.168287037035</v>
      </c>
      <c r="T2495" s="10">
        <f t="shared" si="233"/>
        <v>58880.168287037035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777.04</v>
      </c>
      <c r="Q2496" t="str">
        <f t="shared" si="230"/>
        <v>music</v>
      </c>
      <c r="R2496" t="str">
        <f t="shared" si="231"/>
        <v>indie rock</v>
      </c>
      <c r="S2496" s="9">
        <f t="shared" si="232"/>
        <v>58584.645185185182</v>
      </c>
      <c r="T2496" s="10">
        <f t="shared" si="233"/>
        <v>58554.645185185182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977.52499999999998</v>
      </c>
      <c r="Q2497" t="str">
        <f t="shared" si="230"/>
        <v>music</v>
      </c>
      <c r="R2497" t="str">
        <f t="shared" si="231"/>
        <v>indie rock</v>
      </c>
      <c r="S2497" s="9">
        <f t="shared" si="232"/>
        <v>58598.946469907409</v>
      </c>
      <c r="T2497" s="10">
        <f t="shared" si="233"/>
        <v>58568.946469907409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E2498/D2498*100</f>
        <v>100</v>
      </c>
      <c r="P2498">
        <f t="shared" ref="P2498:P2561" si="235">AVERAGE(L2498,E2498)</f>
        <v>3005</v>
      </c>
      <c r="Q2498" t="str">
        <f t="shared" si="230"/>
        <v>music</v>
      </c>
      <c r="R2498" t="str">
        <f t="shared" si="231"/>
        <v>indie rock</v>
      </c>
      <c r="S2498" s="9">
        <f t="shared" si="232"/>
        <v>58894.954768518517</v>
      </c>
      <c r="T2498" s="10">
        <f t="shared" si="233"/>
        <v>58859.996435185189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112.7715</v>
      </c>
      <c r="P2499">
        <f t="shared" si="235"/>
        <v>2283.4299999999998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(((I2499/60)/60)/24)+DATE(2018,1,1)</f>
        <v>58292.878912037035</v>
      </c>
      <c r="T2499" s="10">
        <f t="shared" ref="T2499:T2562" si="239">(((J2499/60)/60)/24)+DATE(2018,1,1)</f>
        <v>58262.878912037035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538</v>
      </c>
      <c r="Q2500" t="str">
        <f t="shared" si="236"/>
        <v>music</v>
      </c>
      <c r="R2500" t="str">
        <f t="shared" si="237"/>
        <v>indie rock</v>
      </c>
      <c r="S2500" s="9">
        <f t="shared" si="238"/>
        <v>59563.967442129629</v>
      </c>
      <c r="T2500" s="10">
        <f t="shared" si="239"/>
        <v>59549.967442129629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4137.5</v>
      </c>
      <c r="Q2501" t="str">
        <f t="shared" si="236"/>
        <v>music</v>
      </c>
      <c r="R2501" t="str">
        <f t="shared" si="237"/>
        <v>indie rock</v>
      </c>
      <c r="S2501" s="9">
        <f t="shared" si="238"/>
        <v>58806.75</v>
      </c>
      <c r="T2501" s="10">
        <f t="shared" si="239"/>
        <v>58758.648576388885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354.5</v>
      </c>
      <c r="Q2502" t="str">
        <f t="shared" si="236"/>
        <v>music</v>
      </c>
      <c r="R2502" t="str">
        <f t="shared" si="237"/>
        <v>indie rock</v>
      </c>
      <c r="S2502" s="9">
        <f t="shared" si="238"/>
        <v>58615.772858796299</v>
      </c>
      <c r="T2502" s="10">
        <f t="shared" si="239"/>
        <v>58585.772858796299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144</v>
      </c>
      <c r="Q2503" t="str">
        <f t="shared" si="236"/>
        <v>food</v>
      </c>
      <c r="R2503" t="str">
        <f t="shared" si="237"/>
        <v>restaurants</v>
      </c>
      <c r="S2503" s="9">
        <f t="shared" si="238"/>
        <v>59806.776666666665</v>
      </c>
      <c r="T2503" s="10">
        <f t="shared" si="239"/>
        <v>59776.776666666665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45.5</v>
      </c>
      <c r="Q2504" t="str">
        <f t="shared" si="236"/>
        <v>food</v>
      </c>
      <c r="R2504" t="str">
        <f t="shared" si="237"/>
        <v>restaurants</v>
      </c>
      <c r="S2504" s="9">
        <f t="shared" si="238"/>
        <v>59435.825439814813</v>
      </c>
      <c r="T2504" s="10">
        <f t="shared" si="239"/>
        <v>59390.825439814813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60060.879166666666</v>
      </c>
      <c r="T2505" s="10">
        <f t="shared" si="239"/>
        <v>60030.899398148147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59490.057106481487</v>
      </c>
      <c r="T2506" s="10">
        <f t="shared" si="239"/>
        <v>59460.015439814815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59609.014074074075</v>
      </c>
      <c r="T2507" s="10">
        <f t="shared" si="239"/>
        <v>59579.05574074074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16</v>
      </c>
      <c r="Q2508" t="str">
        <f t="shared" si="236"/>
        <v>food</v>
      </c>
      <c r="R2508" t="str">
        <f t="shared" si="237"/>
        <v>restaurants</v>
      </c>
      <c r="S2508" s="9">
        <f t="shared" si="238"/>
        <v>59812.875</v>
      </c>
      <c r="T2508" s="10">
        <f t="shared" si="239"/>
        <v>59790.297094907408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59667.072962962964</v>
      </c>
      <c r="T2509" s="10">
        <f t="shared" si="239"/>
        <v>59637.072962962964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59397.951782407406</v>
      </c>
      <c r="T2510" s="10">
        <f t="shared" si="239"/>
        <v>59367.951782407406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514</v>
      </c>
      <c r="Q2511" t="str">
        <f t="shared" si="236"/>
        <v>food</v>
      </c>
      <c r="R2511" t="str">
        <f t="shared" si="237"/>
        <v>restaurants</v>
      </c>
      <c r="S2511" s="9">
        <f t="shared" si="238"/>
        <v>59646.767928240741</v>
      </c>
      <c r="T2511" s="10">
        <f t="shared" si="239"/>
        <v>59590.809594907405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38.5</v>
      </c>
      <c r="Q2512" t="str">
        <f t="shared" si="236"/>
        <v>food</v>
      </c>
      <c r="R2512" t="str">
        <f t="shared" si="237"/>
        <v>restaurants</v>
      </c>
      <c r="S2512" s="9">
        <f t="shared" si="238"/>
        <v>59670.997361111105</v>
      </c>
      <c r="T2512" s="10">
        <f t="shared" si="239"/>
        <v>59610.997361111105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59933.446909722217</v>
      </c>
      <c r="T2513" s="10">
        <f t="shared" si="239"/>
        <v>59903.446909722217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59518.876863425925</v>
      </c>
      <c r="T2514" s="10">
        <f t="shared" si="239"/>
        <v>59503.876863425925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60324.00681712963</v>
      </c>
      <c r="T2515" s="10">
        <f t="shared" si="239"/>
        <v>60264.00681712963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107</v>
      </c>
      <c r="Q2516" t="str">
        <f t="shared" si="236"/>
        <v>food</v>
      </c>
      <c r="R2516" t="str">
        <f t="shared" si="237"/>
        <v>restaurants</v>
      </c>
      <c r="S2516" s="9">
        <f t="shared" si="238"/>
        <v>59403.389780092592</v>
      </c>
      <c r="T2516" s="10">
        <f t="shared" si="239"/>
        <v>59386.389780092592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471</v>
      </c>
      <c r="Q2517" t="str">
        <f t="shared" si="236"/>
        <v>food</v>
      </c>
      <c r="R2517" t="str">
        <f t="shared" si="237"/>
        <v>restaurants</v>
      </c>
      <c r="S2517" s="9">
        <f t="shared" si="238"/>
        <v>59589.839733796296</v>
      </c>
      <c r="T2517" s="10">
        <f t="shared" si="239"/>
        <v>59559.839733796296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59504.6950462963</v>
      </c>
      <c r="T2518" s="10">
        <f t="shared" si="239"/>
        <v>59474.653379629628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900</v>
      </c>
      <c r="Q2519" t="str">
        <f t="shared" si="236"/>
        <v>food</v>
      </c>
      <c r="R2519" t="str">
        <f t="shared" si="237"/>
        <v>restaurants</v>
      </c>
      <c r="S2519" s="9">
        <f t="shared" si="238"/>
        <v>59614.760763888888</v>
      </c>
      <c r="T2519" s="10">
        <f t="shared" si="239"/>
        <v>59584.802430555559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59488.722546296296</v>
      </c>
      <c r="T2520" s="10">
        <f t="shared" si="239"/>
        <v>59458.680879629632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34.5</v>
      </c>
      <c r="Q2521" t="str">
        <f t="shared" si="236"/>
        <v>food</v>
      </c>
      <c r="R2521" t="str">
        <f t="shared" si="237"/>
        <v>restaurants</v>
      </c>
      <c r="S2521" s="9">
        <f t="shared" si="238"/>
        <v>59371.155138888891</v>
      </c>
      <c r="T2521" s="10">
        <f t="shared" si="239"/>
        <v>59341.155138888891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60190.806249999994</v>
      </c>
      <c r="T2522" s="10">
        <f t="shared" si="239"/>
        <v>60144.600520833337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6908.9949999999999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59822.967835648145</v>
      </c>
      <c r="T2523" s="10">
        <f t="shared" si="239"/>
        <v>59801.967835648145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2513.5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60014.619444444441</v>
      </c>
      <c r="T2524" s="10">
        <f t="shared" si="239"/>
        <v>59992.573611111111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717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59493.017268518524</v>
      </c>
      <c r="T2525" s="10">
        <f t="shared" si="239"/>
        <v>59462.975601851853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3831.5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59526.1875</v>
      </c>
      <c r="T2526" s="10">
        <f t="shared" si="239"/>
        <v>59493.807372685187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4053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58620.844571759262</v>
      </c>
      <c r="T2527" s="10">
        <f t="shared" si="239"/>
        <v>58590.844571759262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2275.5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59513.207638888889</v>
      </c>
      <c r="T2528" s="10">
        <f t="shared" si="239"/>
        <v>59485.091134259259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2078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59097.165972222225</v>
      </c>
      <c r="T2529" s="10">
        <f t="shared" si="239"/>
        <v>59078.75105324074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2185.4949999999999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59768.458333333328</v>
      </c>
      <c r="T2530" s="10">
        <f t="shared" si="239"/>
        <v>59749.834525462968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3166.5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58525.0390625</v>
      </c>
      <c r="T2531" s="10">
        <f t="shared" si="239"/>
        <v>58480.080729166664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3274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59646.201388888891</v>
      </c>
      <c r="T2532" s="10">
        <f t="shared" si="239"/>
        <v>59613.864641203705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2289.5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59763.165972222225</v>
      </c>
      <c r="T2533" s="10">
        <f t="shared" si="239"/>
        <v>59740.680023148147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2552.5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58669.849143518521</v>
      </c>
      <c r="T2534" s="10">
        <f t="shared" si="239"/>
        <v>58639.849143518521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4218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58866.750787037039</v>
      </c>
      <c r="T2535" s="10">
        <f t="shared" si="239"/>
        <v>58836.751284722224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1057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57711.25</v>
      </c>
      <c r="T2536" s="10">
        <f t="shared" si="239"/>
        <v>57659.700370370374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10416.5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59506.832696759258</v>
      </c>
      <c r="T2537" s="10">
        <f t="shared" si="239"/>
        <v>59475.791030092594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16.5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59017.106087962966</v>
      </c>
      <c r="T2538" s="10">
        <f t="shared" si="239"/>
        <v>58996.106087962966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555.5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58288.648784722223</v>
      </c>
      <c r="T2539" s="10">
        <f t="shared" si="239"/>
        <v>58228.648784722223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10264.084999999999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58861.207638888889</v>
      </c>
      <c r="T2540" s="10">
        <f t="shared" si="239"/>
        <v>58830.509965277779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5042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59569.902222222227</v>
      </c>
      <c r="T2541" s="10">
        <f t="shared" si="239"/>
        <v>59509.902222222227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1306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58377.675011574072</v>
      </c>
      <c r="T2542" s="10">
        <f t="shared" si="239"/>
        <v>58317.675011574072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1904.5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59075.449282407404</v>
      </c>
      <c r="T2543" s="10">
        <f t="shared" si="239"/>
        <v>59015.449282407404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369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59080.165972222225</v>
      </c>
      <c r="T2544" s="10">
        <f t="shared" si="239"/>
        <v>59041.426585648151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202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58077.125</v>
      </c>
      <c r="T2545" s="10">
        <f t="shared" si="239"/>
        <v>58046.107615740737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2549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58630.520474537036</v>
      </c>
      <c r="T2546" s="10">
        <f t="shared" si="239"/>
        <v>58600.520474537036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1983.5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59594.020833333328</v>
      </c>
      <c r="T2547" s="10">
        <f t="shared" si="239"/>
        <v>59559.13817129629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1987.5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59084.208333333336</v>
      </c>
      <c r="T2548" s="10">
        <f t="shared" si="239"/>
        <v>59056.858553240738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3363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58535.731516203705</v>
      </c>
      <c r="T2549" s="10">
        <f t="shared" si="239"/>
        <v>58505.773182870369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3074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60175.185416666667</v>
      </c>
      <c r="T2550" s="10">
        <f t="shared" si="239"/>
        <v>60150.625428240746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825.5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58957.708333333336</v>
      </c>
      <c r="T2551" s="10">
        <f t="shared" si="239"/>
        <v>58922.757754629631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3352.5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59817.165972222225</v>
      </c>
      <c r="T2552" s="10">
        <f t="shared" si="239"/>
        <v>59760.634328703702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1915.75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58521.866666666669</v>
      </c>
      <c r="T2553" s="10">
        <f t="shared" si="239"/>
        <v>58493.252141203702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1606.5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60331.809965277775</v>
      </c>
      <c r="T2554" s="10">
        <f t="shared" si="239"/>
        <v>60301.809965277775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1196.5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58705.199155092596</v>
      </c>
      <c r="T2555" s="10">
        <f t="shared" si="239"/>
        <v>58645.199155092596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1875.5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59688.165972222225</v>
      </c>
      <c r="T2556" s="10">
        <f t="shared" si="239"/>
        <v>59657.078275462962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1091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58589.655011574076</v>
      </c>
      <c r="T2557" s="10">
        <f t="shared" si="239"/>
        <v>58558.655011574076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410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58799.991400462961</v>
      </c>
      <c r="T2558" s="10">
        <f t="shared" si="239"/>
        <v>58754.991400462961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551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59306.745208333334</v>
      </c>
      <c r="T2559" s="10">
        <f t="shared" si="239"/>
        <v>59276.745208333334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689.5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59657.582638888889</v>
      </c>
      <c r="T2560" s="10">
        <f t="shared" si="239"/>
        <v>59625.860023148154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457.5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58394.817361111112</v>
      </c>
      <c r="T2561" s="10">
        <f t="shared" si="239"/>
        <v>58361.873657407406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E2562/D2562*100</f>
        <v>100.1</v>
      </c>
      <c r="P2562">
        <f t="shared" ref="P2562:P2625" si="241">AVERAGE(L2562,E2562)</f>
        <v>1512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59601.951087962967</v>
      </c>
      <c r="T2562" s="10">
        <f t="shared" si="239"/>
        <v>59571.951087962967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>
        <f t="shared" si="241"/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(((I2563/60)/60)/24)+DATE(2018,1,1)</f>
        <v>59822.528807870374</v>
      </c>
      <c r="T2563" s="10">
        <f t="shared" ref="T2563:T2626" si="245">(((J2563/60)/60)/24)+DATE(2018,1,1)</f>
        <v>59792.528807870374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39</v>
      </c>
      <c r="Q2564" t="str">
        <f t="shared" si="242"/>
        <v>food</v>
      </c>
      <c r="R2564" t="str">
        <f t="shared" si="243"/>
        <v>food trucks</v>
      </c>
      <c r="S2564" s="9">
        <f t="shared" si="244"/>
        <v>60186.524756944447</v>
      </c>
      <c r="T2564" s="10">
        <f t="shared" si="245"/>
        <v>60126.524756944447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59747.139479166668</v>
      </c>
      <c r="T2565" s="10">
        <f t="shared" si="245"/>
        <v>59687.139479166668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59384.040497685186</v>
      </c>
      <c r="T2566" s="10">
        <f t="shared" si="245"/>
        <v>59354.040497685186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50.5</v>
      </c>
      <c r="Q2567" t="str">
        <f t="shared" si="242"/>
        <v>food</v>
      </c>
      <c r="R2567" t="str">
        <f t="shared" si="243"/>
        <v>food trucks</v>
      </c>
      <c r="S2567" s="9">
        <f t="shared" si="244"/>
        <v>60031.868055555555</v>
      </c>
      <c r="T2567" s="10">
        <f t="shared" si="245"/>
        <v>59972.650335648148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59404.980879629627</v>
      </c>
      <c r="T2568" s="10">
        <f t="shared" si="245"/>
        <v>59374.980879629627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61</v>
      </c>
      <c r="Q2569" t="str">
        <f t="shared" si="242"/>
        <v>food</v>
      </c>
      <c r="R2569" t="str">
        <f t="shared" si="243"/>
        <v>food trucks</v>
      </c>
      <c r="S2569" s="9">
        <f t="shared" si="244"/>
        <v>59649.878912037035</v>
      </c>
      <c r="T2569" s="10">
        <f t="shared" si="245"/>
        <v>59619.878912037035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25.5</v>
      </c>
      <c r="Q2570" t="str">
        <f t="shared" si="242"/>
        <v>food</v>
      </c>
      <c r="R2570" t="str">
        <f t="shared" si="243"/>
        <v>food trucks</v>
      </c>
      <c r="S2570" s="9">
        <f t="shared" si="244"/>
        <v>60146.666597222225</v>
      </c>
      <c r="T2570" s="10">
        <f t="shared" si="245"/>
        <v>60116.666597222225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73.5</v>
      </c>
      <c r="Q2571" t="str">
        <f t="shared" si="242"/>
        <v>food</v>
      </c>
      <c r="R2571" t="str">
        <f t="shared" si="243"/>
        <v>food trucks</v>
      </c>
      <c r="S2571" s="9">
        <f t="shared" si="244"/>
        <v>59796.105462962965</v>
      </c>
      <c r="T2571" s="10">
        <f t="shared" si="245"/>
        <v>59766.105462962965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30.5</v>
      </c>
      <c r="Q2572" t="str">
        <f t="shared" si="242"/>
        <v>food</v>
      </c>
      <c r="R2572" t="str">
        <f t="shared" si="243"/>
        <v>food trucks</v>
      </c>
      <c r="S2572" s="9">
        <f t="shared" si="244"/>
        <v>60306.903182870374</v>
      </c>
      <c r="T2572" s="10">
        <f t="shared" si="245"/>
        <v>60276.903182870374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127</v>
      </c>
      <c r="Q2573" t="str">
        <f t="shared" si="242"/>
        <v>food</v>
      </c>
      <c r="R2573" t="str">
        <f t="shared" si="243"/>
        <v>food trucks</v>
      </c>
      <c r="S2573" s="9">
        <f t="shared" si="244"/>
        <v>60041.341678240744</v>
      </c>
      <c r="T2573" s="10">
        <f t="shared" si="245"/>
        <v>59981.341678240744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59639.119409722218</v>
      </c>
      <c r="T2574" s="10">
        <f t="shared" si="245"/>
        <v>59609.119409722218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59406.592002314814</v>
      </c>
      <c r="T2575" s="10">
        <f t="shared" si="245"/>
        <v>59361.592002314814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60040.825752314813</v>
      </c>
      <c r="T2576" s="10">
        <f t="shared" si="245"/>
        <v>60019.825752314813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59548.108726851846</v>
      </c>
      <c r="T2577" s="10">
        <f t="shared" si="245"/>
        <v>59518.108726851846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59636.968136574069</v>
      </c>
      <c r="T2578" s="10">
        <f t="shared" si="245"/>
        <v>59592.00980324074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59387.820567129631</v>
      </c>
      <c r="T2579" s="10">
        <f t="shared" si="245"/>
        <v>59362.820567129631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59818.708333333328</v>
      </c>
      <c r="T2580" s="10">
        <f t="shared" si="245"/>
        <v>59770.022905092599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144.5</v>
      </c>
      <c r="Q2581" t="str">
        <f t="shared" si="242"/>
        <v>food</v>
      </c>
      <c r="R2581" t="str">
        <f t="shared" si="243"/>
        <v>food trucks</v>
      </c>
      <c r="S2581" s="9">
        <f t="shared" si="244"/>
        <v>59429.829895833333</v>
      </c>
      <c r="T2581" s="10">
        <f t="shared" si="245"/>
        <v>59369.829895833333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26.5</v>
      </c>
      <c r="Q2582" t="str">
        <f t="shared" si="242"/>
        <v>food</v>
      </c>
      <c r="R2582" t="str">
        <f t="shared" si="243"/>
        <v>food trucks</v>
      </c>
      <c r="S2582" s="9">
        <f t="shared" si="244"/>
        <v>59672.125</v>
      </c>
      <c r="T2582" s="10">
        <f t="shared" si="245"/>
        <v>59642.326423611114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270.5</v>
      </c>
      <c r="Q2583" t="str">
        <f t="shared" si="242"/>
        <v>food</v>
      </c>
      <c r="R2583" t="str">
        <f t="shared" si="243"/>
        <v>food trucks</v>
      </c>
      <c r="S2583" s="9">
        <f t="shared" si="244"/>
        <v>59856.670115740737</v>
      </c>
      <c r="T2583" s="10">
        <f t="shared" si="245"/>
        <v>59826.628449074073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60204.988819444443</v>
      </c>
      <c r="T2584" s="10">
        <f t="shared" si="245"/>
        <v>60174.988819444443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5</v>
      </c>
      <c r="Q2585" t="str">
        <f t="shared" si="242"/>
        <v>food</v>
      </c>
      <c r="R2585" t="str">
        <f t="shared" si="243"/>
        <v>food trucks</v>
      </c>
      <c r="S2585" s="9">
        <f t="shared" si="244"/>
        <v>59611.727777777778</v>
      </c>
      <c r="T2585" s="10">
        <f t="shared" si="245"/>
        <v>59551.76944444445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59702.173252314817</v>
      </c>
      <c r="T2586" s="10">
        <f t="shared" si="245"/>
        <v>59672.173252314817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25.5</v>
      </c>
      <c r="Q2587" t="str">
        <f t="shared" si="242"/>
        <v>food</v>
      </c>
      <c r="R2587" t="str">
        <f t="shared" si="243"/>
        <v>food trucks</v>
      </c>
      <c r="S2587" s="9">
        <f t="shared" si="244"/>
        <v>59357.963333333333</v>
      </c>
      <c r="T2587" s="10">
        <f t="shared" si="245"/>
        <v>59327.963333333333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3</v>
      </c>
      <c r="Q2588" t="str">
        <f t="shared" si="242"/>
        <v>food</v>
      </c>
      <c r="R2588" t="str">
        <f t="shared" si="243"/>
        <v>food trucks</v>
      </c>
      <c r="S2588" s="9">
        <f t="shared" si="244"/>
        <v>59895.330277777779</v>
      </c>
      <c r="T2588" s="10">
        <f t="shared" si="245"/>
        <v>59865.330277777779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611.5</v>
      </c>
      <c r="Q2589" t="str">
        <f t="shared" si="242"/>
        <v>food</v>
      </c>
      <c r="R2589" t="str">
        <f t="shared" si="243"/>
        <v>food trucks</v>
      </c>
      <c r="S2589" s="9">
        <f t="shared" si="244"/>
        <v>59900.675381944442</v>
      </c>
      <c r="T2589" s="10">
        <f t="shared" si="245"/>
        <v>59870.675381944442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120.5</v>
      </c>
      <c r="Q2590" t="str">
        <f t="shared" si="242"/>
        <v>food</v>
      </c>
      <c r="R2590" t="str">
        <f t="shared" si="243"/>
        <v>food trucks</v>
      </c>
      <c r="S2590" s="9">
        <f t="shared" si="244"/>
        <v>59626.551388888889</v>
      </c>
      <c r="T2590" s="10">
        <f t="shared" si="245"/>
        <v>59574.676226851851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3</v>
      </c>
      <c r="Q2591" t="str">
        <f t="shared" si="242"/>
        <v>food</v>
      </c>
      <c r="R2591" t="str">
        <f t="shared" si="243"/>
        <v>food trucks</v>
      </c>
      <c r="S2591" s="9">
        <f t="shared" si="244"/>
        <v>59984.494525462964</v>
      </c>
      <c r="T2591" s="10">
        <f t="shared" si="245"/>
        <v>59954.536192129628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59927.589085648149</v>
      </c>
      <c r="T2592" s="10">
        <f t="shared" si="245"/>
        <v>59920.589085648149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14</v>
      </c>
      <c r="Q2593" t="str">
        <f t="shared" si="242"/>
        <v>food</v>
      </c>
      <c r="R2593" t="str">
        <f t="shared" si="243"/>
        <v>food trucks</v>
      </c>
      <c r="S2593" s="9">
        <f t="shared" si="244"/>
        <v>59974.864861111113</v>
      </c>
      <c r="T2593" s="10">
        <f t="shared" si="245"/>
        <v>59914.906527777777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25.5</v>
      </c>
      <c r="Q2594" t="str">
        <f t="shared" si="242"/>
        <v>food</v>
      </c>
      <c r="R2594" t="str">
        <f t="shared" si="243"/>
        <v>food trucks</v>
      </c>
      <c r="S2594" s="9">
        <f t="shared" si="244"/>
        <v>59449.801168981481</v>
      </c>
      <c r="T2594" s="10">
        <f t="shared" si="245"/>
        <v>59419.801168981481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59651.84520833334</v>
      </c>
      <c r="T2595" s="10">
        <f t="shared" si="245"/>
        <v>59621.84520833334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59390.967916666668</v>
      </c>
      <c r="T2596" s="10">
        <f t="shared" si="245"/>
        <v>59360.967916666668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922</v>
      </c>
      <c r="Q2597" t="str">
        <f t="shared" si="242"/>
        <v>food</v>
      </c>
      <c r="R2597" t="str">
        <f t="shared" si="243"/>
        <v>food trucks</v>
      </c>
      <c r="S2597" s="9">
        <f t="shared" si="244"/>
        <v>60322.244212962964</v>
      </c>
      <c r="T2597" s="10">
        <f t="shared" si="245"/>
        <v>60292.244212962964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4141.5</v>
      </c>
      <c r="Q2598" t="str">
        <f t="shared" si="242"/>
        <v>food</v>
      </c>
      <c r="R2598" t="str">
        <f t="shared" si="243"/>
        <v>food trucks</v>
      </c>
      <c r="S2598" s="9">
        <f t="shared" si="244"/>
        <v>59390.664456018516</v>
      </c>
      <c r="T2598" s="10">
        <f t="shared" si="245"/>
        <v>59360.664456018516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46</v>
      </c>
      <c r="Q2599" t="str">
        <f t="shared" si="242"/>
        <v>food</v>
      </c>
      <c r="R2599" t="str">
        <f t="shared" si="243"/>
        <v>food trucks</v>
      </c>
      <c r="S2599" s="9">
        <f t="shared" si="244"/>
        <v>60072.341631944444</v>
      </c>
      <c r="T2599" s="10">
        <f t="shared" si="245"/>
        <v>60042.341631944444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592</v>
      </c>
      <c r="Q2600" t="str">
        <f t="shared" si="242"/>
        <v>food</v>
      </c>
      <c r="R2600" t="str">
        <f t="shared" si="243"/>
        <v>food trucks</v>
      </c>
      <c r="S2600" s="9">
        <f t="shared" si="244"/>
        <v>59802.840289351851</v>
      </c>
      <c r="T2600" s="10">
        <f t="shared" si="245"/>
        <v>59772.840289351851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47.5</v>
      </c>
      <c r="Q2601" t="str">
        <f t="shared" si="242"/>
        <v>food</v>
      </c>
      <c r="R2601" t="str">
        <f t="shared" si="243"/>
        <v>food trucks</v>
      </c>
      <c r="S2601" s="9">
        <f t="shared" si="244"/>
        <v>59386.754016203704</v>
      </c>
      <c r="T2601" s="10">
        <f t="shared" si="245"/>
        <v>59341.754016203704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1748</v>
      </c>
      <c r="Q2602" t="str">
        <f t="shared" si="242"/>
        <v>food</v>
      </c>
      <c r="R2602" t="str">
        <f t="shared" si="243"/>
        <v>food trucks</v>
      </c>
      <c r="S2602" s="9">
        <f t="shared" si="244"/>
        <v>59986.858796296292</v>
      </c>
      <c r="T2602" s="10">
        <f t="shared" si="245"/>
        <v>59926.900462962964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1729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58697.165972222225</v>
      </c>
      <c r="T2603" s="10">
        <f t="shared" si="245"/>
        <v>58682.902187499996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19810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59487.888888888891</v>
      </c>
      <c r="T2604" s="10">
        <f t="shared" si="245"/>
        <v>59447.747314814813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913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59163.912662037037</v>
      </c>
      <c r="T2605" s="10">
        <f t="shared" si="245"/>
        <v>59149.912662037037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10582.3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58560.051192129627</v>
      </c>
      <c r="T2606" s="10">
        <f t="shared" si="245"/>
        <v>58530.051192129627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54591.785000000003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60070.541550925926</v>
      </c>
      <c r="T2607" s="10">
        <f t="shared" si="245"/>
        <v>60040.541550925926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6245.5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59290.712754629632</v>
      </c>
      <c r="T2608" s="10">
        <f t="shared" si="245"/>
        <v>59258.712754629632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16507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59760.083333333328</v>
      </c>
      <c r="T2609" s="10">
        <f t="shared" si="245"/>
        <v>59716.874675925923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9109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60341</v>
      </c>
      <c r="T2610" s="10">
        <f t="shared" si="245"/>
        <v>60299.801712962959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53503.195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58637.237858796296</v>
      </c>
      <c r="T2611" s="10">
        <f t="shared" si="245"/>
        <v>58607.237858796296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16374.83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60136.290972222225</v>
      </c>
      <c r="T2612" s="10">
        <f t="shared" si="245"/>
        <v>60096.881076388891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155316.5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60269.957638888889</v>
      </c>
      <c r="T2613" s="10">
        <f t="shared" si="245"/>
        <v>60236.335810185185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8735.0650000000005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59545.143171296295</v>
      </c>
      <c r="T2614" s="10">
        <f t="shared" si="245"/>
        <v>59514.143171296295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3802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58705.81821759259</v>
      </c>
      <c r="T2615" s="10">
        <f t="shared" si="245"/>
        <v>58675.81821759259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5405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59291.208333333336</v>
      </c>
      <c r="T2616" s="10">
        <f t="shared" si="245"/>
        <v>59262.708472222221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1734.5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60022.5</v>
      </c>
      <c r="T2617" s="10">
        <f t="shared" si="245"/>
        <v>59985.49726851852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14435.75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59773.99454861111</v>
      </c>
      <c r="T2618" s="10">
        <f t="shared" si="245"/>
        <v>59743.99454861111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2273.5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59464.874432870369</v>
      </c>
      <c r="T2619" s="10">
        <f t="shared" si="245"/>
        <v>59434.874432870369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7942.5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59871.834039351852</v>
      </c>
      <c r="T2620" s="10">
        <f t="shared" si="245"/>
        <v>59811.792372685188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968.5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59832.458333333328</v>
      </c>
      <c r="T2621" s="10">
        <f t="shared" si="245"/>
        <v>59805.884305555555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47312.5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59820.041666666672</v>
      </c>
      <c r="T2622" s="10">
        <f t="shared" si="245"/>
        <v>59783.16715277778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11173.5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59677.74754629629</v>
      </c>
      <c r="T2623" s="10">
        <f t="shared" si="245"/>
        <v>59647.74754629629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1020.88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60266.74324074074</v>
      </c>
      <c r="T2624" s="10">
        <f t="shared" si="245"/>
        <v>60221.74324074074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1171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60238.256550925929</v>
      </c>
      <c r="T2625" s="10">
        <f t="shared" si="245"/>
        <v>60224.256550925929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E2626/D2626*100</f>
        <v>1379.4206249999997</v>
      </c>
      <c r="P2626">
        <f t="shared" ref="P2626:P2689" si="247">AVERAGE(L2626,E2626)</f>
        <v>56910.824999999997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58697.42155092593</v>
      </c>
      <c r="T2626" s="10">
        <f t="shared" si="245"/>
        <v>58676.42155092593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743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(((I2627/60)/60)/24)+DATE(2018,1,1)</f>
        <v>60215.851944444439</v>
      </c>
      <c r="T2627" s="10">
        <f t="shared" ref="T2627:T2690" si="251">(((J2627/60)/60)/24)+DATE(2018,1,1)</f>
        <v>60190.810277777782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1425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59690.628113425926</v>
      </c>
      <c r="T2628" s="10">
        <f t="shared" si="251"/>
        <v>59660.628113425926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507.5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59866.871076388896</v>
      </c>
      <c r="T2629" s="10">
        <f t="shared" si="251"/>
        <v>59836.829409722224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473.5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59505.966053240743</v>
      </c>
      <c r="T2630" s="10">
        <f t="shared" si="251"/>
        <v>59485.966053240743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3243.5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59670.538449074069</v>
      </c>
      <c r="T2631" s="10">
        <f t="shared" si="251"/>
        <v>59640.538449074069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1619.5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60083.416666666672</v>
      </c>
      <c r="T2632" s="10">
        <f t="shared" si="251"/>
        <v>60056.105462962965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11609.525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59778.169293981482</v>
      </c>
      <c r="T2633" s="10">
        <f t="shared" si="251"/>
        <v>59750.169293981482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754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60051.061793981484</v>
      </c>
      <c r="T2634" s="10">
        <f t="shared" si="251"/>
        <v>60026.061793981484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8965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59229.958333333336</v>
      </c>
      <c r="T2635" s="10">
        <f t="shared" si="251"/>
        <v>59199.823287037041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505.5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60174.656493055561</v>
      </c>
      <c r="T2636" s="10">
        <f t="shared" si="251"/>
        <v>60144.656493055561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5792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59604.909270833334</v>
      </c>
      <c r="T2637" s="10">
        <f t="shared" si="251"/>
        <v>59569.950937500005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961.5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60191.041666666672</v>
      </c>
      <c r="T2638" s="10">
        <f t="shared" si="251"/>
        <v>60168.614745370374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428.5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60187.549479166672</v>
      </c>
      <c r="T2639" s="10">
        <f t="shared" si="251"/>
        <v>60171.549479166672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183.5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59551.913136574076</v>
      </c>
      <c r="T2640" s="10">
        <f t="shared" si="251"/>
        <v>59521.913136574076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270.5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59586.86513888889</v>
      </c>
      <c r="T2641" s="10">
        <f t="shared" si="251"/>
        <v>59556.86513888889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1619.5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59695.160578703704</v>
      </c>
      <c r="T2642" s="10">
        <f t="shared" si="251"/>
        <v>59635.160578703704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8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59429.839583333334</v>
      </c>
      <c r="T2643" s="10">
        <f t="shared" si="251"/>
        <v>59412.827118055553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60098.289583333331</v>
      </c>
      <c r="T2644" s="10">
        <f t="shared" si="251"/>
        <v>60068.246620370366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168549.155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60257.332638888889</v>
      </c>
      <c r="T2645" s="10">
        <f t="shared" si="251"/>
        <v>60221.582349537035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1052.5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60336.792071759264</v>
      </c>
      <c r="T2646" s="10">
        <f t="shared" si="251"/>
        <v>60306.792071759264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1061.5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59483.884293981479</v>
      </c>
      <c r="T2647" s="10">
        <f t="shared" si="251"/>
        <v>59453.842627314814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21310.71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59788.313298611116</v>
      </c>
      <c r="T2648" s="10">
        <f t="shared" si="251"/>
        <v>59758.313298611116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19.5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59762.261793981481</v>
      </c>
      <c r="T2649" s="10">
        <f t="shared" si="251"/>
        <v>59732.261793981481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56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59970.714814814812</v>
      </c>
      <c r="T2650" s="10">
        <f t="shared" si="251"/>
        <v>59940.714814814812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63.5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59933.99700231482</v>
      </c>
      <c r="T2651" s="10">
        <f t="shared" si="251"/>
        <v>59873.99700231482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181.5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60257.624340277776</v>
      </c>
      <c r="T2652" s="10">
        <f t="shared" si="251"/>
        <v>60227.624340277776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2625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59887.805659722217</v>
      </c>
      <c r="T2653" s="10">
        <f t="shared" si="251"/>
        <v>59859.805659722217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448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59515.158854166672</v>
      </c>
      <c r="T2654" s="10">
        <f t="shared" si="251"/>
        <v>59485.158854166672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2973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59335.166666666664</v>
      </c>
      <c r="T2655" s="10">
        <f t="shared" si="251"/>
        <v>59303.651932870373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28.5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59647.559328703705</v>
      </c>
      <c r="T2656" s="10">
        <f t="shared" si="251"/>
        <v>59587.600995370376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1599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59941.833333333328</v>
      </c>
      <c r="T2657" s="10">
        <f t="shared" si="251"/>
        <v>59913.866284722222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8653.5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60338.791666666672</v>
      </c>
      <c r="T2658" s="10">
        <f t="shared" si="251"/>
        <v>60299.688518518517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2840.19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60117.0625</v>
      </c>
      <c r="T2659" s="10">
        <f t="shared" si="251"/>
        <v>60083.928854166668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47.5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60113.884189814817</v>
      </c>
      <c r="T2660" s="10">
        <f t="shared" si="251"/>
        <v>60083.884189814817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671.5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59644.069560185191</v>
      </c>
      <c r="T2661" s="10">
        <f t="shared" si="251"/>
        <v>59614.069560185191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12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59864.754837962959</v>
      </c>
      <c r="T2662" s="10">
        <f t="shared" si="251"/>
        <v>59804.713171296295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2602.5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59104.958449074074</v>
      </c>
      <c r="T2663" s="10">
        <f t="shared" si="251"/>
        <v>59074.958449074074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10720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59769.746678240743</v>
      </c>
      <c r="T2664" s="10">
        <f t="shared" si="251"/>
        <v>59739.746678240743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10487.625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59783.625</v>
      </c>
      <c r="T2665" s="10">
        <f t="shared" si="251"/>
        <v>59754.622766203705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9102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59879.290972222225</v>
      </c>
      <c r="T2666" s="10">
        <f t="shared" si="251"/>
        <v>59845.02542824074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2178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59660.895532407405</v>
      </c>
      <c r="T2667" s="10">
        <f t="shared" si="251"/>
        <v>59615.895532407405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8067.7550000000001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59804.875</v>
      </c>
      <c r="T2668" s="10">
        <f t="shared" si="251"/>
        <v>59767.764340277776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839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59942.926111111112</v>
      </c>
      <c r="T2669" s="10">
        <f t="shared" si="251"/>
        <v>59912.926111111112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867.5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59849.60555555555</v>
      </c>
      <c r="T2670" s="10">
        <f t="shared" si="251"/>
        <v>59807.588715277772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506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59911.035833333335</v>
      </c>
      <c r="T2671" s="10">
        <f t="shared" si="251"/>
        <v>59851.035833333335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1277.5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59381.020601851851</v>
      </c>
      <c r="T2672" s="10">
        <f t="shared" si="251"/>
        <v>59353.020601851851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1460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59524.818055555559</v>
      </c>
      <c r="T2673" s="10">
        <f t="shared" si="251"/>
        <v>59494.749027777783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1683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59898.25</v>
      </c>
      <c r="T2674" s="10">
        <f t="shared" si="251"/>
        <v>59876.884143518517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5549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59473.947916666664</v>
      </c>
      <c r="T2675" s="10">
        <f t="shared" si="251"/>
        <v>59444.541655092595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11082.5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60088.207638888889</v>
      </c>
      <c r="T2676" s="10">
        <f t="shared" si="251"/>
        <v>60061.632754629631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963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59485.899178240739</v>
      </c>
      <c r="T2677" s="10">
        <f t="shared" si="251"/>
        <v>59455.857511574075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533.5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60044.624699074076</v>
      </c>
      <c r="T2678" s="10">
        <f t="shared" si="251"/>
        <v>60014.624699074076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1721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59355.029432870368</v>
      </c>
      <c r="T2679" s="10">
        <f t="shared" si="251"/>
        <v>59325.029432870368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551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59803.798206018517</v>
      </c>
      <c r="T2680" s="10">
        <f t="shared" si="251"/>
        <v>59773.798206018517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67.5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59595.001087962963</v>
      </c>
      <c r="T2681" s="10">
        <f t="shared" si="251"/>
        <v>59565.001087962963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140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59998.170034722221</v>
      </c>
      <c r="T2682" s="10">
        <f t="shared" si="251"/>
        <v>59968.211701388893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28.5</v>
      </c>
      <c r="Q2683" t="str">
        <f t="shared" si="248"/>
        <v>food</v>
      </c>
      <c r="R2683" t="str">
        <f t="shared" si="249"/>
        <v>food trucks</v>
      </c>
      <c r="S2683" s="9">
        <f t="shared" si="250"/>
        <v>59362.895254629628</v>
      </c>
      <c r="T2683" s="10">
        <f t="shared" si="251"/>
        <v>59337.895254629628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859</v>
      </c>
      <c r="Q2684" t="str">
        <f t="shared" si="248"/>
        <v>food</v>
      </c>
      <c r="R2684" t="str">
        <f t="shared" si="249"/>
        <v>food trucks</v>
      </c>
      <c r="S2684" s="9">
        <f t="shared" si="250"/>
        <v>59497.249305555553</v>
      </c>
      <c r="T2684" s="10">
        <f t="shared" si="251"/>
        <v>59464.871990740743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19.5</v>
      </c>
      <c r="Q2685" t="str">
        <f t="shared" si="248"/>
        <v>food</v>
      </c>
      <c r="R2685" t="str">
        <f t="shared" si="249"/>
        <v>food trucks</v>
      </c>
      <c r="S2685" s="9">
        <f t="shared" si="250"/>
        <v>59596.75509259259</v>
      </c>
      <c r="T2685" s="10">
        <f t="shared" si="251"/>
        <v>59566.75509259259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402</v>
      </c>
      <c r="Q2686" t="str">
        <f t="shared" si="248"/>
        <v>food</v>
      </c>
      <c r="R2686" t="str">
        <f t="shared" si="249"/>
        <v>food trucks</v>
      </c>
      <c r="S2686" s="9">
        <f t="shared" si="250"/>
        <v>59392.914641203701</v>
      </c>
      <c r="T2686" s="10">
        <f t="shared" si="251"/>
        <v>59352.914641203701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5.5</v>
      </c>
      <c r="Q2687" t="str">
        <f t="shared" si="248"/>
        <v>food</v>
      </c>
      <c r="R2687" t="str">
        <f t="shared" si="249"/>
        <v>food trucks</v>
      </c>
      <c r="S2687" s="9">
        <f t="shared" si="250"/>
        <v>59653.654282407413</v>
      </c>
      <c r="T2687" s="10">
        <f t="shared" si="251"/>
        <v>59593.69594907407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59444.974803240737</v>
      </c>
      <c r="T2688" s="10">
        <f t="shared" si="251"/>
        <v>59424.974803240737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59716.64025462963</v>
      </c>
      <c r="T2689" s="10">
        <f t="shared" si="251"/>
        <v>59686.64025462963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E2690/D2690*100</f>
        <v>0.14799999999999999</v>
      </c>
      <c r="P2690">
        <f t="shared" ref="P2690:P2753" si="253">AVERAGE(L2690,E2690)</f>
        <v>44</v>
      </c>
      <c r="Q2690" t="str">
        <f t="shared" si="248"/>
        <v>food</v>
      </c>
      <c r="R2690" t="str">
        <f t="shared" si="249"/>
        <v>food trucks</v>
      </c>
      <c r="S2690" s="9">
        <f t="shared" si="250"/>
        <v>59591.125</v>
      </c>
      <c r="T2690" s="10">
        <f t="shared" si="251"/>
        <v>59560.118865740747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>
        <f t="shared" si="253"/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(((I2691/60)/60)/24)+DATE(2018,1,1)</f>
        <v>60113.961689814809</v>
      </c>
      <c r="T2691" s="10">
        <f t="shared" ref="T2691:T2754" si="257">(((J2691/60)/60)/24)+DATE(2018,1,1)</f>
        <v>60083.961689814809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4352</v>
      </c>
      <c r="Q2692" t="str">
        <f t="shared" si="254"/>
        <v>food</v>
      </c>
      <c r="R2692" t="str">
        <f t="shared" si="255"/>
        <v>food trucks</v>
      </c>
      <c r="S2692" s="9">
        <f t="shared" si="256"/>
        <v>59690.105046296296</v>
      </c>
      <c r="T2692" s="10">
        <f t="shared" si="257"/>
        <v>59645.105046296296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18.5</v>
      </c>
      <c r="Q2693" t="str">
        <f t="shared" si="254"/>
        <v>food</v>
      </c>
      <c r="R2693" t="str">
        <f t="shared" si="255"/>
        <v>food trucks</v>
      </c>
      <c r="S2693" s="9">
        <f t="shared" si="256"/>
        <v>59666.724039351851</v>
      </c>
      <c r="T2693" s="10">
        <f t="shared" si="257"/>
        <v>59621.724039351851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13</v>
      </c>
      <c r="Q2694" t="str">
        <f t="shared" si="254"/>
        <v>food</v>
      </c>
      <c r="R2694" t="str">
        <f t="shared" si="255"/>
        <v>food trucks</v>
      </c>
      <c r="S2694" s="9">
        <f t="shared" si="256"/>
        <v>59620.292361111111</v>
      </c>
      <c r="T2694" s="10">
        <f t="shared" si="257"/>
        <v>59590.334027777775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21.5</v>
      </c>
      <c r="Q2695" t="str">
        <f t="shared" si="254"/>
        <v>food</v>
      </c>
      <c r="R2695" t="str">
        <f t="shared" si="255"/>
        <v>food trucks</v>
      </c>
      <c r="S2695" s="9">
        <f t="shared" si="256"/>
        <v>59396.138495370367</v>
      </c>
      <c r="T2695" s="10">
        <f t="shared" si="257"/>
        <v>59366.138495370367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59440.140497685185</v>
      </c>
      <c r="T2696" s="10">
        <f t="shared" si="257"/>
        <v>59410.140497685185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37</v>
      </c>
      <c r="Q2697" t="str">
        <f t="shared" si="254"/>
        <v>food</v>
      </c>
      <c r="R2697" t="str">
        <f t="shared" si="255"/>
        <v>food trucks</v>
      </c>
      <c r="S2697" s="9">
        <f t="shared" si="256"/>
        <v>59640.14025462963</v>
      </c>
      <c r="T2697" s="10">
        <f t="shared" si="257"/>
        <v>59580.181921296295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1714</v>
      </c>
      <c r="Q2698" t="str">
        <f t="shared" si="254"/>
        <v>food</v>
      </c>
      <c r="R2698" t="str">
        <f t="shared" si="255"/>
        <v>food trucks</v>
      </c>
      <c r="S2698" s="9">
        <f t="shared" si="256"/>
        <v>59530.844444444447</v>
      </c>
      <c r="T2698" s="10">
        <f t="shared" si="257"/>
        <v>59496.844444444447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3056.5</v>
      </c>
      <c r="Q2699" t="str">
        <f t="shared" si="254"/>
        <v>food</v>
      </c>
      <c r="R2699" t="str">
        <f t="shared" si="255"/>
        <v>food trucks</v>
      </c>
      <c r="S2699" s="9">
        <f t="shared" si="256"/>
        <v>59750.916666666672</v>
      </c>
      <c r="T2699" s="10">
        <f t="shared" si="257"/>
        <v>59719.940081018518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14.005000000000001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59349.898240740738</v>
      </c>
      <c r="T2700" s="10">
        <f t="shared" si="257"/>
        <v>59319.898240740738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59391.896562499998</v>
      </c>
      <c r="T2701" s="10">
        <f t="shared" si="257"/>
        <v>59361.896562499998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37</v>
      </c>
      <c r="Q2702" t="str">
        <f t="shared" si="254"/>
        <v>food</v>
      </c>
      <c r="R2702" t="str">
        <f t="shared" si="255"/>
        <v>food trucks</v>
      </c>
      <c r="S2702" s="9">
        <f t="shared" si="256"/>
        <v>59432.87467592593</v>
      </c>
      <c r="T2702" s="10">
        <f t="shared" si="257"/>
        <v>59402.87467592593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808</v>
      </c>
      <c r="Q2703" t="str">
        <f t="shared" si="254"/>
        <v>theater</v>
      </c>
      <c r="R2703" t="str">
        <f t="shared" si="255"/>
        <v>spaces</v>
      </c>
      <c r="S2703" s="9">
        <f t="shared" si="256"/>
        <v>60364.733032407406</v>
      </c>
      <c r="T2703" s="10">
        <f t="shared" si="257"/>
        <v>60333.774699074071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1733.5</v>
      </c>
      <c r="Q2704" t="str">
        <f t="shared" si="254"/>
        <v>theater</v>
      </c>
      <c r="R2704" t="str">
        <f t="shared" si="255"/>
        <v>spaces</v>
      </c>
      <c r="S2704" s="9">
        <f t="shared" si="256"/>
        <v>60362.760150462964</v>
      </c>
      <c r="T2704" s="10">
        <f t="shared" si="257"/>
        <v>60332.801817129628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20772.5</v>
      </c>
      <c r="Q2705" t="str">
        <f t="shared" si="254"/>
        <v>theater</v>
      </c>
      <c r="R2705" t="str">
        <f t="shared" si="255"/>
        <v>spaces</v>
      </c>
      <c r="S2705" s="9">
        <f t="shared" si="256"/>
        <v>60348.648495370369</v>
      </c>
      <c r="T2705" s="10">
        <f t="shared" si="257"/>
        <v>60288.690162037034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576</v>
      </c>
      <c r="Q2706" t="str">
        <f t="shared" si="254"/>
        <v>theater</v>
      </c>
      <c r="R2706" t="str">
        <f t="shared" si="255"/>
        <v>spaces</v>
      </c>
      <c r="S2706" s="9">
        <f t="shared" si="256"/>
        <v>60362.820763888885</v>
      </c>
      <c r="T2706" s="10">
        <f t="shared" si="257"/>
        <v>60319.862430555557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873.5</v>
      </c>
      <c r="Q2707" t="str">
        <f t="shared" si="254"/>
        <v>theater</v>
      </c>
      <c r="R2707" t="str">
        <f t="shared" si="255"/>
        <v>spaces</v>
      </c>
      <c r="S2707" s="9">
        <f t="shared" si="256"/>
        <v>60350.874513888892</v>
      </c>
      <c r="T2707" s="10">
        <f t="shared" si="257"/>
        <v>60305.916180555556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19783.5</v>
      </c>
      <c r="Q2708" t="str">
        <f t="shared" si="254"/>
        <v>theater</v>
      </c>
      <c r="R2708" t="str">
        <f t="shared" si="255"/>
        <v>spaces</v>
      </c>
      <c r="S2708" s="9">
        <f t="shared" si="256"/>
        <v>59460.290972222225</v>
      </c>
      <c r="T2708" s="10">
        <f t="shared" si="257"/>
        <v>59431.294942129629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14230.785</v>
      </c>
      <c r="Q2709" t="str">
        <f t="shared" si="254"/>
        <v>theater</v>
      </c>
      <c r="R2709" t="str">
        <f t="shared" si="255"/>
        <v>spaces</v>
      </c>
      <c r="S2709" s="9">
        <f t="shared" si="256"/>
        <v>58953.290972222225</v>
      </c>
      <c r="T2709" s="10">
        <f t="shared" si="257"/>
        <v>58923.782905092594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23846.035</v>
      </c>
      <c r="Q2710" t="str">
        <f t="shared" si="254"/>
        <v>theater</v>
      </c>
      <c r="R2710" t="str">
        <f t="shared" si="255"/>
        <v>spaces</v>
      </c>
      <c r="S2710" s="9">
        <f t="shared" si="256"/>
        <v>60104.698217592595</v>
      </c>
      <c r="T2710" s="10">
        <f t="shared" si="257"/>
        <v>60044.698217592595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25555.5</v>
      </c>
      <c r="Q2711" t="str">
        <f t="shared" si="254"/>
        <v>theater</v>
      </c>
      <c r="R2711" t="str">
        <f t="shared" si="255"/>
        <v>spaces</v>
      </c>
      <c r="S2711" s="9">
        <f t="shared" si="256"/>
        <v>60179.165972222225</v>
      </c>
      <c r="T2711" s="10">
        <f t="shared" si="257"/>
        <v>60144.149780092594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46714.105000000003</v>
      </c>
      <c r="Q2712" t="str">
        <f t="shared" si="254"/>
        <v>theater</v>
      </c>
      <c r="R2712" t="str">
        <f t="shared" si="255"/>
        <v>spaces</v>
      </c>
      <c r="S2712" s="9">
        <f t="shared" si="256"/>
        <v>59392.083333333336</v>
      </c>
      <c r="T2712" s="10">
        <f t="shared" si="257"/>
        <v>59360.229490740741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2005.5</v>
      </c>
      <c r="Q2713" t="str">
        <f t="shared" si="254"/>
        <v>theater</v>
      </c>
      <c r="R2713" t="str">
        <f t="shared" si="255"/>
        <v>spaces</v>
      </c>
      <c r="S2713" s="9">
        <f t="shared" si="256"/>
        <v>59342.917361111111</v>
      </c>
      <c r="T2713" s="10">
        <f t="shared" si="257"/>
        <v>59312.745254629634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3684.5</v>
      </c>
      <c r="Q2714" t="str">
        <f t="shared" si="254"/>
        <v>theater</v>
      </c>
      <c r="R2714" t="str">
        <f t="shared" si="255"/>
        <v>spaces</v>
      </c>
      <c r="S2714" s="9">
        <f t="shared" si="256"/>
        <v>59000.75</v>
      </c>
      <c r="T2714" s="10">
        <f t="shared" si="257"/>
        <v>58964.062037037038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77391</v>
      </c>
      <c r="Q2715" t="str">
        <f t="shared" si="254"/>
        <v>theater</v>
      </c>
      <c r="R2715" t="str">
        <f t="shared" si="255"/>
        <v>spaces</v>
      </c>
      <c r="S2715" s="9">
        <f t="shared" si="256"/>
        <v>59894.653749999998</v>
      </c>
      <c r="T2715" s="10">
        <f t="shared" si="257"/>
        <v>59854.653749999998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14697</v>
      </c>
      <c r="Q2716" t="str">
        <f t="shared" si="254"/>
        <v>theater</v>
      </c>
      <c r="R2716" t="str">
        <f t="shared" si="255"/>
        <v>spaces</v>
      </c>
      <c r="S2716" s="9">
        <f t="shared" si="256"/>
        <v>60189.958333333328</v>
      </c>
      <c r="T2716" s="10">
        <f t="shared" si="257"/>
        <v>60161.655046296291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16152.844999999999</v>
      </c>
      <c r="Q2717" t="str">
        <f t="shared" si="254"/>
        <v>theater</v>
      </c>
      <c r="R2717" t="str">
        <f t="shared" si="255"/>
        <v>spaces</v>
      </c>
      <c r="S2717" s="9">
        <f t="shared" si="256"/>
        <v>59953.398472222223</v>
      </c>
      <c r="T2717" s="10">
        <f t="shared" si="257"/>
        <v>59919.398472222223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6092.5050000000001</v>
      </c>
      <c r="Q2718" t="str">
        <f t="shared" si="254"/>
        <v>theater</v>
      </c>
      <c r="R2718" t="str">
        <f t="shared" si="255"/>
        <v>spaces</v>
      </c>
      <c r="S2718" s="9">
        <f t="shared" si="256"/>
        <v>59817.333252314813</v>
      </c>
      <c r="T2718" s="10">
        <f t="shared" si="257"/>
        <v>59787.333252314813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15175.5</v>
      </c>
      <c r="Q2719" t="str">
        <f t="shared" si="254"/>
        <v>theater</v>
      </c>
      <c r="R2719" t="str">
        <f t="shared" si="255"/>
        <v>spaces</v>
      </c>
      <c r="S2719" s="9">
        <f t="shared" si="256"/>
        <v>59511.956585648149</v>
      </c>
      <c r="T2719" s="10">
        <f t="shared" si="257"/>
        <v>59466.914918981485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9396.5</v>
      </c>
      <c r="Q2720" t="str">
        <f t="shared" si="254"/>
        <v>theater</v>
      </c>
      <c r="R2720" t="str">
        <f t="shared" si="255"/>
        <v>spaces</v>
      </c>
      <c r="S2720" s="9">
        <f t="shared" si="256"/>
        <v>60025.958333333328</v>
      </c>
      <c r="T2720" s="10">
        <f t="shared" si="257"/>
        <v>59997.596585648149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3299.5</v>
      </c>
      <c r="Q2721" t="str">
        <f t="shared" si="254"/>
        <v>theater</v>
      </c>
      <c r="R2721" t="str">
        <f t="shared" si="255"/>
        <v>spaces</v>
      </c>
      <c r="S2721" s="9">
        <f t="shared" si="256"/>
        <v>60009.989513888882</v>
      </c>
      <c r="T2721" s="10">
        <f t="shared" si="257"/>
        <v>59950.031180555554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14852</v>
      </c>
      <c r="Q2722" t="str">
        <f t="shared" si="254"/>
        <v>theater</v>
      </c>
      <c r="R2722" t="str">
        <f t="shared" si="255"/>
        <v>spaces</v>
      </c>
      <c r="S2722" s="9">
        <f t="shared" si="256"/>
        <v>60217.507557870369</v>
      </c>
      <c r="T2722" s="10">
        <f t="shared" si="257"/>
        <v>60187.465891203698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5617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59055.791666666664</v>
      </c>
      <c r="T2723" s="10">
        <f t="shared" si="257"/>
        <v>59025.543958333335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6406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60296.857094907406</v>
      </c>
      <c r="T2724" s="10">
        <f t="shared" si="257"/>
        <v>60236.857094907406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8491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59536.880648148144</v>
      </c>
      <c r="T2725" s="10">
        <f t="shared" si="257"/>
        <v>59476.83898148148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4172.9400000000005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59763.32707175926</v>
      </c>
      <c r="T2726" s="10">
        <f t="shared" si="257"/>
        <v>59731.32707175926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28965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60327.744618055556</v>
      </c>
      <c r="T2727" s="10">
        <f t="shared" si="257"/>
        <v>60277.744618055556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53074.5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60014.579988425925</v>
      </c>
      <c r="T2728" s="10">
        <f t="shared" si="257"/>
        <v>59984.579988425925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25014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59755.676655092597</v>
      </c>
      <c r="T2729" s="10">
        <f t="shared" si="257"/>
        <v>59730.676655092597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15333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59900.59993055556</v>
      </c>
      <c r="T2730" s="10">
        <f t="shared" si="257"/>
        <v>59865.59993055556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3928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59657.240706018521</v>
      </c>
      <c r="T2731" s="10">
        <f t="shared" si="257"/>
        <v>59627.240706018521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23330.505000000001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58918.541377314818</v>
      </c>
      <c r="T2732" s="10">
        <f t="shared" si="257"/>
        <v>58883.541377314818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15664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59462.166666666664</v>
      </c>
      <c r="T2733" s="10">
        <f t="shared" si="257"/>
        <v>59404.525717592594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7168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58954</v>
      </c>
      <c r="T2734" s="10">
        <f t="shared" si="257"/>
        <v>58921.808194444442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26944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59636.231180555551</v>
      </c>
      <c r="T2735" s="10">
        <f t="shared" si="257"/>
        <v>59576.272847222222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11383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60188.915972222225</v>
      </c>
      <c r="T2736" s="10">
        <f t="shared" si="257"/>
        <v>60158.668888888889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3837.5050000000001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58878.833333333336</v>
      </c>
      <c r="T2737" s="10">
        <f t="shared" si="257"/>
        <v>58848.120949074073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4945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59284.666354166664</v>
      </c>
      <c r="T2738" s="10">
        <f t="shared" si="257"/>
        <v>59254.666354166664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37137.120000000003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59186.791666666664</v>
      </c>
      <c r="T2739" s="10">
        <f t="shared" si="257"/>
        <v>59143.917673611111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3706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60212.143564814818</v>
      </c>
      <c r="T2740" s="10">
        <f t="shared" si="257"/>
        <v>60152.143564814818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2208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59296.887928240743</v>
      </c>
      <c r="T2741" s="10">
        <f t="shared" si="257"/>
        <v>59251.887928240743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163.5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59606.99018518519</v>
      </c>
      <c r="T2742" s="10">
        <f t="shared" si="257"/>
        <v>59577.031851851847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19.5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59464.088194444441</v>
      </c>
      <c r="T2743" s="10">
        <f t="shared" si="257"/>
        <v>59443.657430555555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374.5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58576.719756944447</v>
      </c>
      <c r="T2744" s="10">
        <f t="shared" si="257"/>
        <v>58562.719756944447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60194.328784722224</v>
      </c>
      <c r="T2745" s="10">
        <f t="shared" si="257"/>
        <v>60164.328784722224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428.5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58500.062476851854</v>
      </c>
      <c r="T2746" s="10">
        <f t="shared" si="257"/>
        <v>58470.062476851854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900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58636.988055555557</v>
      </c>
      <c r="T2747" s="10">
        <f t="shared" si="257"/>
        <v>58576.988055555557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410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59412.781377314815</v>
      </c>
      <c r="T2748" s="10">
        <f t="shared" si="257"/>
        <v>59382.781377314815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72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58608.131944444445</v>
      </c>
      <c r="T2749" s="10">
        <f t="shared" si="257"/>
        <v>58576.64811342593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28.5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60147.7106712963</v>
      </c>
      <c r="T2750" s="10">
        <f t="shared" si="257"/>
        <v>60117.7106712963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56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59630.757372685184</v>
      </c>
      <c r="T2751" s="10">
        <f t="shared" si="257"/>
        <v>59600.799039351856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58622.833333333336</v>
      </c>
      <c r="T2752" s="10">
        <f t="shared" si="257"/>
        <v>58610.899826388886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59339.887060185189</v>
      </c>
      <c r="T2753" s="10">
        <f t="shared" si="257"/>
        <v>59279.887060185189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E2754/D2754*100</f>
        <v>11.458333333333332</v>
      </c>
      <c r="P2754">
        <f t="shared" ref="P2754:P2817" si="259">AVERAGE(L2754,E2754)</f>
        <v>282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58427.765092592592</v>
      </c>
      <c r="T2754" s="10">
        <f t="shared" si="257"/>
        <v>58387.765092592592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194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(((I2755/60)/60)/24)+DATE(2018,1,1)</f>
        <v>58679.900729166664</v>
      </c>
      <c r="T2755" s="10">
        <f t="shared" ref="T2755:T2818" si="263">(((J2755/60)/60)/24)+DATE(2018,1,1)</f>
        <v>58649.900729166664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59425.636006944449</v>
      </c>
      <c r="T2756" s="10">
        <f t="shared" si="263"/>
        <v>59395.636006944449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137.5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59634.790821759263</v>
      </c>
      <c r="T2757" s="10">
        <f t="shared" si="263"/>
        <v>59604.790821759263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540.5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59182.90047453704</v>
      </c>
      <c r="T2758" s="10">
        <f t="shared" si="263"/>
        <v>59152.90047453704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6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60120.65662037037</v>
      </c>
      <c r="T2759" s="10">
        <f t="shared" si="263"/>
        <v>60105.65662037037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120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60185.441932870366</v>
      </c>
      <c r="T2760" s="10">
        <f t="shared" si="263"/>
        <v>60171.441932870366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53.5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60099.36650462963</v>
      </c>
      <c r="T2761" s="10">
        <f t="shared" si="263"/>
        <v>60056.36650462963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58977.461319444446</v>
      </c>
      <c r="T2762" s="10">
        <f t="shared" si="263"/>
        <v>58947.461319444446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20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58809.063576388886</v>
      </c>
      <c r="T2763" s="10">
        <f t="shared" si="263"/>
        <v>58779.063576388886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13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58518.995312500003</v>
      </c>
      <c r="T2764" s="10">
        <f t="shared" si="263"/>
        <v>58459.036979166667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46.5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58950.579675925925</v>
      </c>
      <c r="T2765" s="10">
        <f t="shared" si="263"/>
        <v>58905.579675925925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24.5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58591.791666666664</v>
      </c>
      <c r="T2766" s="10">
        <f t="shared" si="263"/>
        <v>58562.292025462964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58742.579027777778</v>
      </c>
      <c r="T2767" s="10">
        <f t="shared" si="263"/>
        <v>58726.579027777778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52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58298.668032407404</v>
      </c>
      <c r="T2768" s="10">
        <f t="shared" si="263"/>
        <v>58268.668032407404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18.5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59764.958912037036</v>
      </c>
      <c r="T2769" s="10">
        <f t="shared" si="263"/>
        <v>59704.958912037036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518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58529.573182870372</v>
      </c>
      <c r="T2770" s="10">
        <f t="shared" si="263"/>
        <v>58499.614849537036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2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59327.826273148145</v>
      </c>
      <c r="T2771" s="10">
        <f t="shared" si="263"/>
        <v>59277.826273148145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1057.625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59248.663541666669</v>
      </c>
      <c r="T2772" s="10">
        <f t="shared" si="263"/>
        <v>59218.705208333333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58838.708333333336</v>
      </c>
      <c r="T2773" s="10">
        <f t="shared" si="263"/>
        <v>58789.531712962962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59084.869143518517</v>
      </c>
      <c r="T2774" s="10">
        <f t="shared" si="263"/>
        <v>59069.869143518517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60016.86482638889</v>
      </c>
      <c r="T2775" s="10">
        <f t="shared" si="263"/>
        <v>60006.86482638889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291.5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58873.126481481479</v>
      </c>
      <c r="T2776" s="10">
        <f t="shared" si="263"/>
        <v>58843.126481481479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76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58425.013356481482</v>
      </c>
      <c r="T2777" s="10">
        <f t="shared" si="263"/>
        <v>58395.013356481482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845.5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59699.297175925924</v>
      </c>
      <c r="T2778" s="10">
        <f t="shared" si="263"/>
        <v>59668.297175925924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5.5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59734.669027777782</v>
      </c>
      <c r="T2779" s="10">
        <f t="shared" si="263"/>
        <v>59704.669027777782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710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59408.978078703702</v>
      </c>
      <c r="T2780" s="10">
        <f t="shared" si="263"/>
        <v>59378.978078703702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27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59862.627557870372</v>
      </c>
      <c r="T2781" s="10">
        <f t="shared" si="263"/>
        <v>59832.585891203707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60336.447777777779</v>
      </c>
      <c r="T2782" s="10">
        <f t="shared" si="263"/>
        <v>60306.447777777779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672</v>
      </c>
      <c r="Q2783" t="str">
        <f t="shared" si="260"/>
        <v>theater</v>
      </c>
      <c r="R2783" t="str">
        <f t="shared" si="261"/>
        <v>plays</v>
      </c>
      <c r="S2783" s="9">
        <f t="shared" si="262"/>
        <v>59579.291666666672</v>
      </c>
      <c r="T2783" s="10">
        <f t="shared" si="263"/>
        <v>59550.94159722222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609</v>
      </c>
      <c r="Q2784" t="str">
        <f t="shared" si="260"/>
        <v>theater</v>
      </c>
      <c r="R2784" t="str">
        <f t="shared" si="261"/>
        <v>plays</v>
      </c>
      <c r="S2784" s="9">
        <f t="shared" si="262"/>
        <v>59584.207638888889</v>
      </c>
      <c r="T2784" s="10">
        <f t="shared" si="263"/>
        <v>59558.924976851849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603</v>
      </c>
      <c r="Q2785" t="str">
        <f t="shared" si="260"/>
        <v>theater</v>
      </c>
      <c r="R2785" t="str">
        <f t="shared" si="261"/>
        <v>plays</v>
      </c>
      <c r="S2785" s="9">
        <f t="shared" si="262"/>
        <v>59649.535254629634</v>
      </c>
      <c r="T2785" s="10">
        <f t="shared" si="263"/>
        <v>59635.535254629634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3624</v>
      </c>
      <c r="Q2786" t="str">
        <f t="shared" si="260"/>
        <v>theater</v>
      </c>
      <c r="R2786" t="str">
        <f t="shared" si="261"/>
        <v>plays</v>
      </c>
      <c r="S2786" s="9">
        <f t="shared" si="262"/>
        <v>59473.787534722222</v>
      </c>
      <c r="T2786" s="10">
        <f t="shared" si="263"/>
        <v>59452.787534722222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2688</v>
      </c>
      <c r="Q2787" t="str">
        <f t="shared" si="260"/>
        <v>theater</v>
      </c>
      <c r="R2787" t="str">
        <f t="shared" si="261"/>
        <v>plays</v>
      </c>
      <c r="S2787" s="9">
        <f t="shared" si="262"/>
        <v>60119.875</v>
      </c>
      <c r="T2787" s="10">
        <f t="shared" si="263"/>
        <v>60090.189432870371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1510</v>
      </c>
      <c r="Q2788" t="str">
        <f t="shared" si="260"/>
        <v>theater</v>
      </c>
      <c r="R2788" t="str">
        <f t="shared" si="261"/>
        <v>plays</v>
      </c>
      <c r="S2788" s="9">
        <f t="shared" si="262"/>
        <v>59361.569212962961</v>
      </c>
      <c r="T2788" s="10">
        <f t="shared" si="263"/>
        <v>59347.569212962961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617.5</v>
      </c>
      <c r="Q2789" t="str">
        <f t="shared" si="260"/>
        <v>theater</v>
      </c>
      <c r="R2789" t="str">
        <f t="shared" si="261"/>
        <v>plays</v>
      </c>
      <c r="S2789" s="9">
        <f t="shared" si="262"/>
        <v>59370.198518518519</v>
      </c>
      <c r="T2789" s="10">
        <f t="shared" si="263"/>
        <v>59340.198518518519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1035</v>
      </c>
      <c r="Q2790" t="str">
        <f t="shared" si="260"/>
        <v>theater</v>
      </c>
      <c r="R2790" t="str">
        <f t="shared" si="261"/>
        <v>plays</v>
      </c>
      <c r="S2790" s="9">
        <f t="shared" si="262"/>
        <v>60112.701886574068</v>
      </c>
      <c r="T2790" s="10">
        <f t="shared" si="263"/>
        <v>60082.701886574068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1529.5</v>
      </c>
      <c r="Q2791" t="str">
        <f t="shared" si="260"/>
        <v>theater</v>
      </c>
      <c r="R2791" t="str">
        <f t="shared" si="261"/>
        <v>plays</v>
      </c>
      <c r="S2791" s="9">
        <f t="shared" si="262"/>
        <v>59607.166666666672</v>
      </c>
      <c r="T2791" s="10">
        <f t="shared" si="263"/>
        <v>59588.013124999998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1613</v>
      </c>
      <c r="Q2792" t="str">
        <f t="shared" si="260"/>
        <v>theater</v>
      </c>
      <c r="R2792" t="str">
        <f t="shared" si="261"/>
        <v>plays</v>
      </c>
      <c r="S2792" s="9">
        <f t="shared" si="262"/>
        <v>59578.938692129625</v>
      </c>
      <c r="T2792" s="10">
        <f t="shared" si="263"/>
        <v>59548.938692129625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1039</v>
      </c>
      <c r="Q2793" t="str">
        <f t="shared" si="260"/>
        <v>theater</v>
      </c>
      <c r="R2793" t="str">
        <f t="shared" si="261"/>
        <v>plays</v>
      </c>
      <c r="S2793" s="9">
        <f t="shared" si="262"/>
        <v>60154.166666666672</v>
      </c>
      <c r="T2793" s="10">
        <f t="shared" si="263"/>
        <v>60123.899988425925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1088</v>
      </c>
      <c r="Q2794" t="str">
        <f t="shared" si="260"/>
        <v>theater</v>
      </c>
      <c r="R2794" t="str">
        <f t="shared" si="261"/>
        <v>plays</v>
      </c>
      <c r="S2794" s="9">
        <f t="shared" si="262"/>
        <v>59760.231006944443</v>
      </c>
      <c r="T2794" s="10">
        <f t="shared" si="263"/>
        <v>59715.231006944443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5564.875</v>
      </c>
      <c r="Q2795" t="str">
        <f t="shared" si="260"/>
        <v>theater</v>
      </c>
      <c r="R2795" t="str">
        <f t="shared" si="261"/>
        <v>plays</v>
      </c>
      <c r="S2795" s="9">
        <f t="shared" si="262"/>
        <v>59738.419039351851</v>
      </c>
      <c r="T2795" s="10">
        <f t="shared" si="263"/>
        <v>59708.419039351851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39</v>
      </c>
      <c r="Q2796" t="str">
        <f t="shared" si="260"/>
        <v>theater</v>
      </c>
      <c r="R2796" t="str">
        <f t="shared" si="261"/>
        <v>plays</v>
      </c>
      <c r="S2796" s="9">
        <f t="shared" si="262"/>
        <v>59964.791666666672</v>
      </c>
      <c r="T2796" s="10">
        <f t="shared" si="263"/>
        <v>59948.691655092596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375</v>
      </c>
      <c r="Q2797" t="str">
        <f t="shared" si="260"/>
        <v>theater</v>
      </c>
      <c r="R2797" t="str">
        <f t="shared" si="261"/>
        <v>plays</v>
      </c>
      <c r="S2797" s="9">
        <f t="shared" si="262"/>
        <v>59328.958333333336</v>
      </c>
      <c r="T2797" s="10">
        <f t="shared" si="263"/>
        <v>59312.525937500002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472.5</v>
      </c>
      <c r="Q2798" t="str">
        <f t="shared" si="260"/>
        <v>theater</v>
      </c>
      <c r="R2798" t="str">
        <f t="shared" si="261"/>
        <v>plays</v>
      </c>
      <c r="S2798" s="9">
        <f t="shared" si="262"/>
        <v>59357.528101851851</v>
      </c>
      <c r="T2798" s="10">
        <f t="shared" si="263"/>
        <v>59327.528101851851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4152.8050000000003</v>
      </c>
      <c r="Q2799" t="str">
        <f t="shared" si="260"/>
        <v>theater</v>
      </c>
      <c r="R2799" t="str">
        <f t="shared" si="261"/>
        <v>plays</v>
      </c>
      <c r="S2799" s="9">
        <f t="shared" si="262"/>
        <v>59360.94027777778</v>
      </c>
      <c r="T2799" s="10">
        <f t="shared" si="263"/>
        <v>59330.94027777778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2604.5</v>
      </c>
      <c r="Q2800" t="str">
        <f t="shared" si="260"/>
        <v>theater</v>
      </c>
      <c r="R2800" t="str">
        <f t="shared" si="261"/>
        <v>plays</v>
      </c>
      <c r="S2800" s="9">
        <f t="shared" si="262"/>
        <v>59748.666666666672</v>
      </c>
      <c r="T2800" s="10">
        <f t="shared" si="263"/>
        <v>59733.675011574072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2980.87</v>
      </c>
      <c r="Q2801" t="str">
        <f t="shared" si="260"/>
        <v>theater</v>
      </c>
      <c r="R2801" t="str">
        <f t="shared" si="261"/>
        <v>plays</v>
      </c>
      <c r="S2801" s="9">
        <f t="shared" si="262"/>
        <v>60070.666666666672</v>
      </c>
      <c r="T2801" s="10">
        <f t="shared" si="263"/>
        <v>60039.264699074076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680.5</v>
      </c>
      <c r="Q2802" t="str">
        <f t="shared" si="260"/>
        <v>theater</v>
      </c>
      <c r="R2802" t="str">
        <f t="shared" si="261"/>
        <v>plays</v>
      </c>
      <c r="S2802" s="9">
        <f t="shared" si="262"/>
        <v>59540.552847222221</v>
      </c>
      <c r="T2802" s="10">
        <f t="shared" si="263"/>
        <v>59480.552847222221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339.5</v>
      </c>
      <c r="Q2803" t="str">
        <f t="shared" si="260"/>
        <v>theater</v>
      </c>
      <c r="R2803" t="str">
        <f t="shared" si="261"/>
        <v>plays</v>
      </c>
      <c r="S2803" s="9">
        <f t="shared" si="262"/>
        <v>59454.458333333336</v>
      </c>
      <c r="T2803" s="10">
        <f t="shared" si="263"/>
        <v>59432.243159722224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1572.5</v>
      </c>
      <c r="Q2804" t="str">
        <f t="shared" si="260"/>
        <v>theater</v>
      </c>
      <c r="R2804" t="str">
        <f t="shared" si="261"/>
        <v>plays</v>
      </c>
      <c r="S2804" s="9">
        <f t="shared" si="262"/>
        <v>59754.64707175926</v>
      </c>
      <c r="T2804" s="10">
        <f t="shared" si="263"/>
        <v>59724.64707175926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6468</v>
      </c>
      <c r="Q2805" t="str">
        <f t="shared" si="260"/>
        <v>theater</v>
      </c>
      <c r="R2805" t="str">
        <f t="shared" si="261"/>
        <v>plays</v>
      </c>
      <c r="S2805" s="9">
        <f t="shared" si="262"/>
        <v>59733</v>
      </c>
      <c r="T2805" s="10">
        <f t="shared" si="263"/>
        <v>59690.065694444449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586.5</v>
      </c>
      <c r="Q2806" t="str">
        <f t="shared" si="260"/>
        <v>theater</v>
      </c>
      <c r="R2806" t="str">
        <f t="shared" si="261"/>
        <v>plays</v>
      </c>
      <c r="S2806" s="9">
        <f t="shared" si="262"/>
        <v>59443.453587962962</v>
      </c>
      <c r="T2806" s="10">
        <f t="shared" si="263"/>
        <v>59413.453587962962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229</v>
      </c>
      <c r="Q2807" t="str">
        <f t="shared" si="260"/>
        <v>theater</v>
      </c>
      <c r="R2807" t="str">
        <f t="shared" si="261"/>
        <v>plays</v>
      </c>
      <c r="S2807" s="9">
        <f t="shared" si="262"/>
        <v>59770.505474537036</v>
      </c>
      <c r="T2807" s="10">
        <f t="shared" si="263"/>
        <v>59745.505474537036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1719.5</v>
      </c>
      <c r="Q2808" t="str">
        <f t="shared" si="260"/>
        <v>theater</v>
      </c>
      <c r="R2808" t="str">
        <f t="shared" si="261"/>
        <v>plays</v>
      </c>
      <c r="S2808" s="9">
        <f t="shared" si="262"/>
        <v>59753.458333333328</v>
      </c>
      <c r="T2808" s="10">
        <f t="shared" si="263"/>
        <v>59717.267245370371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3196.5</v>
      </c>
      <c r="Q2809" t="str">
        <f t="shared" si="260"/>
        <v>theater</v>
      </c>
      <c r="R2809" t="str">
        <f t="shared" si="261"/>
        <v>plays</v>
      </c>
      <c r="S2809" s="9">
        <f t="shared" si="262"/>
        <v>59716.873124999998</v>
      </c>
      <c r="T2809" s="10">
        <f t="shared" si="263"/>
        <v>59686.873124999998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2290</v>
      </c>
      <c r="Q2810" t="str">
        <f t="shared" si="260"/>
        <v>theater</v>
      </c>
      <c r="R2810" t="str">
        <f t="shared" si="261"/>
        <v>plays</v>
      </c>
      <c r="S2810" s="9">
        <f t="shared" si="262"/>
        <v>59770.84646990741</v>
      </c>
      <c r="T2810" s="10">
        <f t="shared" si="263"/>
        <v>59740.84646990741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1290.5</v>
      </c>
      <c r="Q2811" t="str">
        <f t="shared" si="260"/>
        <v>theater</v>
      </c>
      <c r="R2811" t="str">
        <f t="shared" si="261"/>
        <v>plays</v>
      </c>
      <c r="S2811" s="9">
        <f t="shared" si="262"/>
        <v>59991.610416666663</v>
      </c>
      <c r="T2811" s="10">
        <f t="shared" si="263"/>
        <v>59983.496817129635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1381</v>
      </c>
      <c r="Q2812" t="str">
        <f t="shared" si="260"/>
        <v>theater</v>
      </c>
      <c r="R2812" t="str">
        <f t="shared" si="261"/>
        <v>plays</v>
      </c>
      <c r="S2812" s="9">
        <f t="shared" si="262"/>
        <v>59323.165972222225</v>
      </c>
      <c r="T2812" s="10">
        <f t="shared" si="263"/>
        <v>59291.13962962963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5067.5</v>
      </c>
      <c r="Q2813" t="str">
        <f t="shared" si="260"/>
        <v>theater</v>
      </c>
      <c r="R2813" t="str">
        <f t="shared" si="261"/>
        <v>plays</v>
      </c>
      <c r="S2813" s="9">
        <f t="shared" si="262"/>
        <v>59590.496562500004</v>
      </c>
      <c r="T2813" s="10">
        <f t="shared" si="263"/>
        <v>59560.496562500004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2874</v>
      </c>
      <c r="Q2814" t="str">
        <f t="shared" si="260"/>
        <v>theater</v>
      </c>
      <c r="R2814" t="str">
        <f t="shared" si="261"/>
        <v>plays</v>
      </c>
      <c r="S2814" s="9">
        <f t="shared" si="262"/>
        <v>59632.166666666672</v>
      </c>
      <c r="T2814" s="10">
        <f t="shared" si="263"/>
        <v>59586.74418981481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1834.06</v>
      </c>
      <c r="Q2815" t="str">
        <f t="shared" si="260"/>
        <v>theater</v>
      </c>
      <c r="R2815" t="str">
        <f t="shared" si="261"/>
        <v>plays</v>
      </c>
      <c r="S2815" s="9">
        <f t="shared" si="262"/>
        <v>60250.742604166662</v>
      </c>
      <c r="T2815" s="10">
        <f t="shared" si="263"/>
        <v>60225.742604166662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840</v>
      </c>
      <c r="Q2816" t="str">
        <f t="shared" si="260"/>
        <v>theater</v>
      </c>
      <c r="R2816" t="str">
        <f t="shared" si="261"/>
        <v>plays</v>
      </c>
      <c r="S2816" s="9">
        <f t="shared" si="262"/>
        <v>59665.399479166663</v>
      </c>
      <c r="T2816" s="10">
        <f t="shared" si="263"/>
        <v>59635.399479166663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309.5</v>
      </c>
      <c r="Q2817" t="str">
        <f t="shared" si="260"/>
        <v>theater</v>
      </c>
      <c r="R2817" t="str">
        <f t="shared" si="261"/>
        <v>plays</v>
      </c>
      <c r="S2817" s="9">
        <f t="shared" si="262"/>
        <v>60121.776724537034</v>
      </c>
      <c r="T2817" s="10">
        <f t="shared" si="263"/>
        <v>60091.776724537034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E2818/D2818*100</f>
        <v>141.56666666666666</v>
      </c>
      <c r="P2818">
        <f t="shared" ref="P2818:P2881" si="265">AVERAGE(L2818,E2818)</f>
        <v>2208</v>
      </c>
      <c r="Q2818" t="str">
        <f t="shared" si="260"/>
        <v>theater</v>
      </c>
      <c r="R2818" t="str">
        <f t="shared" si="261"/>
        <v>plays</v>
      </c>
      <c r="S2818" s="9">
        <f t="shared" si="262"/>
        <v>59750.666666666672</v>
      </c>
      <c r="T2818" s="10">
        <f t="shared" si="263"/>
        <v>59720.467499999999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406.5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(((I2819/60)/60)/24)+DATE(2018,1,1)</f>
        <v>59595.634976851856</v>
      </c>
      <c r="T2819" s="10">
        <f t="shared" ref="T2819:T2882" si="269">(((J2819/60)/60)/24)+DATE(2018,1,1)</f>
        <v>59555.634976851856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5352.5</v>
      </c>
      <c r="Q2820" t="str">
        <f t="shared" si="266"/>
        <v>theater</v>
      </c>
      <c r="R2820" t="str">
        <f t="shared" si="267"/>
        <v>plays</v>
      </c>
      <c r="S2820" s="9">
        <f t="shared" si="268"/>
        <v>59802.598217592589</v>
      </c>
      <c r="T2820" s="10">
        <f t="shared" si="269"/>
        <v>59782.598217592589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2672</v>
      </c>
      <c r="Q2821" t="str">
        <f t="shared" si="266"/>
        <v>theater</v>
      </c>
      <c r="R2821" t="str">
        <f t="shared" si="267"/>
        <v>plays</v>
      </c>
      <c r="S2821" s="9">
        <f t="shared" si="268"/>
        <v>59701.525567129633</v>
      </c>
      <c r="T2821" s="10">
        <f t="shared" si="269"/>
        <v>59671.525567129633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146</v>
      </c>
      <c r="Q2822" t="str">
        <f t="shared" si="266"/>
        <v>theater</v>
      </c>
      <c r="R2822" t="str">
        <f t="shared" si="267"/>
        <v>plays</v>
      </c>
      <c r="S2822" s="9">
        <f t="shared" si="268"/>
        <v>59958</v>
      </c>
      <c r="T2822" s="10">
        <f t="shared" si="269"/>
        <v>59933.610983796301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517.5</v>
      </c>
      <c r="Q2823" t="str">
        <f t="shared" si="266"/>
        <v>theater</v>
      </c>
      <c r="R2823" t="str">
        <f t="shared" si="267"/>
        <v>plays</v>
      </c>
      <c r="S2823" s="9">
        <f t="shared" si="268"/>
        <v>59437.922858796301</v>
      </c>
      <c r="T2823" s="10">
        <f t="shared" si="269"/>
        <v>59407.922858796301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3047</v>
      </c>
      <c r="Q2824" t="str">
        <f t="shared" si="266"/>
        <v>theater</v>
      </c>
      <c r="R2824" t="str">
        <f t="shared" si="267"/>
        <v>plays</v>
      </c>
      <c r="S2824" s="9">
        <f t="shared" si="268"/>
        <v>59622.642268518524</v>
      </c>
      <c r="T2824" s="10">
        <f t="shared" si="269"/>
        <v>59592.683935185181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69</v>
      </c>
      <c r="Q2825" t="str">
        <f t="shared" si="266"/>
        <v>theater</v>
      </c>
      <c r="R2825" t="str">
        <f t="shared" si="267"/>
        <v>plays</v>
      </c>
      <c r="S2825" s="9">
        <f t="shared" si="268"/>
        <v>59626.957638888889</v>
      </c>
      <c r="T2825" s="10">
        <f t="shared" si="269"/>
        <v>59599.011643518519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387.5</v>
      </c>
      <c r="Q2826" t="str">
        <f t="shared" si="266"/>
        <v>theater</v>
      </c>
      <c r="R2826" t="str">
        <f t="shared" si="267"/>
        <v>plays</v>
      </c>
      <c r="S2826" s="9">
        <f t="shared" si="268"/>
        <v>59700.071527777778</v>
      </c>
      <c r="T2826" s="10">
        <f t="shared" si="269"/>
        <v>59668.270787037036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1575.5</v>
      </c>
      <c r="Q2827" t="str">
        <f t="shared" si="266"/>
        <v>theater</v>
      </c>
      <c r="R2827" t="str">
        <f t="shared" si="267"/>
        <v>plays</v>
      </c>
      <c r="S2827" s="9">
        <f t="shared" si="268"/>
        <v>59874.792662037042</v>
      </c>
      <c r="T2827" s="10">
        <f t="shared" si="269"/>
        <v>59844.792662037042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1087</v>
      </c>
      <c r="Q2828" t="str">
        <f t="shared" si="266"/>
        <v>theater</v>
      </c>
      <c r="R2828" t="str">
        <f t="shared" si="267"/>
        <v>plays</v>
      </c>
      <c r="S2828" s="9">
        <f t="shared" si="268"/>
        <v>59727.291666666672</v>
      </c>
      <c r="T2828" s="10">
        <f t="shared" si="269"/>
        <v>59703.034861111111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1214</v>
      </c>
      <c r="Q2829" t="str">
        <f t="shared" si="266"/>
        <v>theater</v>
      </c>
      <c r="R2829" t="str">
        <f t="shared" si="267"/>
        <v>plays</v>
      </c>
      <c r="S2829" s="9">
        <f t="shared" si="268"/>
        <v>60056.6875</v>
      </c>
      <c r="T2829" s="10">
        <f t="shared" si="269"/>
        <v>60026.683634259258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4816.5</v>
      </c>
      <c r="Q2830" t="str">
        <f t="shared" si="266"/>
        <v>theater</v>
      </c>
      <c r="R2830" t="str">
        <f t="shared" si="267"/>
        <v>plays</v>
      </c>
      <c r="S2830" s="9">
        <f t="shared" si="268"/>
        <v>59811.958333333328</v>
      </c>
      <c r="T2830" s="10">
        <f t="shared" si="269"/>
        <v>59786.264687499999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1369.5</v>
      </c>
      <c r="Q2831" t="str">
        <f t="shared" si="266"/>
        <v>theater</v>
      </c>
      <c r="R2831" t="str">
        <f t="shared" si="267"/>
        <v>plays</v>
      </c>
      <c r="S2831" s="9">
        <f t="shared" si="268"/>
        <v>60055.434236111112</v>
      </c>
      <c r="T2831" s="10">
        <f t="shared" si="269"/>
        <v>60027.434236111112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1505.5</v>
      </c>
      <c r="Q2832" t="str">
        <f t="shared" si="266"/>
        <v>theater</v>
      </c>
      <c r="R2832" t="str">
        <f t="shared" si="267"/>
        <v>plays</v>
      </c>
      <c r="S2832" s="9">
        <f t="shared" si="268"/>
        <v>59303.165972222225</v>
      </c>
      <c r="T2832" s="10">
        <f t="shared" si="269"/>
        <v>59290.839675925927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1686</v>
      </c>
      <c r="Q2833" t="str">
        <f t="shared" si="266"/>
        <v>theater</v>
      </c>
      <c r="R2833" t="str">
        <f t="shared" si="267"/>
        <v>plays</v>
      </c>
      <c r="S2833" s="9">
        <f t="shared" si="268"/>
        <v>59733.824884259258</v>
      </c>
      <c r="T2833" s="10">
        <f t="shared" si="269"/>
        <v>59703.824884259258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1481.4949999999999</v>
      </c>
      <c r="Q2834" t="str">
        <f t="shared" si="266"/>
        <v>theater</v>
      </c>
      <c r="R2834" t="str">
        <f t="shared" si="267"/>
        <v>plays</v>
      </c>
      <c r="S2834" s="9">
        <f t="shared" si="268"/>
        <v>59498.916666666672</v>
      </c>
      <c r="T2834" s="10">
        <f t="shared" si="269"/>
        <v>59470.709421296298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1479</v>
      </c>
      <c r="Q2835" t="str">
        <f t="shared" si="266"/>
        <v>theater</v>
      </c>
      <c r="R2835" t="str">
        <f t="shared" si="267"/>
        <v>plays</v>
      </c>
      <c r="S2835" s="9">
        <f t="shared" si="268"/>
        <v>59820.083333333328</v>
      </c>
      <c r="T2835" s="10">
        <f t="shared" si="269"/>
        <v>59800.127696759257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690.5</v>
      </c>
      <c r="Q2836" t="str">
        <f t="shared" si="266"/>
        <v>theater</v>
      </c>
      <c r="R2836" t="str">
        <f t="shared" si="267"/>
        <v>plays</v>
      </c>
      <c r="S2836" s="9">
        <f t="shared" si="268"/>
        <v>59566.959837962961</v>
      </c>
      <c r="T2836" s="10">
        <f t="shared" si="269"/>
        <v>59551.959837962961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981.995</v>
      </c>
      <c r="Q2837" t="str">
        <f t="shared" si="266"/>
        <v>theater</v>
      </c>
      <c r="R2837" t="str">
        <f t="shared" si="267"/>
        <v>plays</v>
      </c>
      <c r="S2837" s="9">
        <f t="shared" si="268"/>
        <v>59875</v>
      </c>
      <c r="T2837" s="10">
        <f t="shared" si="269"/>
        <v>59845.703900462962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248</v>
      </c>
      <c r="Q2838" t="str">
        <f t="shared" si="266"/>
        <v>theater</v>
      </c>
      <c r="R2838" t="str">
        <f t="shared" si="267"/>
        <v>plays</v>
      </c>
      <c r="S2838" s="9">
        <f t="shared" si="268"/>
        <v>60316.207638888889</v>
      </c>
      <c r="T2838" s="10">
        <f t="shared" si="269"/>
        <v>60278.261782407411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435.5</v>
      </c>
      <c r="Q2839" t="str">
        <f t="shared" si="266"/>
        <v>theater</v>
      </c>
      <c r="R2839" t="str">
        <f t="shared" si="267"/>
        <v>plays</v>
      </c>
      <c r="S2839" s="9">
        <f t="shared" si="268"/>
        <v>59879.950046296297</v>
      </c>
      <c r="T2839" s="10">
        <f t="shared" si="269"/>
        <v>59839.908379629633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1229.5</v>
      </c>
      <c r="Q2840" t="str">
        <f t="shared" si="266"/>
        <v>theater</v>
      </c>
      <c r="R2840" t="str">
        <f t="shared" si="267"/>
        <v>plays</v>
      </c>
      <c r="S2840" s="9">
        <f t="shared" si="268"/>
        <v>59396.916666666664</v>
      </c>
      <c r="T2840" s="10">
        <f t="shared" si="269"/>
        <v>59374.607592592591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1965.5</v>
      </c>
      <c r="Q2841" t="str">
        <f t="shared" si="266"/>
        <v>theater</v>
      </c>
      <c r="R2841" t="str">
        <f t="shared" si="267"/>
        <v>plays</v>
      </c>
      <c r="S2841" s="9">
        <f t="shared" si="268"/>
        <v>59408.207638888889</v>
      </c>
      <c r="T2841" s="10">
        <f t="shared" si="269"/>
        <v>59385.240208333329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1366</v>
      </c>
      <c r="Q2842" t="str">
        <f t="shared" si="266"/>
        <v>theater</v>
      </c>
      <c r="R2842" t="str">
        <f t="shared" si="267"/>
        <v>plays</v>
      </c>
      <c r="S2842" s="9">
        <f t="shared" si="268"/>
        <v>59613.708333333328</v>
      </c>
      <c r="T2842" s="10">
        <f t="shared" si="269"/>
        <v>59592.035636574074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5.5</v>
      </c>
      <c r="Q2843" t="str">
        <f t="shared" si="266"/>
        <v>theater</v>
      </c>
      <c r="R2843" t="str">
        <f t="shared" si="267"/>
        <v>plays</v>
      </c>
      <c r="S2843" s="9">
        <f t="shared" si="268"/>
        <v>59883.781215277777</v>
      </c>
      <c r="T2843" s="10">
        <f t="shared" si="269"/>
        <v>59823.739548611105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59343.458333333336</v>
      </c>
      <c r="T2844" s="10">
        <f t="shared" si="269"/>
        <v>59316.952488425923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60066.166666666672</v>
      </c>
      <c r="T2845" s="10">
        <f t="shared" si="269"/>
        <v>60024.737847222219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15.5</v>
      </c>
      <c r="Q2846" t="str">
        <f t="shared" si="266"/>
        <v>theater</v>
      </c>
      <c r="R2846" t="str">
        <f t="shared" si="267"/>
        <v>plays</v>
      </c>
      <c r="S2846" s="9">
        <f t="shared" si="268"/>
        <v>60271.546064814815</v>
      </c>
      <c r="T2846" s="10">
        <f t="shared" si="269"/>
        <v>60241.546064814815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1202.5</v>
      </c>
      <c r="Q2847" t="str">
        <f t="shared" si="266"/>
        <v>theater</v>
      </c>
      <c r="R2847" t="str">
        <f t="shared" si="267"/>
        <v>plays</v>
      </c>
      <c r="S2847" s="9">
        <f t="shared" si="268"/>
        <v>59695.016585648147</v>
      </c>
      <c r="T2847" s="10">
        <f t="shared" si="269"/>
        <v>59635.016585648147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59685.692060185189</v>
      </c>
      <c r="T2848" s="10">
        <f t="shared" si="269"/>
        <v>59640.692060185189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60045.806307870371</v>
      </c>
      <c r="T2849" s="10">
        <f t="shared" si="269"/>
        <v>59985.806307870371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36.5</v>
      </c>
      <c r="Q2850" t="str">
        <f t="shared" si="266"/>
        <v>theater</v>
      </c>
      <c r="R2850" t="str">
        <f t="shared" si="267"/>
        <v>plays</v>
      </c>
      <c r="S2850" s="9">
        <f t="shared" si="268"/>
        <v>59685.648831018523</v>
      </c>
      <c r="T2850" s="10">
        <f t="shared" si="269"/>
        <v>59655.648831018523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3</v>
      </c>
      <c r="Q2851" t="str">
        <f t="shared" si="266"/>
        <v>theater</v>
      </c>
      <c r="R2851" t="str">
        <f t="shared" si="267"/>
        <v>plays</v>
      </c>
      <c r="S2851" s="9">
        <f t="shared" si="268"/>
        <v>60015.428240740745</v>
      </c>
      <c r="T2851" s="10">
        <f t="shared" si="269"/>
        <v>59985.428240740745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162</v>
      </c>
      <c r="Q2852" t="str">
        <f t="shared" si="266"/>
        <v>theater</v>
      </c>
      <c r="R2852" t="str">
        <f t="shared" si="267"/>
        <v>plays</v>
      </c>
      <c r="S2852" s="9">
        <f t="shared" si="268"/>
        <v>59420.007071759261</v>
      </c>
      <c r="T2852" s="10">
        <f t="shared" si="269"/>
        <v>59390.007071759261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59930.970138888893</v>
      </c>
      <c r="T2853" s="10">
        <f t="shared" si="269"/>
        <v>59922.002650462964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50.5</v>
      </c>
      <c r="Q2854" t="str">
        <f t="shared" si="266"/>
        <v>theater</v>
      </c>
      <c r="R2854" t="str">
        <f t="shared" si="267"/>
        <v>plays</v>
      </c>
      <c r="S2854" s="9">
        <f t="shared" si="268"/>
        <v>59343.045173611114</v>
      </c>
      <c r="T2854" s="10">
        <f t="shared" si="269"/>
        <v>59313.045173611114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59428.190937499996</v>
      </c>
      <c r="T2855" s="10">
        <f t="shared" si="269"/>
        <v>59368.190937499996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215.5</v>
      </c>
      <c r="Q2856" t="str">
        <f t="shared" si="266"/>
        <v>theater</v>
      </c>
      <c r="R2856" t="str">
        <f t="shared" si="267"/>
        <v>plays</v>
      </c>
      <c r="S2856" s="9">
        <f t="shared" si="268"/>
        <v>59663.71665509259</v>
      </c>
      <c r="T2856" s="10">
        <f t="shared" si="269"/>
        <v>59643.71665509259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152.5</v>
      </c>
      <c r="Q2857" t="str">
        <f t="shared" si="266"/>
        <v>theater</v>
      </c>
      <c r="R2857" t="str">
        <f t="shared" si="267"/>
        <v>plays</v>
      </c>
      <c r="S2857" s="9">
        <f t="shared" si="268"/>
        <v>59930.981944444444</v>
      </c>
      <c r="T2857" s="10">
        <f t="shared" si="269"/>
        <v>59902.007766203707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76</v>
      </c>
      <c r="Q2858" t="str">
        <f t="shared" si="266"/>
        <v>theater</v>
      </c>
      <c r="R2858" t="str">
        <f t="shared" si="267"/>
        <v>plays</v>
      </c>
      <c r="S2858" s="9">
        <f t="shared" si="268"/>
        <v>59756.898611111115</v>
      </c>
      <c r="T2858" s="10">
        <f t="shared" si="269"/>
        <v>59697.037581018521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3757.5</v>
      </c>
      <c r="Q2859" t="str">
        <f t="shared" si="266"/>
        <v>theater</v>
      </c>
      <c r="R2859" t="str">
        <f t="shared" si="267"/>
        <v>plays</v>
      </c>
      <c r="S2859" s="9">
        <f t="shared" si="268"/>
        <v>60318.75</v>
      </c>
      <c r="T2859" s="10">
        <f t="shared" si="269"/>
        <v>60258.920081018514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59510.477777777778</v>
      </c>
      <c r="T2860" s="10">
        <f t="shared" si="269"/>
        <v>59486.545081018514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18</v>
      </c>
      <c r="Q2861" t="str">
        <f t="shared" si="266"/>
        <v>theater</v>
      </c>
      <c r="R2861" t="str">
        <f t="shared" si="267"/>
        <v>plays</v>
      </c>
      <c r="S2861" s="9">
        <f t="shared" si="268"/>
        <v>59825.362314814818</v>
      </c>
      <c r="T2861" s="10">
        <f t="shared" si="269"/>
        <v>59765.362314814818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137.5</v>
      </c>
      <c r="Q2862" t="str">
        <f t="shared" si="266"/>
        <v>theater</v>
      </c>
      <c r="R2862" t="str">
        <f t="shared" si="267"/>
        <v>plays</v>
      </c>
      <c r="S2862" s="9">
        <f t="shared" si="268"/>
        <v>60072.800648148142</v>
      </c>
      <c r="T2862" s="10">
        <f t="shared" si="269"/>
        <v>60012.800648148142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41.5</v>
      </c>
      <c r="Q2863" t="str">
        <f t="shared" si="266"/>
        <v>theater</v>
      </c>
      <c r="R2863" t="str">
        <f t="shared" si="267"/>
        <v>plays</v>
      </c>
      <c r="S2863" s="9">
        <f t="shared" si="268"/>
        <v>59803.590833333335</v>
      </c>
      <c r="T2863" s="10">
        <f t="shared" si="269"/>
        <v>59789.590833333335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29</v>
      </c>
      <c r="Q2864" t="str">
        <f t="shared" si="266"/>
        <v>theater</v>
      </c>
      <c r="R2864" t="str">
        <f t="shared" si="267"/>
        <v>plays</v>
      </c>
      <c r="S2864" s="9">
        <f t="shared" si="268"/>
        <v>59346.789687500001</v>
      </c>
      <c r="T2864" s="10">
        <f t="shared" si="269"/>
        <v>59316.789687500001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10.5</v>
      </c>
      <c r="Q2865" t="str">
        <f t="shared" si="266"/>
        <v>theater</v>
      </c>
      <c r="R2865" t="str">
        <f t="shared" si="267"/>
        <v>plays</v>
      </c>
      <c r="S2865" s="9">
        <f t="shared" si="268"/>
        <v>59423.675034722226</v>
      </c>
      <c r="T2865" s="10">
        <f t="shared" si="269"/>
        <v>59363.675034722226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21.5</v>
      </c>
      <c r="Q2866" t="str">
        <f t="shared" si="266"/>
        <v>theater</v>
      </c>
      <c r="R2866" t="str">
        <f t="shared" si="267"/>
        <v>plays</v>
      </c>
      <c r="S2866" s="9">
        <f t="shared" si="268"/>
        <v>59734.554166666669</v>
      </c>
      <c r="T2866" s="10">
        <f t="shared" si="269"/>
        <v>59704.613506944443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59542.114108796297</v>
      </c>
      <c r="T2867" s="10">
        <f t="shared" si="269"/>
        <v>59482.114108796297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23.5</v>
      </c>
      <c r="Q2868" t="str">
        <f t="shared" si="266"/>
        <v>theater</v>
      </c>
      <c r="R2868" t="str">
        <f t="shared" si="267"/>
        <v>plays</v>
      </c>
      <c r="S2868" s="9">
        <f t="shared" si="268"/>
        <v>60189.916666666672</v>
      </c>
      <c r="T2868" s="10">
        <f t="shared" si="269"/>
        <v>60159.955104166671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257</v>
      </c>
      <c r="Q2869" t="str">
        <f t="shared" si="266"/>
        <v>theater</v>
      </c>
      <c r="R2869" t="str">
        <f t="shared" si="267"/>
        <v>plays</v>
      </c>
      <c r="S2869" s="9">
        <f t="shared" si="268"/>
        <v>60087.166666666672</v>
      </c>
      <c r="T2869" s="10">
        <f t="shared" si="269"/>
        <v>60063.195277777777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3180.88</v>
      </c>
      <c r="Q2870" t="str">
        <f t="shared" si="266"/>
        <v>theater</v>
      </c>
      <c r="R2870" t="str">
        <f t="shared" si="267"/>
        <v>plays</v>
      </c>
      <c r="S2870" s="9">
        <f t="shared" si="268"/>
        <v>60180.827013888891</v>
      </c>
      <c r="T2870" s="10">
        <f t="shared" si="269"/>
        <v>60150.827013888891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91</v>
      </c>
      <c r="Q2871" t="str">
        <f t="shared" si="266"/>
        <v>theater</v>
      </c>
      <c r="R2871" t="str">
        <f t="shared" si="267"/>
        <v>plays</v>
      </c>
      <c r="S2871" s="9">
        <f t="shared" si="268"/>
        <v>60102.593530092592</v>
      </c>
      <c r="T2871" s="10">
        <f t="shared" si="269"/>
        <v>60072.593530092592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379.5</v>
      </c>
      <c r="Q2872" t="str">
        <f t="shared" si="266"/>
        <v>theater</v>
      </c>
      <c r="R2872" t="str">
        <f t="shared" si="267"/>
        <v>plays</v>
      </c>
      <c r="S2872" s="9">
        <f t="shared" si="268"/>
        <v>59308.189409722225</v>
      </c>
      <c r="T2872" s="10">
        <f t="shared" si="269"/>
        <v>59278.189409722225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240</v>
      </c>
      <c r="Q2873" t="str">
        <f t="shared" si="266"/>
        <v>theater</v>
      </c>
      <c r="R2873" t="str">
        <f t="shared" si="267"/>
        <v>plays</v>
      </c>
      <c r="S2873" s="9">
        <f t="shared" si="268"/>
        <v>59526.738576388889</v>
      </c>
      <c r="T2873" s="10">
        <f t="shared" si="269"/>
        <v>59506.738576388889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59707.11618055556</v>
      </c>
      <c r="T2874" s="10">
        <f t="shared" si="269"/>
        <v>59647.11618055556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480.5</v>
      </c>
      <c r="Q2875" t="str">
        <f t="shared" si="266"/>
        <v>theater</v>
      </c>
      <c r="R2875" t="str">
        <f t="shared" si="267"/>
        <v>plays</v>
      </c>
      <c r="S2875" s="9">
        <f t="shared" si="268"/>
        <v>59564.817488425921</v>
      </c>
      <c r="T2875" s="10">
        <f t="shared" si="269"/>
        <v>59534.817488425921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137</v>
      </c>
      <c r="Q2876" t="str">
        <f t="shared" si="266"/>
        <v>theater</v>
      </c>
      <c r="R2876" t="str">
        <f t="shared" si="267"/>
        <v>plays</v>
      </c>
      <c r="S2876" s="9">
        <f t="shared" si="268"/>
        <v>60284.84474537037</v>
      </c>
      <c r="T2876" s="10">
        <f t="shared" si="269"/>
        <v>60254.84474537037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5</v>
      </c>
      <c r="Q2877" t="str">
        <f t="shared" si="266"/>
        <v>theater</v>
      </c>
      <c r="R2877" t="str">
        <f t="shared" si="267"/>
        <v>plays</v>
      </c>
      <c r="S2877" s="9">
        <f t="shared" si="268"/>
        <v>60027.128391203703</v>
      </c>
      <c r="T2877" s="10">
        <f t="shared" si="269"/>
        <v>59997.128391203703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59733.743969907402</v>
      </c>
      <c r="T2878" s="10">
        <f t="shared" si="269"/>
        <v>59703.743969907402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328</v>
      </c>
      <c r="Q2879" t="str">
        <f t="shared" si="266"/>
        <v>theater</v>
      </c>
      <c r="R2879" t="str">
        <f t="shared" si="267"/>
        <v>plays</v>
      </c>
      <c r="S2879" s="9">
        <f t="shared" si="268"/>
        <v>60236.708333333328</v>
      </c>
      <c r="T2879" s="10">
        <f t="shared" si="269"/>
        <v>60204.955138888887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33.5</v>
      </c>
      <c r="Q2880" t="str">
        <f t="shared" si="266"/>
        <v>theater</v>
      </c>
      <c r="R2880" t="str">
        <f t="shared" si="267"/>
        <v>plays</v>
      </c>
      <c r="S2880" s="9">
        <f t="shared" si="268"/>
        <v>59720.615682870368</v>
      </c>
      <c r="T2880" s="10">
        <f t="shared" si="269"/>
        <v>59660.615682870368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15</v>
      </c>
      <c r="Q2881" t="str">
        <f t="shared" si="266"/>
        <v>theater</v>
      </c>
      <c r="R2881" t="str">
        <f t="shared" si="267"/>
        <v>plays</v>
      </c>
      <c r="S2881" s="9">
        <f t="shared" si="268"/>
        <v>59921.725243055553</v>
      </c>
      <c r="T2881" s="10">
        <f t="shared" si="269"/>
        <v>59891.725243055553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E2882/D2882*100</f>
        <v>23.333333333333332</v>
      </c>
      <c r="P2882">
        <f t="shared" ref="P2882:P2945" si="271">AVERAGE(L2882,E2882)</f>
        <v>1414.5</v>
      </c>
      <c r="Q2882" t="str">
        <f t="shared" si="266"/>
        <v>theater</v>
      </c>
      <c r="R2882" t="str">
        <f t="shared" si="267"/>
        <v>plays</v>
      </c>
      <c r="S2882" s="9">
        <f t="shared" si="268"/>
        <v>59768.711805555555</v>
      </c>
      <c r="T2882" s="10">
        <f t="shared" si="269"/>
        <v>59724.905694444446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>
        <f t="shared" si="271"/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(((I2883/60)/60)/24)+DATE(2018,1,1)</f>
        <v>59508.639305555553</v>
      </c>
      <c r="T2883" s="10">
        <f t="shared" ref="T2883:T2946" si="275">(((J2883/60)/60)/24)+DATE(2018,1,1)</f>
        <v>59448.597638888888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128</v>
      </c>
      <c r="Q2884" t="str">
        <f t="shared" si="272"/>
        <v>theater</v>
      </c>
      <c r="R2884" t="str">
        <f t="shared" si="273"/>
        <v>plays</v>
      </c>
      <c r="S2884" s="9">
        <f t="shared" si="274"/>
        <v>60023.596273148149</v>
      </c>
      <c r="T2884" s="10">
        <f t="shared" si="275"/>
        <v>59993.596273148149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956.5</v>
      </c>
      <c r="Q2885" t="str">
        <f t="shared" si="272"/>
        <v>theater</v>
      </c>
      <c r="R2885" t="str">
        <f t="shared" si="273"/>
        <v>plays</v>
      </c>
      <c r="S2885" s="9">
        <f t="shared" si="274"/>
        <v>59938.207638888889</v>
      </c>
      <c r="T2885" s="10">
        <f t="shared" si="275"/>
        <v>59902.90320601852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94.5</v>
      </c>
      <c r="Q2886" t="str">
        <f t="shared" si="272"/>
        <v>theater</v>
      </c>
      <c r="R2886" t="str">
        <f t="shared" si="273"/>
        <v>plays</v>
      </c>
      <c r="S2886" s="9">
        <f t="shared" si="274"/>
        <v>59510.727256944447</v>
      </c>
      <c r="T2886" s="10">
        <f t="shared" si="275"/>
        <v>59480.727256944447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67.5</v>
      </c>
      <c r="Q2887" t="str">
        <f t="shared" si="272"/>
        <v>theater</v>
      </c>
      <c r="R2887" t="str">
        <f t="shared" si="273"/>
        <v>plays</v>
      </c>
      <c r="S2887" s="9">
        <f t="shared" si="274"/>
        <v>59609.034733796296</v>
      </c>
      <c r="T2887" s="10">
        <f t="shared" si="275"/>
        <v>59579.07640046296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5.5</v>
      </c>
      <c r="Q2888" t="str">
        <f t="shared" si="272"/>
        <v>theater</v>
      </c>
      <c r="R2888" t="str">
        <f t="shared" si="273"/>
        <v>plays</v>
      </c>
      <c r="S2888" s="9">
        <f t="shared" si="274"/>
        <v>59798.165972222225</v>
      </c>
      <c r="T2888" s="10">
        <f t="shared" si="275"/>
        <v>59793.632916666669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3</v>
      </c>
      <c r="Q2889" t="str">
        <f t="shared" si="272"/>
        <v>theater</v>
      </c>
      <c r="R2889" t="str">
        <f t="shared" si="273"/>
        <v>plays</v>
      </c>
      <c r="S2889" s="9">
        <f t="shared" si="274"/>
        <v>59547.427361111113</v>
      </c>
      <c r="T2889" s="10">
        <f t="shared" si="275"/>
        <v>59517.427361111113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59462.207638888889</v>
      </c>
      <c r="T2890" s="10">
        <f t="shared" si="275"/>
        <v>59454.535185185188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578</v>
      </c>
      <c r="Q2891" t="str">
        <f t="shared" si="272"/>
        <v>theater</v>
      </c>
      <c r="R2891" t="str">
        <f t="shared" si="273"/>
        <v>plays</v>
      </c>
      <c r="S2891" s="9">
        <f t="shared" si="274"/>
        <v>59412.863252314812</v>
      </c>
      <c r="T2891" s="10">
        <f t="shared" si="275"/>
        <v>59382.863252314812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12</v>
      </c>
      <c r="Q2892" t="str">
        <f t="shared" si="272"/>
        <v>theater</v>
      </c>
      <c r="R2892" t="str">
        <f t="shared" si="273"/>
        <v>plays</v>
      </c>
      <c r="S2892" s="9">
        <f t="shared" si="274"/>
        <v>59392.125</v>
      </c>
      <c r="T2892" s="10">
        <f t="shared" si="275"/>
        <v>59363.742962962962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141.5</v>
      </c>
      <c r="Q2893" t="str">
        <f t="shared" si="272"/>
        <v>theater</v>
      </c>
      <c r="R2893" t="str">
        <f t="shared" si="273"/>
        <v>plays</v>
      </c>
      <c r="S2893" s="9">
        <f t="shared" si="274"/>
        <v>60007.84175925926</v>
      </c>
      <c r="T2893" s="10">
        <f t="shared" si="275"/>
        <v>59947.883425925931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258.5</v>
      </c>
      <c r="Q2894" t="str">
        <f t="shared" si="272"/>
        <v>theater</v>
      </c>
      <c r="R2894" t="str">
        <f t="shared" si="273"/>
        <v>plays</v>
      </c>
      <c r="S2894" s="9">
        <f t="shared" si="274"/>
        <v>59408.875</v>
      </c>
      <c r="T2894" s="10">
        <f t="shared" si="275"/>
        <v>59401.714166666665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13.5</v>
      </c>
      <c r="Q2895" t="str">
        <f t="shared" si="272"/>
        <v>theater</v>
      </c>
      <c r="R2895" t="str">
        <f t="shared" si="273"/>
        <v>plays</v>
      </c>
      <c r="S2895" s="9">
        <f t="shared" si="274"/>
        <v>59545.083333333328</v>
      </c>
      <c r="T2895" s="10">
        <f t="shared" si="275"/>
        <v>59485.773090277777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59629.944618055553</v>
      </c>
      <c r="T2896" s="10">
        <f t="shared" si="275"/>
        <v>59569.986284722225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13.5</v>
      </c>
      <c r="Q2897" t="str">
        <f t="shared" si="272"/>
        <v>theater</v>
      </c>
      <c r="R2897" t="str">
        <f t="shared" si="273"/>
        <v>plays</v>
      </c>
      <c r="S2897" s="9">
        <f t="shared" si="274"/>
        <v>59344.875</v>
      </c>
      <c r="T2897" s="10">
        <f t="shared" si="275"/>
        <v>59343.555462962962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318.5</v>
      </c>
      <c r="Q2898" t="str">
        <f t="shared" si="272"/>
        <v>theater</v>
      </c>
      <c r="R2898" t="str">
        <f t="shared" si="273"/>
        <v>plays</v>
      </c>
      <c r="S2898" s="9">
        <f t="shared" si="274"/>
        <v>60248.25</v>
      </c>
      <c r="T2898" s="10">
        <f t="shared" si="275"/>
        <v>60233.908807870372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276.5</v>
      </c>
      <c r="Q2899" t="str">
        <f t="shared" si="272"/>
        <v>theater</v>
      </c>
      <c r="R2899" t="str">
        <f t="shared" si="273"/>
        <v>plays</v>
      </c>
      <c r="S2899" s="9">
        <f t="shared" si="274"/>
        <v>59820.645196759258</v>
      </c>
      <c r="T2899" s="10">
        <f t="shared" si="275"/>
        <v>59790.646504629629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164</v>
      </c>
      <c r="Q2900" t="str">
        <f t="shared" si="272"/>
        <v>theater</v>
      </c>
      <c r="R2900" t="str">
        <f t="shared" si="273"/>
        <v>plays</v>
      </c>
      <c r="S2900" s="9">
        <f t="shared" si="274"/>
        <v>59840.664965277778</v>
      </c>
      <c r="T2900" s="10">
        <f t="shared" si="275"/>
        <v>59810.664965277778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60107.078217592592</v>
      </c>
      <c r="T2901" s="10">
        <f t="shared" si="275"/>
        <v>60047.078217592592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1706</v>
      </c>
      <c r="Q2902" t="str">
        <f t="shared" si="272"/>
        <v>theater</v>
      </c>
      <c r="R2902" t="str">
        <f t="shared" si="273"/>
        <v>plays</v>
      </c>
      <c r="S2902" s="9">
        <f t="shared" si="274"/>
        <v>59392.234166666669</v>
      </c>
      <c r="T2902" s="10">
        <f t="shared" si="275"/>
        <v>59362.234166666669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4</v>
      </c>
      <c r="Q2903" t="str">
        <f t="shared" si="272"/>
        <v>theater</v>
      </c>
      <c r="R2903" t="str">
        <f t="shared" si="273"/>
        <v>plays</v>
      </c>
      <c r="S2903" s="9">
        <f t="shared" si="274"/>
        <v>59574.904386574075</v>
      </c>
      <c r="T2903" s="10">
        <f t="shared" si="275"/>
        <v>59514.904386574075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13</v>
      </c>
      <c r="Q2904" t="str">
        <f t="shared" si="272"/>
        <v>theater</v>
      </c>
      <c r="R2904" t="str">
        <f t="shared" si="273"/>
        <v>plays</v>
      </c>
      <c r="S2904" s="9">
        <f t="shared" si="274"/>
        <v>59772.439768518518</v>
      </c>
      <c r="T2904" s="10">
        <f t="shared" si="275"/>
        <v>59742.439768518518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21.5</v>
      </c>
      <c r="Q2905" t="str">
        <f t="shared" si="272"/>
        <v>theater</v>
      </c>
      <c r="R2905" t="str">
        <f t="shared" si="273"/>
        <v>plays</v>
      </c>
      <c r="S2905" s="9">
        <f t="shared" si="274"/>
        <v>59788.166874999995</v>
      </c>
      <c r="T2905" s="10">
        <f t="shared" si="275"/>
        <v>59728.166874999995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39.5</v>
      </c>
      <c r="Q2906" t="str">
        <f t="shared" si="272"/>
        <v>theater</v>
      </c>
      <c r="R2906" t="str">
        <f t="shared" si="273"/>
        <v>plays</v>
      </c>
      <c r="S2906" s="9">
        <f t="shared" si="274"/>
        <v>59484.5</v>
      </c>
      <c r="T2906" s="10">
        <f t="shared" si="275"/>
        <v>59472.967951388891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319.5</v>
      </c>
      <c r="Q2907" t="str">
        <f t="shared" si="272"/>
        <v>theater</v>
      </c>
      <c r="R2907" t="str">
        <f t="shared" si="273"/>
        <v>plays</v>
      </c>
      <c r="S2907" s="9">
        <f t="shared" si="274"/>
        <v>60152.056863425925</v>
      </c>
      <c r="T2907" s="10">
        <f t="shared" si="275"/>
        <v>60138.056863425925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286</v>
      </c>
      <c r="Q2908" t="str">
        <f t="shared" si="272"/>
        <v>theater</v>
      </c>
      <c r="R2908" t="str">
        <f t="shared" si="273"/>
        <v>plays</v>
      </c>
      <c r="S2908" s="9">
        <f t="shared" si="274"/>
        <v>59749.041666666672</v>
      </c>
      <c r="T2908" s="10">
        <f t="shared" si="275"/>
        <v>59731.648912037039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2</v>
      </c>
      <c r="Q2909" t="str">
        <f t="shared" si="272"/>
        <v>theater</v>
      </c>
      <c r="R2909" t="str">
        <f t="shared" si="273"/>
        <v>plays</v>
      </c>
      <c r="S2909" s="9">
        <f t="shared" si="274"/>
        <v>60036.877743055549</v>
      </c>
      <c r="T2909" s="10">
        <f t="shared" si="275"/>
        <v>59976.877743055549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134.5</v>
      </c>
      <c r="Q2910" t="str">
        <f t="shared" si="272"/>
        <v>theater</v>
      </c>
      <c r="R2910" t="str">
        <f t="shared" si="273"/>
        <v>plays</v>
      </c>
      <c r="S2910" s="9">
        <f t="shared" si="274"/>
        <v>60061.731701388882</v>
      </c>
      <c r="T2910" s="10">
        <f t="shared" si="275"/>
        <v>60031.731701388882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10.5</v>
      </c>
      <c r="Q2911" t="str">
        <f t="shared" si="272"/>
        <v>theater</v>
      </c>
      <c r="R2911" t="str">
        <f t="shared" si="273"/>
        <v>plays</v>
      </c>
      <c r="S2911" s="9">
        <f t="shared" si="274"/>
        <v>59500.823611111111</v>
      </c>
      <c r="T2911" s="10">
        <f t="shared" si="275"/>
        <v>59461.266215277778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59699.841284722221</v>
      </c>
      <c r="T2912" s="10">
        <f t="shared" si="275"/>
        <v>59639.841284722221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335.5</v>
      </c>
      <c r="Q2913" t="str">
        <f t="shared" si="272"/>
        <v>theater</v>
      </c>
      <c r="R2913" t="str">
        <f t="shared" si="273"/>
        <v>plays</v>
      </c>
      <c r="S2913" s="9">
        <f t="shared" si="274"/>
        <v>59714.768819444449</v>
      </c>
      <c r="T2913" s="10">
        <f t="shared" si="275"/>
        <v>59674.768819444449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1028</v>
      </c>
      <c r="Q2914" t="str">
        <f t="shared" si="272"/>
        <v>theater</v>
      </c>
      <c r="R2914" t="str">
        <f t="shared" si="273"/>
        <v>plays</v>
      </c>
      <c r="S2914" s="9">
        <f t="shared" si="274"/>
        <v>59916.131643518514</v>
      </c>
      <c r="T2914" s="10">
        <f t="shared" si="275"/>
        <v>59886.131643518514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2</v>
      </c>
      <c r="Q2915" t="str">
        <f t="shared" si="272"/>
        <v>theater</v>
      </c>
      <c r="R2915" t="str">
        <f t="shared" si="273"/>
        <v>plays</v>
      </c>
      <c r="S2915" s="9">
        <f t="shared" si="274"/>
        <v>59420.922905092593</v>
      </c>
      <c r="T2915" s="10">
        <f t="shared" si="275"/>
        <v>59360.922905092593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59609.865671296298</v>
      </c>
      <c r="T2916" s="10">
        <f t="shared" si="275"/>
        <v>59549.907337962963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307</v>
      </c>
      <c r="Q2917" t="str">
        <f t="shared" si="272"/>
        <v>theater</v>
      </c>
      <c r="R2917" t="str">
        <f t="shared" si="273"/>
        <v>plays</v>
      </c>
      <c r="S2917" s="9">
        <f t="shared" si="274"/>
        <v>59977.356365740736</v>
      </c>
      <c r="T2917" s="10">
        <f t="shared" si="275"/>
        <v>59947.398032407407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76</v>
      </c>
      <c r="Q2918" t="str">
        <f t="shared" si="272"/>
        <v>theater</v>
      </c>
      <c r="R2918" t="str">
        <f t="shared" si="273"/>
        <v>plays</v>
      </c>
      <c r="S2918" s="9">
        <f t="shared" si="274"/>
        <v>59310.476724537039</v>
      </c>
      <c r="T2918" s="10">
        <f t="shared" si="275"/>
        <v>59287.476724537039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223</v>
      </c>
      <c r="Q2919" t="str">
        <f t="shared" si="272"/>
        <v>theater</v>
      </c>
      <c r="R2919" t="str">
        <f t="shared" si="273"/>
        <v>plays</v>
      </c>
      <c r="S2919" s="9">
        <f t="shared" si="274"/>
        <v>59795.234340277777</v>
      </c>
      <c r="T2919" s="10">
        <f t="shared" si="275"/>
        <v>59777.234340277777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691</v>
      </c>
      <c r="Q2920" t="str">
        <f t="shared" si="272"/>
        <v>theater</v>
      </c>
      <c r="R2920" t="str">
        <f t="shared" si="273"/>
        <v>plays</v>
      </c>
      <c r="S2920" s="9">
        <f t="shared" si="274"/>
        <v>59838.629710648151</v>
      </c>
      <c r="T2920" s="10">
        <f t="shared" si="275"/>
        <v>59810.629710648151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28.5</v>
      </c>
      <c r="Q2921" t="str">
        <f t="shared" si="272"/>
        <v>theater</v>
      </c>
      <c r="R2921" t="str">
        <f t="shared" si="273"/>
        <v>plays</v>
      </c>
      <c r="S2921" s="9">
        <f t="shared" si="274"/>
        <v>59388.61954861111</v>
      </c>
      <c r="T2921" s="10">
        <f t="shared" si="275"/>
        <v>59358.61954861111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342</v>
      </c>
      <c r="Q2922" t="str">
        <f t="shared" si="272"/>
        <v>theater</v>
      </c>
      <c r="R2922" t="str">
        <f t="shared" si="273"/>
        <v>plays</v>
      </c>
      <c r="S2922" s="9">
        <f t="shared" si="274"/>
        <v>59620.750810185185</v>
      </c>
      <c r="T2922" s="10">
        <f t="shared" si="275"/>
        <v>59590.792476851857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66</v>
      </c>
      <c r="Q2923" t="str">
        <f t="shared" si="272"/>
        <v>theater</v>
      </c>
      <c r="R2923" t="str">
        <f t="shared" si="273"/>
        <v>musical</v>
      </c>
      <c r="S2923" s="9">
        <f t="shared" si="274"/>
        <v>59439.886620370373</v>
      </c>
      <c r="T2923" s="10">
        <f t="shared" si="275"/>
        <v>59409.886620370373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253</v>
      </c>
      <c r="Q2924" t="str">
        <f t="shared" si="272"/>
        <v>theater</v>
      </c>
      <c r="R2924" t="str">
        <f t="shared" si="273"/>
        <v>musical</v>
      </c>
      <c r="S2924" s="9">
        <f t="shared" si="274"/>
        <v>59674.874155092592</v>
      </c>
      <c r="T2924" s="10">
        <f t="shared" si="275"/>
        <v>59629.874155092592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155</v>
      </c>
      <c r="Q2925" t="str">
        <f t="shared" si="272"/>
        <v>theater</v>
      </c>
      <c r="R2925" t="str">
        <f t="shared" si="273"/>
        <v>musical</v>
      </c>
      <c r="S2925" s="9">
        <f t="shared" si="274"/>
        <v>59560.125</v>
      </c>
      <c r="T2925" s="10">
        <f t="shared" si="275"/>
        <v>59545.15253472222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12973.5</v>
      </c>
      <c r="Q2926" t="str">
        <f t="shared" si="272"/>
        <v>theater</v>
      </c>
      <c r="R2926" t="str">
        <f t="shared" si="273"/>
        <v>musical</v>
      </c>
      <c r="S2926" s="9">
        <f t="shared" si="274"/>
        <v>59665.165972222225</v>
      </c>
      <c r="T2926" s="10">
        <f t="shared" si="275"/>
        <v>59635.556828703702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23149.845000000001</v>
      </c>
      <c r="Q2927" t="str">
        <f t="shared" si="272"/>
        <v>theater</v>
      </c>
      <c r="R2927" t="str">
        <f t="shared" si="273"/>
        <v>musical</v>
      </c>
      <c r="S2927" s="9">
        <f t="shared" si="274"/>
        <v>59425.584120370368</v>
      </c>
      <c r="T2927" s="10">
        <f t="shared" si="275"/>
        <v>59395.584120370368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1900</v>
      </c>
      <c r="Q2928" t="str">
        <f t="shared" si="272"/>
        <v>theater</v>
      </c>
      <c r="R2928" t="str">
        <f t="shared" si="273"/>
        <v>musical</v>
      </c>
      <c r="S2928" s="9">
        <f t="shared" si="274"/>
        <v>59590.765960648147</v>
      </c>
      <c r="T2928" s="10">
        <f t="shared" si="275"/>
        <v>59576.765960648147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1188</v>
      </c>
      <c r="Q2929" t="str">
        <f t="shared" si="272"/>
        <v>theater</v>
      </c>
      <c r="R2929" t="str">
        <f t="shared" si="273"/>
        <v>musical</v>
      </c>
      <c r="S2929" s="9">
        <f t="shared" si="274"/>
        <v>59367.208333333336</v>
      </c>
      <c r="T2929" s="10">
        <f t="shared" si="275"/>
        <v>59338.669317129628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512</v>
      </c>
      <c r="Q2930" t="str">
        <f t="shared" si="272"/>
        <v>theater</v>
      </c>
      <c r="R2930" t="str">
        <f t="shared" si="273"/>
        <v>musical</v>
      </c>
      <c r="S2930" s="9">
        <f t="shared" si="274"/>
        <v>59965.998217592598</v>
      </c>
      <c r="T2930" s="10">
        <f t="shared" si="275"/>
        <v>59935.998217592598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4098.7749999999996</v>
      </c>
      <c r="Q2931" t="str">
        <f t="shared" si="272"/>
        <v>theater</v>
      </c>
      <c r="R2931" t="str">
        <f t="shared" si="273"/>
        <v>musical</v>
      </c>
      <c r="S2931" s="9">
        <f t="shared" si="274"/>
        <v>59316.564328703702</v>
      </c>
      <c r="T2931" s="10">
        <f t="shared" si="275"/>
        <v>59286.564328703702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5077</v>
      </c>
      <c r="Q2932" t="str">
        <f t="shared" si="272"/>
        <v>theater</v>
      </c>
      <c r="R2932" t="str">
        <f t="shared" si="273"/>
        <v>musical</v>
      </c>
      <c r="S2932" s="9">
        <f t="shared" si="274"/>
        <v>59663.584074074075</v>
      </c>
      <c r="T2932" s="10">
        <f t="shared" si="275"/>
        <v>59633.584074074075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402</v>
      </c>
      <c r="Q2933" t="str">
        <f t="shared" si="272"/>
        <v>theater</v>
      </c>
      <c r="R2933" t="str">
        <f t="shared" si="273"/>
        <v>musical</v>
      </c>
      <c r="S2933" s="9">
        <f t="shared" si="274"/>
        <v>59429.255555555559</v>
      </c>
      <c r="T2933" s="10">
        <f t="shared" si="275"/>
        <v>59404.291238425925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1648</v>
      </c>
      <c r="Q2934" t="str">
        <f t="shared" si="272"/>
        <v>theater</v>
      </c>
      <c r="R2934" t="str">
        <f t="shared" si="273"/>
        <v>musical</v>
      </c>
      <c r="S2934" s="9">
        <f t="shared" si="274"/>
        <v>59588.458333333328</v>
      </c>
      <c r="T2934" s="10">
        <f t="shared" si="275"/>
        <v>59557.164780092593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1311.5</v>
      </c>
      <c r="Q2935" t="str">
        <f t="shared" si="272"/>
        <v>theater</v>
      </c>
      <c r="R2935" t="str">
        <f t="shared" si="273"/>
        <v>musical</v>
      </c>
      <c r="S2935" s="9">
        <f t="shared" si="274"/>
        <v>60057.956631944442</v>
      </c>
      <c r="T2935" s="10">
        <f t="shared" si="275"/>
        <v>60027.956631944442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1368.5</v>
      </c>
      <c r="Q2936" t="str">
        <f t="shared" si="272"/>
        <v>theater</v>
      </c>
      <c r="R2936" t="str">
        <f t="shared" si="273"/>
        <v>musical</v>
      </c>
      <c r="S2936" s="9">
        <f t="shared" si="274"/>
        <v>59337.636157407411</v>
      </c>
      <c r="T2936" s="10">
        <f t="shared" si="275"/>
        <v>59307.636157407411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1785</v>
      </c>
      <c r="Q2937" t="str">
        <f t="shared" si="272"/>
        <v>theater</v>
      </c>
      <c r="R2937" t="str">
        <f t="shared" si="273"/>
        <v>musical</v>
      </c>
      <c r="S2937" s="9">
        <f t="shared" si="274"/>
        <v>60143.708333333328</v>
      </c>
      <c r="T2937" s="10">
        <f t="shared" si="275"/>
        <v>60085.583425925928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657</v>
      </c>
      <c r="Q2938" t="str">
        <f t="shared" si="272"/>
        <v>theater</v>
      </c>
      <c r="R2938" t="str">
        <f t="shared" si="273"/>
        <v>musical</v>
      </c>
      <c r="S2938" s="9">
        <f t="shared" si="274"/>
        <v>59457.207638888889</v>
      </c>
      <c r="T2938" s="10">
        <f t="shared" si="275"/>
        <v>59444.650729166664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1027.5</v>
      </c>
      <c r="Q2939" t="str">
        <f t="shared" si="272"/>
        <v>theater</v>
      </c>
      <c r="R2939" t="str">
        <f t="shared" si="273"/>
        <v>musical</v>
      </c>
      <c r="S2939" s="9">
        <f t="shared" si="274"/>
        <v>59365.457326388889</v>
      </c>
      <c r="T2939" s="10">
        <f t="shared" si="275"/>
        <v>59335.457326388889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2043.5</v>
      </c>
      <c r="Q2940" t="str">
        <f t="shared" si="272"/>
        <v>theater</v>
      </c>
      <c r="R2940" t="str">
        <f t="shared" si="273"/>
        <v>musical</v>
      </c>
      <c r="S2940" s="9">
        <f t="shared" si="274"/>
        <v>59566.703865740739</v>
      </c>
      <c r="T2940" s="10">
        <f t="shared" si="275"/>
        <v>59536.703865740739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4127.5</v>
      </c>
      <c r="Q2941" t="str">
        <f t="shared" si="272"/>
        <v>theater</v>
      </c>
      <c r="R2941" t="str">
        <f t="shared" si="273"/>
        <v>musical</v>
      </c>
      <c r="S2941" s="9">
        <f t="shared" si="274"/>
        <v>59411.041666666664</v>
      </c>
      <c r="T2941" s="10">
        <f t="shared" si="275"/>
        <v>59377.809166666666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1357</v>
      </c>
      <c r="Q2942" t="str">
        <f t="shared" si="272"/>
        <v>theater</v>
      </c>
      <c r="R2942" t="str">
        <f t="shared" si="273"/>
        <v>musical</v>
      </c>
      <c r="S2942" s="9">
        <f t="shared" si="274"/>
        <v>59554.773356481484</v>
      </c>
      <c r="T2942" s="10">
        <f t="shared" si="275"/>
        <v>59514.773356481484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59596.960127314815</v>
      </c>
      <c r="T2943" s="10">
        <f t="shared" si="275"/>
        <v>59566.960127314815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20526</v>
      </c>
      <c r="Q2944" t="str">
        <f t="shared" si="272"/>
        <v>theater</v>
      </c>
      <c r="R2944" t="str">
        <f t="shared" si="273"/>
        <v>spaces</v>
      </c>
      <c r="S2944" s="9">
        <f t="shared" si="274"/>
        <v>59886.845833333333</v>
      </c>
      <c r="T2944" s="10">
        <f t="shared" si="275"/>
        <v>59866.803923611107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59639.129398148143</v>
      </c>
      <c r="T2945" s="10">
        <f t="shared" si="275"/>
        <v>59609.129398148143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E2946/D2946*100</f>
        <v>1</v>
      </c>
      <c r="P2946">
        <f t="shared" ref="P2946:P3009" si="277">AVERAGE(L2946,E2946)</f>
        <v>50.5</v>
      </c>
      <c r="Q2946" t="str">
        <f t="shared" si="272"/>
        <v>theater</v>
      </c>
      <c r="R2946" t="str">
        <f t="shared" si="273"/>
        <v>spaces</v>
      </c>
      <c r="S2946" s="9">
        <f t="shared" si="274"/>
        <v>59694.9143287037</v>
      </c>
      <c r="T2946" s="10">
        <f t="shared" si="275"/>
        <v>59664.9143287037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>
        <f t="shared" si="277"/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(((I2947/60)/60)/24)+DATE(2018,1,1)</f>
        <v>59680.139583333337</v>
      </c>
      <c r="T2947" s="10">
        <f t="shared" ref="T2947:T3010" si="281">(((J2947/60)/60)/24)+DATE(2018,1,1)</f>
        <v>59650.139583333337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2</v>
      </c>
      <c r="Q2948" t="str">
        <f t="shared" si="278"/>
        <v>theater</v>
      </c>
      <c r="R2948" t="str">
        <f t="shared" si="279"/>
        <v>spaces</v>
      </c>
      <c r="S2948" s="9">
        <f t="shared" si="280"/>
        <v>60129.531157407408</v>
      </c>
      <c r="T2948" s="10">
        <f t="shared" si="281"/>
        <v>60099.531157407408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542.5</v>
      </c>
      <c r="Q2949" t="str">
        <f t="shared" si="278"/>
        <v>theater</v>
      </c>
      <c r="R2949" t="str">
        <f t="shared" si="279"/>
        <v>spaces</v>
      </c>
      <c r="S2949" s="9">
        <f t="shared" si="280"/>
        <v>60230.715972222228</v>
      </c>
      <c r="T2949" s="10">
        <f t="shared" si="281"/>
        <v>60181.562118055561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16.5</v>
      </c>
      <c r="Q2950" t="str">
        <f t="shared" si="278"/>
        <v>theater</v>
      </c>
      <c r="R2950" t="str">
        <f t="shared" si="279"/>
        <v>spaces</v>
      </c>
      <c r="S2950" s="9">
        <f t="shared" si="280"/>
        <v>59689.649224537032</v>
      </c>
      <c r="T2950" s="10">
        <f t="shared" si="281"/>
        <v>59629.649224537032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13.5</v>
      </c>
      <c r="Q2951" t="str">
        <f t="shared" si="278"/>
        <v>theater</v>
      </c>
      <c r="R2951" t="str">
        <f t="shared" si="279"/>
        <v>spaces</v>
      </c>
      <c r="S2951" s="9">
        <f t="shared" si="280"/>
        <v>59859.864780092597</v>
      </c>
      <c r="T2951" s="10">
        <f t="shared" si="281"/>
        <v>59829.823113425926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59924.36518518519</v>
      </c>
      <c r="T2952" s="10">
        <f t="shared" si="281"/>
        <v>59894.36518518519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577</v>
      </c>
      <c r="Q2953" t="str">
        <f t="shared" si="278"/>
        <v>theater</v>
      </c>
      <c r="R2953" t="str">
        <f t="shared" si="279"/>
        <v>spaces</v>
      </c>
      <c r="S2953" s="9">
        <f t="shared" si="280"/>
        <v>59449.802928240737</v>
      </c>
      <c r="T2953" s="10">
        <f t="shared" si="281"/>
        <v>59404.802928240737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806.5</v>
      </c>
      <c r="Q2954" t="str">
        <f t="shared" si="278"/>
        <v>theater</v>
      </c>
      <c r="R2954" t="str">
        <f t="shared" si="279"/>
        <v>spaces</v>
      </c>
      <c r="S2954" s="9">
        <f t="shared" si="280"/>
        <v>60192.166666666672</v>
      </c>
      <c r="T2954" s="10">
        <f t="shared" si="281"/>
        <v>60160.690266203703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304</v>
      </c>
      <c r="Q2955" t="str">
        <f t="shared" si="278"/>
        <v>theater</v>
      </c>
      <c r="R2955" t="str">
        <f t="shared" si="279"/>
        <v>spaces</v>
      </c>
      <c r="S2955" s="9">
        <f t="shared" si="280"/>
        <v>59817.791909722218</v>
      </c>
      <c r="T2955" s="10">
        <f t="shared" si="281"/>
        <v>59787.791909722218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60342.541701388895</v>
      </c>
      <c r="T2956" s="10">
        <f t="shared" si="281"/>
        <v>60322.583368055552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363</v>
      </c>
      <c r="Q2957" t="str">
        <f t="shared" si="278"/>
        <v>theater</v>
      </c>
      <c r="R2957" t="str">
        <f t="shared" si="279"/>
        <v>spaces</v>
      </c>
      <c r="S2957" s="9">
        <f t="shared" si="280"/>
        <v>59703.741307870368</v>
      </c>
      <c r="T2957" s="10">
        <f t="shared" si="281"/>
        <v>59673.741307870368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671</v>
      </c>
      <c r="Q2958" t="str">
        <f t="shared" si="278"/>
        <v>theater</v>
      </c>
      <c r="R2958" t="str">
        <f t="shared" si="279"/>
        <v>spaces</v>
      </c>
      <c r="S2958" s="9">
        <f t="shared" si="280"/>
        <v>60026.958912037036</v>
      </c>
      <c r="T2958" s="10">
        <f t="shared" si="281"/>
        <v>59996.958912037036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141.5</v>
      </c>
      <c r="Q2959" t="str">
        <f t="shared" si="278"/>
        <v>theater</v>
      </c>
      <c r="R2959" t="str">
        <f t="shared" si="279"/>
        <v>spaces</v>
      </c>
      <c r="S2959" s="9">
        <f t="shared" si="280"/>
        <v>59622.969583333332</v>
      </c>
      <c r="T2959" s="10">
        <f t="shared" si="281"/>
        <v>59563.011249999996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60030.73746527778</v>
      </c>
      <c r="T2960" s="10">
        <f t="shared" si="281"/>
        <v>59970.779131944444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60060.008391203708</v>
      </c>
      <c r="T2961" s="10">
        <f t="shared" si="281"/>
        <v>60030.008391203708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59425.757210648146</v>
      </c>
      <c r="T2962" s="10">
        <f t="shared" si="281"/>
        <v>59395.757210648146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2794.5</v>
      </c>
      <c r="Q2963" t="str">
        <f t="shared" si="278"/>
        <v>theater</v>
      </c>
      <c r="R2963" t="str">
        <f t="shared" si="279"/>
        <v>plays</v>
      </c>
      <c r="S2963" s="9">
        <f t="shared" si="280"/>
        <v>59621.166666666672</v>
      </c>
      <c r="T2963" s="10">
        <f t="shared" si="281"/>
        <v>59593.212488425925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619</v>
      </c>
      <c r="Q2964" t="str">
        <f t="shared" si="278"/>
        <v>theater</v>
      </c>
      <c r="R2964" t="str">
        <f t="shared" si="279"/>
        <v>plays</v>
      </c>
      <c r="S2964" s="9">
        <f t="shared" si="280"/>
        <v>59596.290972222225</v>
      </c>
      <c r="T2964" s="10">
        <f t="shared" si="281"/>
        <v>59568.24428240741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5391.5</v>
      </c>
      <c r="Q2965" t="str">
        <f t="shared" si="278"/>
        <v>theater</v>
      </c>
      <c r="R2965" t="str">
        <f t="shared" si="279"/>
        <v>plays</v>
      </c>
      <c r="S2965" s="9">
        <f t="shared" si="280"/>
        <v>59719.470185185186</v>
      </c>
      <c r="T2965" s="10">
        <f t="shared" si="281"/>
        <v>59689.470185185186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2615.8449999999998</v>
      </c>
      <c r="Q2966" t="str">
        <f t="shared" si="278"/>
        <v>theater</v>
      </c>
      <c r="R2966" t="str">
        <f t="shared" si="279"/>
        <v>plays</v>
      </c>
      <c r="S2966" s="9">
        <f t="shared" si="280"/>
        <v>59389.897222222222</v>
      </c>
      <c r="T2966" s="10">
        <f t="shared" si="281"/>
        <v>59359.909942129627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837</v>
      </c>
      <c r="Q2967" t="str">
        <f t="shared" si="278"/>
        <v>theater</v>
      </c>
      <c r="R2967" t="str">
        <f t="shared" si="279"/>
        <v>plays</v>
      </c>
      <c r="S2967" s="9">
        <f t="shared" si="280"/>
        <v>59724.729548611111</v>
      </c>
      <c r="T2967" s="10">
        <f t="shared" si="281"/>
        <v>59694.729548611111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5745.5</v>
      </c>
      <c r="Q2968" t="str">
        <f t="shared" si="278"/>
        <v>theater</v>
      </c>
      <c r="R2968" t="str">
        <f t="shared" si="279"/>
        <v>plays</v>
      </c>
      <c r="S2968" s="9">
        <f t="shared" si="280"/>
        <v>59795.738564814819</v>
      </c>
      <c r="T2968" s="10">
        <f t="shared" si="281"/>
        <v>59765.738564814819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2883.5</v>
      </c>
      <c r="Q2969" t="str">
        <f t="shared" si="278"/>
        <v>theater</v>
      </c>
      <c r="R2969" t="str">
        <f t="shared" si="279"/>
        <v>plays</v>
      </c>
      <c r="S2969" s="9">
        <f t="shared" si="280"/>
        <v>59604.156157407408</v>
      </c>
      <c r="T2969" s="10">
        <f t="shared" si="281"/>
        <v>59574.197824074072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1878.5</v>
      </c>
      <c r="Q2970" t="str">
        <f t="shared" si="278"/>
        <v>theater</v>
      </c>
      <c r="R2970" t="str">
        <f t="shared" si="279"/>
        <v>plays</v>
      </c>
      <c r="S2970" s="9">
        <f t="shared" si="280"/>
        <v>60131.165972222225</v>
      </c>
      <c r="T2970" s="10">
        <f t="shared" si="281"/>
        <v>60117.523842592593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821</v>
      </c>
      <c r="Q2971" t="str">
        <f t="shared" si="278"/>
        <v>theater</v>
      </c>
      <c r="R2971" t="str">
        <f t="shared" si="279"/>
        <v>plays</v>
      </c>
      <c r="S2971" s="9">
        <f t="shared" si="280"/>
        <v>59659.952083333337</v>
      </c>
      <c r="T2971" s="10">
        <f t="shared" si="281"/>
        <v>59629.786493055552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3225.5</v>
      </c>
      <c r="Q2972" t="str">
        <f t="shared" si="278"/>
        <v>theater</v>
      </c>
      <c r="R2972" t="str">
        <f t="shared" si="279"/>
        <v>plays</v>
      </c>
      <c r="S2972" s="9">
        <f t="shared" si="280"/>
        <v>59370.669571759259</v>
      </c>
      <c r="T2972" s="10">
        <f t="shared" si="281"/>
        <v>59340.669571759259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1624</v>
      </c>
      <c r="Q2973" t="str">
        <f t="shared" si="278"/>
        <v>theater</v>
      </c>
      <c r="R2973" t="str">
        <f t="shared" si="279"/>
        <v>plays</v>
      </c>
      <c r="S2973" s="9">
        <f t="shared" si="280"/>
        <v>59414.658310185187</v>
      </c>
      <c r="T2973" s="10">
        <f t="shared" si="281"/>
        <v>59384.658310185187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1062</v>
      </c>
      <c r="Q2974" t="str">
        <f t="shared" si="278"/>
        <v>theater</v>
      </c>
      <c r="R2974" t="str">
        <f t="shared" si="279"/>
        <v>plays</v>
      </c>
      <c r="S2974" s="9">
        <f t="shared" si="280"/>
        <v>60241.041666666672</v>
      </c>
      <c r="T2974" s="10">
        <f t="shared" si="281"/>
        <v>60226.110185185185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4386.5</v>
      </c>
      <c r="Q2975" t="str">
        <f t="shared" si="278"/>
        <v>theater</v>
      </c>
      <c r="R2975" t="str">
        <f t="shared" si="279"/>
        <v>plays</v>
      </c>
      <c r="S2975" s="9">
        <f t="shared" si="280"/>
        <v>59902.166666666672</v>
      </c>
      <c r="T2975" s="10">
        <f t="shared" si="281"/>
        <v>59873.818379629629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2593.5</v>
      </c>
      <c r="Q2976" t="str">
        <f t="shared" si="278"/>
        <v>theater</v>
      </c>
      <c r="R2976" t="str">
        <f t="shared" si="279"/>
        <v>plays</v>
      </c>
      <c r="S2976" s="9">
        <f t="shared" si="280"/>
        <v>59440.065972222219</v>
      </c>
      <c r="T2976" s="10">
        <f t="shared" si="281"/>
        <v>59412.061006944445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4061.5</v>
      </c>
      <c r="Q2977" t="str">
        <f t="shared" si="278"/>
        <v>theater</v>
      </c>
      <c r="R2977" t="str">
        <f t="shared" si="279"/>
        <v>plays</v>
      </c>
      <c r="S2977" s="9">
        <f t="shared" si="280"/>
        <v>59502.125</v>
      </c>
      <c r="T2977" s="10">
        <f t="shared" si="281"/>
        <v>59473.683865740742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67</v>
      </c>
      <c r="Q2978" t="str">
        <f t="shared" si="278"/>
        <v>theater</v>
      </c>
      <c r="R2978" t="str">
        <f t="shared" si="279"/>
        <v>plays</v>
      </c>
      <c r="S2978" s="9">
        <f t="shared" si="280"/>
        <v>59974.5</v>
      </c>
      <c r="T2978" s="10">
        <f t="shared" si="281"/>
        <v>59957.730671296296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1718.5</v>
      </c>
      <c r="Q2979" t="str">
        <f t="shared" si="278"/>
        <v>theater</v>
      </c>
      <c r="R2979" t="str">
        <f t="shared" si="279"/>
        <v>plays</v>
      </c>
      <c r="S2979" s="9">
        <f t="shared" si="280"/>
        <v>59618.093055555553</v>
      </c>
      <c r="T2979" s="10">
        <f t="shared" si="281"/>
        <v>59558.88118055556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493.5</v>
      </c>
      <c r="Q2980" t="str">
        <f t="shared" si="278"/>
        <v>theater</v>
      </c>
      <c r="R2980" t="str">
        <f t="shared" si="279"/>
        <v>plays</v>
      </c>
      <c r="S2980" s="9">
        <f t="shared" si="280"/>
        <v>59464.249305555553</v>
      </c>
      <c r="T2980" s="10">
        <f t="shared" si="281"/>
        <v>59454.640590277777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2558</v>
      </c>
      <c r="Q2981" t="str">
        <f t="shared" si="278"/>
        <v>theater</v>
      </c>
      <c r="R2981" t="str">
        <f t="shared" si="279"/>
        <v>plays</v>
      </c>
      <c r="S2981" s="9">
        <f t="shared" si="280"/>
        <v>59542.25</v>
      </c>
      <c r="T2981" s="10">
        <f t="shared" si="281"/>
        <v>59525.824340277773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1649.5</v>
      </c>
      <c r="Q2982" t="str">
        <f t="shared" si="278"/>
        <v>theater</v>
      </c>
      <c r="R2982" t="str">
        <f t="shared" si="279"/>
        <v>plays</v>
      </c>
      <c r="S2982" s="9">
        <f t="shared" si="280"/>
        <v>59772.083333333328</v>
      </c>
      <c r="T2982" s="10">
        <f t="shared" si="281"/>
        <v>59751.915856481486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2627</v>
      </c>
      <c r="Q2983" t="str">
        <f t="shared" si="278"/>
        <v>theater</v>
      </c>
      <c r="R2983" t="str">
        <f t="shared" si="279"/>
        <v>spaces</v>
      </c>
      <c r="S2983" s="9">
        <f t="shared" si="280"/>
        <v>59802.559675925921</v>
      </c>
      <c r="T2983" s="10">
        <f t="shared" si="281"/>
        <v>59757.559675925921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2581</v>
      </c>
      <c r="Q2984" t="str">
        <f t="shared" si="278"/>
        <v>theater</v>
      </c>
      <c r="R2984" t="str">
        <f t="shared" si="279"/>
        <v>spaces</v>
      </c>
      <c r="S2984" s="9">
        <f t="shared" si="280"/>
        <v>59943.686840277776</v>
      </c>
      <c r="T2984" s="10">
        <f t="shared" si="281"/>
        <v>59913.686840277776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85540.455000000002</v>
      </c>
      <c r="Q2985" t="str">
        <f t="shared" si="278"/>
        <v>theater</v>
      </c>
      <c r="R2985" t="str">
        <f t="shared" si="279"/>
        <v>spaces</v>
      </c>
      <c r="S2985" s="9">
        <f t="shared" si="280"/>
        <v>59486.674027777779</v>
      </c>
      <c r="T2985" s="10">
        <f t="shared" si="281"/>
        <v>59426.632361111115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12653</v>
      </c>
      <c r="Q2986" t="str">
        <f t="shared" si="278"/>
        <v>theater</v>
      </c>
      <c r="R2986" t="str">
        <f t="shared" si="279"/>
        <v>spaces</v>
      </c>
      <c r="S2986" s="9">
        <f t="shared" si="280"/>
        <v>60138.278715277775</v>
      </c>
      <c r="T2986" s="10">
        <f t="shared" si="281"/>
        <v>60108.278715277775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6138</v>
      </c>
      <c r="Q2987" t="str">
        <f t="shared" si="278"/>
        <v>theater</v>
      </c>
      <c r="R2987" t="str">
        <f t="shared" si="279"/>
        <v>spaces</v>
      </c>
      <c r="S2987" s="9">
        <f t="shared" si="280"/>
        <v>60206.166666666672</v>
      </c>
      <c r="T2987" s="10">
        <f t="shared" si="281"/>
        <v>60186.973703703698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1294</v>
      </c>
      <c r="Q2988" t="str">
        <f t="shared" si="278"/>
        <v>theater</v>
      </c>
      <c r="R2988" t="str">
        <f t="shared" si="279"/>
        <v>spaces</v>
      </c>
      <c r="S2988" s="9">
        <f t="shared" si="280"/>
        <v>60023.458402777775</v>
      </c>
      <c r="T2988" s="10">
        <f t="shared" si="281"/>
        <v>59963.500069444446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13932.6</v>
      </c>
      <c r="Q2989" t="str">
        <f t="shared" si="278"/>
        <v>theater</v>
      </c>
      <c r="R2989" t="str">
        <f t="shared" si="279"/>
        <v>spaces</v>
      </c>
      <c r="S2989" s="9">
        <f t="shared" si="280"/>
        <v>60188</v>
      </c>
      <c r="T2989" s="10">
        <f t="shared" si="281"/>
        <v>60159.307303240741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514</v>
      </c>
      <c r="Q2990" t="str">
        <f t="shared" si="278"/>
        <v>theater</v>
      </c>
      <c r="R2990" t="str">
        <f t="shared" si="279"/>
        <v>spaces</v>
      </c>
      <c r="S2990" s="9">
        <f t="shared" si="280"/>
        <v>60073.362048611118</v>
      </c>
      <c r="T2990" s="10">
        <f t="shared" si="281"/>
        <v>60043.362048611118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17835.5</v>
      </c>
      <c r="Q2991" t="str">
        <f t="shared" si="278"/>
        <v>theater</v>
      </c>
      <c r="R2991" t="str">
        <f t="shared" si="279"/>
        <v>spaces</v>
      </c>
      <c r="S2991" s="9">
        <f t="shared" si="280"/>
        <v>59891.207638888889</v>
      </c>
      <c r="T2991" s="10">
        <f t="shared" si="281"/>
        <v>59869.02039351852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5013.5</v>
      </c>
      <c r="Q2992" t="str">
        <f t="shared" si="278"/>
        <v>theater</v>
      </c>
      <c r="R2992" t="str">
        <f t="shared" si="279"/>
        <v>spaces</v>
      </c>
      <c r="S2992" s="9">
        <f t="shared" si="280"/>
        <v>59908.57430555555</v>
      </c>
      <c r="T2992" s="10">
        <f t="shared" si="281"/>
        <v>59873.57430555555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4436.5</v>
      </c>
      <c r="Q2993" t="str">
        <f t="shared" si="278"/>
        <v>theater</v>
      </c>
      <c r="R2993" t="str">
        <f t="shared" si="279"/>
        <v>spaces</v>
      </c>
      <c r="S2993" s="9">
        <f t="shared" si="280"/>
        <v>60294.837152777778</v>
      </c>
      <c r="T2993" s="10">
        <f t="shared" si="281"/>
        <v>60272.837152777778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1599.5</v>
      </c>
      <c r="Q2994" t="str">
        <f t="shared" si="278"/>
        <v>theater</v>
      </c>
      <c r="R2994" t="str">
        <f t="shared" si="279"/>
        <v>spaces</v>
      </c>
      <c r="S2994" s="9">
        <f t="shared" si="280"/>
        <v>60184.767476851848</v>
      </c>
      <c r="T2994" s="10">
        <f t="shared" si="281"/>
        <v>60154.767476851848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512.5</v>
      </c>
      <c r="Q2995" t="str">
        <f t="shared" si="278"/>
        <v>theater</v>
      </c>
      <c r="R2995" t="str">
        <f t="shared" si="279"/>
        <v>spaces</v>
      </c>
      <c r="S2995" s="9">
        <f t="shared" si="280"/>
        <v>59952.838738425926</v>
      </c>
      <c r="T2995" s="10">
        <f t="shared" si="281"/>
        <v>59922.838738425926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716.12</v>
      </c>
      <c r="Q2996" t="str">
        <f t="shared" si="278"/>
        <v>theater</v>
      </c>
      <c r="R2996" t="str">
        <f t="shared" si="279"/>
        <v>spaces</v>
      </c>
      <c r="S2996" s="9">
        <f t="shared" si="280"/>
        <v>59447.478842592594</v>
      </c>
      <c r="T2996" s="10">
        <f t="shared" si="281"/>
        <v>59417.478842592594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7996.5</v>
      </c>
      <c r="Q2997" t="str">
        <f t="shared" si="278"/>
        <v>theater</v>
      </c>
      <c r="R2997" t="str">
        <f t="shared" si="279"/>
        <v>spaces</v>
      </c>
      <c r="S2997" s="9">
        <f t="shared" si="280"/>
        <v>60286.665173611109</v>
      </c>
      <c r="T2997" s="10">
        <f t="shared" si="281"/>
        <v>60256.665173611109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30286</v>
      </c>
      <c r="Q2998" t="str">
        <f t="shared" si="278"/>
        <v>theater</v>
      </c>
      <c r="R2998" t="str">
        <f t="shared" si="279"/>
        <v>spaces</v>
      </c>
      <c r="S2998" s="9">
        <f t="shared" si="280"/>
        <v>59682.912500000006</v>
      </c>
      <c r="T2998" s="10">
        <f t="shared" si="281"/>
        <v>59622.912500000006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5244</v>
      </c>
      <c r="Q2999" t="str">
        <f t="shared" si="278"/>
        <v>theater</v>
      </c>
      <c r="R2999" t="str">
        <f t="shared" si="279"/>
        <v>spaces</v>
      </c>
      <c r="S2999" s="9">
        <f t="shared" si="280"/>
        <v>60325.207638888889</v>
      </c>
      <c r="T2999" s="10">
        <f t="shared" si="281"/>
        <v>60307.733715277776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25973.75</v>
      </c>
      <c r="Q3000" t="str">
        <f t="shared" si="278"/>
        <v>theater</v>
      </c>
      <c r="R3000" t="str">
        <f t="shared" si="279"/>
        <v>spaces</v>
      </c>
      <c r="S3000" s="9">
        <f t="shared" si="280"/>
        <v>59338.184027777781</v>
      </c>
      <c r="T3000" s="10">
        <f t="shared" si="281"/>
        <v>59310.193622685183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812.5</v>
      </c>
      <c r="Q3001" t="str">
        <f t="shared" si="278"/>
        <v>theater</v>
      </c>
      <c r="R3001" t="str">
        <f t="shared" si="279"/>
        <v>spaces</v>
      </c>
      <c r="S3001" s="9">
        <f t="shared" si="280"/>
        <v>60327.083333333328</v>
      </c>
      <c r="T3001" s="10">
        <f t="shared" si="281"/>
        <v>60312.740277777775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254</v>
      </c>
      <c r="Q3002" t="str">
        <f t="shared" si="278"/>
        <v>theater</v>
      </c>
      <c r="R3002" t="str">
        <f t="shared" si="279"/>
        <v>spaces</v>
      </c>
      <c r="S3002" s="9">
        <f t="shared" si="280"/>
        <v>60298.75</v>
      </c>
      <c r="T3002" s="10">
        <f t="shared" si="281"/>
        <v>60284.827199074076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11583.004999999999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60096.895625000005</v>
      </c>
      <c r="T3003" s="10">
        <f t="shared" si="281"/>
        <v>60066.895625000005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3849.7150000000001</v>
      </c>
      <c r="Q3004" t="str">
        <f t="shared" si="278"/>
        <v>theater</v>
      </c>
      <c r="R3004" t="str">
        <f t="shared" si="279"/>
        <v>spaces</v>
      </c>
      <c r="S3004" s="9">
        <f t="shared" si="280"/>
        <v>58801.83625</v>
      </c>
      <c r="T3004" s="10">
        <f t="shared" si="281"/>
        <v>58771.83625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1526</v>
      </c>
      <c r="Q3005" t="str">
        <f t="shared" si="278"/>
        <v>theater</v>
      </c>
      <c r="R3005" t="str">
        <f t="shared" si="279"/>
        <v>spaces</v>
      </c>
      <c r="S3005" s="9">
        <f t="shared" si="280"/>
        <v>59962.249305555553</v>
      </c>
      <c r="T3005" s="10">
        <f t="shared" si="281"/>
        <v>59930.849259259259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22701.5</v>
      </c>
      <c r="Q3006" t="str">
        <f t="shared" si="278"/>
        <v>theater</v>
      </c>
      <c r="R3006" t="str">
        <f t="shared" si="279"/>
        <v>spaces</v>
      </c>
      <c r="S3006" s="9">
        <f t="shared" si="280"/>
        <v>59490.922731481478</v>
      </c>
      <c r="T3006" s="10">
        <f t="shared" si="281"/>
        <v>59460.881064814814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6445.3</v>
      </c>
      <c r="Q3007" t="str">
        <f t="shared" si="278"/>
        <v>theater</v>
      </c>
      <c r="R3007" t="str">
        <f t="shared" si="279"/>
        <v>spaces</v>
      </c>
      <c r="S3007" s="9">
        <f t="shared" si="280"/>
        <v>59450.674826388888</v>
      </c>
      <c r="T3007" s="10">
        <f t="shared" si="281"/>
        <v>59420.674826388888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4358.5</v>
      </c>
      <c r="Q3008" t="str">
        <f t="shared" si="278"/>
        <v>theater</v>
      </c>
      <c r="R3008" t="str">
        <f t="shared" si="279"/>
        <v>spaces</v>
      </c>
      <c r="S3008" s="9">
        <f t="shared" si="280"/>
        <v>59519.756840277783</v>
      </c>
      <c r="T3008" s="10">
        <f t="shared" si="281"/>
        <v>59489.756840277783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550</v>
      </c>
      <c r="Q3009" t="str">
        <f t="shared" si="278"/>
        <v>theater</v>
      </c>
      <c r="R3009" t="str">
        <f t="shared" si="279"/>
        <v>spaces</v>
      </c>
      <c r="S3009" s="9">
        <f t="shared" si="280"/>
        <v>59651.216238425928</v>
      </c>
      <c r="T3009" s="10">
        <f t="shared" si="281"/>
        <v>59630.216238425928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E3010/D3010*100</f>
        <v>101.16666666666667</v>
      </c>
      <c r="P3010">
        <f t="shared" ref="P3010:P3073" si="283">AVERAGE(L3010,E3010)</f>
        <v>1530.5</v>
      </c>
      <c r="Q3010" t="str">
        <f t="shared" si="278"/>
        <v>theater</v>
      </c>
      <c r="R3010" t="str">
        <f t="shared" si="279"/>
        <v>spaces</v>
      </c>
      <c r="S3010" s="9">
        <f t="shared" si="280"/>
        <v>59922.212025462963</v>
      </c>
      <c r="T3010" s="10">
        <f t="shared" si="281"/>
        <v>59892.212025462963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>
        <f t="shared" si="283"/>
        <v>15033.5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(((I3011/60)/60)/24)+DATE(2018,1,1)</f>
        <v>59501.611574074079</v>
      </c>
      <c r="T3011" s="10">
        <f t="shared" ref="T3011:T3074" si="287">(((J3011/60)/60)/24)+DATE(2018,1,1)</f>
        <v>59471.569907407407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1192.5</v>
      </c>
      <c r="Q3012" t="str">
        <f t="shared" si="284"/>
        <v>theater</v>
      </c>
      <c r="R3012" t="str">
        <f t="shared" si="285"/>
        <v>spaces</v>
      </c>
      <c r="S3012" s="9">
        <f t="shared" si="286"/>
        <v>59588.832395833335</v>
      </c>
      <c r="T3012" s="10">
        <f t="shared" si="287"/>
        <v>59528.832395833335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198</v>
      </c>
      <c r="Q3013" t="str">
        <f t="shared" si="284"/>
        <v>theater</v>
      </c>
      <c r="R3013" t="str">
        <f t="shared" si="285"/>
        <v>spaces</v>
      </c>
      <c r="S3013" s="9">
        <f t="shared" si="286"/>
        <v>59893.957638888889</v>
      </c>
      <c r="T3013" s="10">
        <f t="shared" si="287"/>
        <v>59866.468935185185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2370</v>
      </c>
      <c r="Q3014" t="str">
        <f t="shared" si="284"/>
        <v>theater</v>
      </c>
      <c r="R3014" t="str">
        <f t="shared" si="285"/>
        <v>spaces</v>
      </c>
      <c r="S3014" s="9">
        <f t="shared" si="286"/>
        <v>59577.702893518523</v>
      </c>
      <c r="T3014" s="10">
        <f t="shared" si="287"/>
        <v>59556.702893518523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7901.5</v>
      </c>
      <c r="Q3015" t="str">
        <f t="shared" si="284"/>
        <v>theater</v>
      </c>
      <c r="R3015" t="str">
        <f t="shared" si="285"/>
        <v>spaces</v>
      </c>
      <c r="S3015" s="9">
        <f t="shared" si="286"/>
        <v>59708.836215277777</v>
      </c>
      <c r="T3015" s="10">
        <f t="shared" si="287"/>
        <v>59678.836215277777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14416.5</v>
      </c>
      <c r="Q3016" t="str">
        <f t="shared" si="284"/>
        <v>theater</v>
      </c>
      <c r="R3016" t="str">
        <f t="shared" si="285"/>
        <v>spaces</v>
      </c>
      <c r="S3016" s="9">
        <f t="shared" si="286"/>
        <v>59480.208333333336</v>
      </c>
      <c r="T3016" s="10">
        <f t="shared" si="287"/>
        <v>59452.123611111114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1774</v>
      </c>
      <c r="Q3017" t="str">
        <f t="shared" si="284"/>
        <v>theater</v>
      </c>
      <c r="R3017" t="str">
        <f t="shared" si="285"/>
        <v>spaces</v>
      </c>
      <c r="S3017" s="9">
        <f t="shared" si="286"/>
        <v>59333.166666666664</v>
      </c>
      <c r="T3017" s="10">
        <f t="shared" si="287"/>
        <v>59317.72729166667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4379</v>
      </c>
      <c r="Q3018" t="str">
        <f t="shared" si="284"/>
        <v>theater</v>
      </c>
      <c r="R3018" t="str">
        <f t="shared" si="285"/>
        <v>spaces</v>
      </c>
      <c r="S3018" s="9">
        <f t="shared" si="286"/>
        <v>59370.548055555555</v>
      </c>
      <c r="T3018" s="10">
        <f t="shared" si="287"/>
        <v>59310.548055555555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11722</v>
      </c>
      <c r="Q3019" t="str">
        <f t="shared" si="284"/>
        <v>theater</v>
      </c>
      <c r="R3019" t="str">
        <f t="shared" si="285"/>
        <v>spaces</v>
      </c>
      <c r="S3019" s="9">
        <f t="shared" si="286"/>
        <v>59403.850034722222</v>
      </c>
      <c r="T3019" s="10">
        <f t="shared" si="287"/>
        <v>59373.850034722222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2135.5</v>
      </c>
      <c r="Q3020" t="str">
        <f t="shared" si="284"/>
        <v>theater</v>
      </c>
      <c r="R3020" t="str">
        <f t="shared" si="285"/>
        <v>spaces</v>
      </c>
      <c r="S3020" s="9">
        <f t="shared" si="286"/>
        <v>59737.916666666672</v>
      </c>
      <c r="T3020" s="10">
        <f t="shared" si="287"/>
        <v>59695.29833333334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9205.5</v>
      </c>
      <c r="Q3021" t="str">
        <f t="shared" si="284"/>
        <v>theater</v>
      </c>
      <c r="R3021" t="str">
        <f t="shared" si="285"/>
        <v>spaces</v>
      </c>
      <c r="S3021" s="9">
        <f t="shared" si="286"/>
        <v>59318.125</v>
      </c>
      <c r="T3021" s="10">
        <f t="shared" si="287"/>
        <v>59290.833564814813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3535</v>
      </c>
      <c r="Q3022" t="str">
        <f t="shared" si="284"/>
        <v>theater</v>
      </c>
      <c r="R3022" t="str">
        <f t="shared" si="285"/>
        <v>spaces</v>
      </c>
      <c r="S3022" s="9">
        <f t="shared" si="286"/>
        <v>59762.846446759257</v>
      </c>
      <c r="T3022" s="10">
        <f t="shared" si="287"/>
        <v>59702.846446759257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2662</v>
      </c>
      <c r="Q3023" t="str">
        <f t="shared" si="284"/>
        <v>theater</v>
      </c>
      <c r="R3023" t="str">
        <f t="shared" si="285"/>
        <v>spaces</v>
      </c>
      <c r="S3023" s="9">
        <f t="shared" si="286"/>
        <v>60228.249305555553</v>
      </c>
      <c r="T3023" s="10">
        <f t="shared" si="287"/>
        <v>60192.618854166663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5075</v>
      </c>
      <c r="Q3024" t="str">
        <f t="shared" si="284"/>
        <v>theater</v>
      </c>
      <c r="R3024" t="str">
        <f t="shared" si="285"/>
        <v>spaces</v>
      </c>
      <c r="S3024" s="9">
        <f t="shared" si="286"/>
        <v>60141.95380787037</v>
      </c>
      <c r="T3024" s="10">
        <f t="shared" si="287"/>
        <v>60096.95380787037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363.5</v>
      </c>
      <c r="Q3025" t="str">
        <f t="shared" si="284"/>
        <v>theater</v>
      </c>
      <c r="R3025" t="str">
        <f t="shared" si="285"/>
        <v>spaces</v>
      </c>
      <c r="S3025" s="9">
        <f t="shared" si="286"/>
        <v>59698.675763888896</v>
      </c>
      <c r="T3025" s="10">
        <f t="shared" si="287"/>
        <v>59653.675763888896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6251.5</v>
      </c>
      <c r="Q3026" t="str">
        <f t="shared" si="284"/>
        <v>theater</v>
      </c>
      <c r="R3026" t="str">
        <f t="shared" si="285"/>
        <v>spaces</v>
      </c>
      <c r="S3026" s="9">
        <f t="shared" si="286"/>
        <v>58720.993923611109</v>
      </c>
      <c r="T3026" s="10">
        <f t="shared" si="287"/>
        <v>58690.993923611109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3850</v>
      </c>
      <c r="Q3027" t="str">
        <f t="shared" si="284"/>
        <v>theater</v>
      </c>
      <c r="R3027" t="str">
        <f t="shared" si="285"/>
        <v>spaces</v>
      </c>
      <c r="S3027" s="9">
        <f t="shared" si="286"/>
        <v>59321.666666666664</v>
      </c>
      <c r="T3027" s="10">
        <f t="shared" si="287"/>
        <v>59293.509409722225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657.5</v>
      </c>
      <c r="Q3028" t="str">
        <f t="shared" si="284"/>
        <v>theater</v>
      </c>
      <c r="R3028" t="str">
        <f t="shared" si="285"/>
        <v>spaces</v>
      </c>
      <c r="S3028" s="9">
        <f t="shared" si="286"/>
        <v>60329.459398148145</v>
      </c>
      <c r="T3028" s="10">
        <f t="shared" si="287"/>
        <v>60315.459398148145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26448</v>
      </c>
      <c r="Q3029" t="str">
        <f t="shared" si="284"/>
        <v>theater</v>
      </c>
      <c r="R3029" t="str">
        <f t="shared" si="285"/>
        <v>spaces</v>
      </c>
      <c r="S3029" s="9">
        <f t="shared" si="286"/>
        <v>59615.662627314814</v>
      </c>
      <c r="T3029" s="10">
        <f t="shared" si="287"/>
        <v>59585.704293981486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4250</v>
      </c>
      <c r="Q3030" t="str">
        <f t="shared" si="284"/>
        <v>theater</v>
      </c>
      <c r="R3030" t="str">
        <f t="shared" si="285"/>
        <v>spaces</v>
      </c>
      <c r="S3030" s="9">
        <f t="shared" si="286"/>
        <v>60129.264178240745</v>
      </c>
      <c r="T3030" s="10">
        <f t="shared" si="287"/>
        <v>60099.264178240745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16625.5</v>
      </c>
      <c r="Q3031" t="str">
        <f t="shared" si="284"/>
        <v>theater</v>
      </c>
      <c r="R3031" t="str">
        <f t="shared" si="285"/>
        <v>spaces</v>
      </c>
      <c r="S3031" s="9">
        <f t="shared" si="286"/>
        <v>59493.190972222219</v>
      </c>
      <c r="T3031" s="10">
        <f t="shared" si="287"/>
        <v>59464.708877314813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954</v>
      </c>
      <c r="Q3032" t="str">
        <f t="shared" si="284"/>
        <v>theater</v>
      </c>
      <c r="R3032" t="str">
        <f t="shared" si="285"/>
        <v>spaces</v>
      </c>
      <c r="S3032" s="9">
        <f t="shared" si="286"/>
        <v>59795.747349537036</v>
      </c>
      <c r="T3032" s="10">
        <f t="shared" si="287"/>
        <v>59765.747349537036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764.5</v>
      </c>
      <c r="Q3033" t="str">
        <f t="shared" si="284"/>
        <v>theater</v>
      </c>
      <c r="R3033" t="str">
        <f t="shared" si="285"/>
        <v>spaces</v>
      </c>
      <c r="S3033" s="9">
        <f t="shared" si="286"/>
        <v>60189.882488425923</v>
      </c>
      <c r="T3033" s="10">
        <f t="shared" si="287"/>
        <v>60129.882488425923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648.5</v>
      </c>
      <c r="Q3034" t="str">
        <f t="shared" si="284"/>
        <v>theater</v>
      </c>
      <c r="R3034" t="str">
        <f t="shared" si="285"/>
        <v>spaces</v>
      </c>
      <c r="S3034" s="9">
        <f t="shared" si="286"/>
        <v>59790.044664351852</v>
      </c>
      <c r="T3034" s="10">
        <f t="shared" si="287"/>
        <v>59760.044664351852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2209.5</v>
      </c>
      <c r="Q3035" t="str">
        <f t="shared" si="284"/>
        <v>theater</v>
      </c>
      <c r="R3035" t="str">
        <f t="shared" si="285"/>
        <v>spaces</v>
      </c>
      <c r="S3035" s="9">
        <f t="shared" si="286"/>
        <v>60132.110243055555</v>
      </c>
      <c r="T3035" s="10">
        <f t="shared" si="287"/>
        <v>60102.110243055555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56898</v>
      </c>
      <c r="Q3036" t="str">
        <f t="shared" si="284"/>
        <v>theater</v>
      </c>
      <c r="R3036" t="str">
        <f t="shared" si="285"/>
        <v>spaces</v>
      </c>
      <c r="S3036" s="9">
        <f t="shared" si="286"/>
        <v>60207.165972222225</v>
      </c>
      <c r="T3036" s="10">
        <f t="shared" si="287"/>
        <v>60176.535358796296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13751.855</v>
      </c>
      <c r="Q3037" t="str">
        <f t="shared" si="284"/>
        <v>theater</v>
      </c>
      <c r="R3037" t="str">
        <f t="shared" si="285"/>
        <v>spaces</v>
      </c>
      <c r="S3037" s="9">
        <f t="shared" si="286"/>
        <v>58930.560289351852</v>
      </c>
      <c r="T3037" s="10">
        <f t="shared" si="287"/>
        <v>58900.560289351852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16006</v>
      </c>
      <c r="Q3038" t="str">
        <f t="shared" si="284"/>
        <v>theater</v>
      </c>
      <c r="R3038" t="str">
        <f t="shared" si="285"/>
        <v>spaces</v>
      </c>
      <c r="S3038" s="9">
        <f t="shared" si="286"/>
        <v>59034.499305555553</v>
      </c>
      <c r="T3038" s="10">
        <f t="shared" si="287"/>
        <v>58998.785231481481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549</v>
      </c>
      <c r="Q3039" t="str">
        <f t="shared" si="284"/>
        <v>theater</v>
      </c>
      <c r="R3039" t="str">
        <f t="shared" si="285"/>
        <v>spaces</v>
      </c>
      <c r="S3039" s="9">
        <f t="shared" si="286"/>
        <v>57985.207638888889</v>
      </c>
      <c r="T3039" s="10">
        <f t="shared" si="287"/>
        <v>57910.893206018518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516</v>
      </c>
      <c r="Q3040" t="str">
        <f t="shared" si="284"/>
        <v>theater</v>
      </c>
      <c r="R3040" t="str">
        <f t="shared" si="285"/>
        <v>spaces</v>
      </c>
      <c r="S3040" s="9">
        <f t="shared" si="286"/>
        <v>59965.252280092594</v>
      </c>
      <c r="T3040" s="10">
        <f t="shared" si="287"/>
        <v>59905.252280092594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10989.39</v>
      </c>
      <c r="Q3041" t="str">
        <f t="shared" si="284"/>
        <v>theater</v>
      </c>
      <c r="R3041" t="str">
        <f t="shared" si="285"/>
        <v>spaces</v>
      </c>
      <c r="S3041" s="9">
        <f t="shared" si="286"/>
        <v>59169.332638888889</v>
      </c>
      <c r="T3041" s="10">
        <f t="shared" si="287"/>
        <v>59142.794421296298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1633.5</v>
      </c>
      <c r="Q3042" t="str">
        <f t="shared" si="284"/>
        <v>theater</v>
      </c>
      <c r="R3042" t="str">
        <f t="shared" si="285"/>
        <v>spaces</v>
      </c>
      <c r="S3042" s="9">
        <f t="shared" si="286"/>
        <v>59713.958333333328</v>
      </c>
      <c r="T3042" s="10">
        <f t="shared" si="287"/>
        <v>59709.791909722218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4632.5</v>
      </c>
      <c r="Q3043" t="str">
        <f t="shared" si="284"/>
        <v>theater</v>
      </c>
      <c r="R3043" t="str">
        <f t="shared" si="285"/>
        <v>spaces</v>
      </c>
      <c r="S3043" s="9">
        <f t="shared" si="286"/>
        <v>59921.868611111116</v>
      </c>
      <c r="T3043" s="10">
        <f t="shared" si="287"/>
        <v>59891.868611111116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978.5</v>
      </c>
      <c r="Q3044" t="str">
        <f t="shared" si="284"/>
        <v>theater</v>
      </c>
      <c r="R3044" t="str">
        <f t="shared" si="285"/>
        <v>spaces</v>
      </c>
      <c r="S3044" s="9">
        <f t="shared" si="286"/>
        <v>59815.688043981485</v>
      </c>
      <c r="T3044" s="10">
        <f t="shared" si="287"/>
        <v>59785.688043981485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8314.5</v>
      </c>
      <c r="Q3045" t="str">
        <f t="shared" si="284"/>
        <v>theater</v>
      </c>
      <c r="R3045" t="str">
        <f t="shared" si="285"/>
        <v>spaces</v>
      </c>
      <c r="S3045" s="9">
        <f t="shared" si="286"/>
        <v>59642.118055555555</v>
      </c>
      <c r="T3045" s="10">
        <f t="shared" si="287"/>
        <v>59615.070590277777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6638.5</v>
      </c>
      <c r="Q3046" t="str">
        <f t="shared" si="284"/>
        <v>theater</v>
      </c>
      <c r="R3046" t="str">
        <f t="shared" si="285"/>
        <v>spaces</v>
      </c>
      <c r="S3046" s="9">
        <f t="shared" si="286"/>
        <v>59934.7268287037</v>
      </c>
      <c r="T3046" s="10">
        <f t="shared" si="287"/>
        <v>59919.7268287037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2686.13</v>
      </c>
      <c r="Q3047" t="str">
        <f t="shared" si="284"/>
        <v>theater</v>
      </c>
      <c r="R3047" t="str">
        <f t="shared" si="285"/>
        <v>spaces</v>
      </c>
      <c r="S3047" s="9">
        <f t="shared" si="286"/>
        <v>59405.155729166669</v>
      </c>
      <c r="T3047" s="10">
        <f t="shared" si="287"/>
        <v>59375.155729166669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7567.5</v>
      </c>
      <c r="Q3048" t="str">
        <f t="shared" si="284"/>
        <v>theater</v>
      </c>
      <c r="R3048" t="str">
        <f t="shared" si="285"/>
        <v>spaces</v>
      </c>
      <c r="S3048" s="9">
        <f t="shared" si="286"/>
        <v>59424.202777777777</v>
      </c>
      <c r="T3048" s="10">
        <f t="shared" si="287"/>
        <v>59394.803078703706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382.5</v>
      </c>
      <c r="Q3049" t="str">
        <f t="shared" si="284"/>
        <v>theater</v>
      </c>
      <c r="R3049" t="str">
        <f t="shared" si="285"/>
        <v>spaces</v>
      </c>
      <c r="S3049" s="9">
        <f t="shared" si="286"/>
        <v>60019.552777777775</v>
      </c>
      <c r="T3049" s="10">
        <f t="shared" si="287"/>
        <v>59975.989050925928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4183.5</v>
      </c>
      <c r="Q3050" t="str">
        <f t="shared" si="284"/>
        <v>theater</v>
      </c>
      <c r="R3050" t="str">
        <f t="shared" si="285"/>
        <v>spaces</v>
      </c>
      <c r="S3050" s="9">
        <f t="shared" si="286"/>
        <v>59536.890277777777</v>
      </c>
      <c r="T3050" s="10">
        <f t="shared" si="287"/>
        <v>59507.901180555549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2027</v>
      </c>
      <c r="Q3051" t="str">
        <f t="shared" si="284"/>
        <v>theater</v>
      </c>
      <c r="R3051" t="str">
        <f t="shared" si="285"/>
        <v>spaces</v>
      </c>
      <c r="S3051" s="9">
        <f t="shared" si="286"/>
        <v>59701.014525462961</v>
      </c>
      <c r="T3051" s="10">
        <f t="shared" si="287"/>
        <v>59671.014525462961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322.5</v>
      </c>
      <c r="Q3052" t="str">
        <f t="shared" si="284"/>
        <v>theater</v>
      </c>
      <c r="R3052" t="str">
        <f t="shared" si="285"/>
        <v>spaces</v>
      </c>
      <c r="S3052" s="9">
        <f t="shared" si="286"/>
        <v>60027.16851851852</v>
      </c>
      <c r="T3052" s="10">
        <f t="shared" si="287"/>
        <v>59997.16851851852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431</v>
      </c>
      <c r="Q3053" t="str">
        <f t="shared" si="284"/>
        <v>theater</v>
      </c>
      <c r="R3053" t="str">
        <f t="shared" si="285"/>
        <v>spaces</v>
      </c>
      <c r="S3053" s="9">
        <f t="shared" si="286"/>
        <v>60306.416030092587</v>
      </c>
      <c r="T3053" s="10">
        <f t="shared" si="287"/>
        <v>60276.416030092587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38.5</v>
      </c>
      <c r="Q3054" t="str">
        <f t="shared" si="284"/>
        <v>theater</v>
      </c>
      <c r="R3054" t="str">
        <f t="shared" si="285"/>
        <v>spaces</v>
      </c>
      <c r="S3054" s="9">
        <f t="shared" si="286"/>
        <v>59684.665972222225</v>
      </c>
      <c r="T3054" s="10">
        <f t="shared" si="287"/>
        <v>59654.670069444444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21.5</v>
      </c>
      <c r="Q3055" t="str">
        <f t="shared" si="284"/>
        <v>theater</v>
      </c>
      <c r="R3055" t="str">
        <f t="shared" si="285"/>
        <v>spaces</v>
      </c>
      <c r="S3055" s="9">
        <f t="shared" si="286"/>
        <v>59446.165972222225</v>
      </c>
      <c r="T3055" s="10">
        <f t="shared" si="287"/>
        <v>59394.761724537035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59597.044444444444</v>
      </c>
      <c r="T3056" s="10">
        <f t="shared" si="287"/>
        <v>59559.832800925928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59545.95821759259</v>
      </c>
      <c r="T3057" s="10">
        <f t="shared" si="287"/>
        <v>59485.95821759259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59443.636388888888</v>
      </c>
      <c r="T3058" s="10">
        <f t="shared" si="287"/>
        <v>59383.636388888888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59995.608923611115</v>
      </c>
      <c r="T3059" s="10">
        <f t="shared" si="287"/>
        <v>59965.650590277779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3</v>
      </c>
      <c r="Q3060" t="str">
        <f t="shared" si="284"/>
        <v>theater</v>
      </c>
      <c r="R3060" t="str">
        <f t="shared" si="285"/>
        <v>spaces</v>
      </c>
      <c r="S3060" s="9">
        <f t="shared" si="286"/>
        <v>60042.374305555553</v>
      </c>
      <c r="T3060" s="10">
        <f t="shared" si="287"/>
        <v>59992.374305555553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231</v>
      </c>
      <c r="Q3061" t="str">
        <f t="shared" si="284"/>
        <v>theater</v>
      </c>
      <c r="R3061" t="str">
        <f t="shared" si="285"/>
        <v>spaces</v>
      </c>
      <c r="S3061" s="9">
        <f t="shared" si="286"/>
        <v>59391.935717592591</v>
      </c>
      <c r="T3061" s="10">
        <f t="shared" si="287"/>
        <v>59361.935717592591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170.5</v>
      </c>
      <c r="Q3062" t="str">
        <f t="shared" si="284"/>
        <v>theater</v>
      </c>
      <c r="R3062" t="str">
        <f t="shared" si="285"/>
        <v>spaces</v>
      </c>
      <c r="S3062" s="9">
        <f t="shared" si="286"/>
        <v>59807.274699074071</v>
      </c>
      <c r="T3062" s="10">
        <f t="shared" si="287"/>
        <v>59777.274699074071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59396.784120370372</v>
      </c>
      <c r="T3063" s="10">
        <f t="shared" si="287"/>
        <v>59366.784120370372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3375.5</v>
      </c>
      <c r="Q3064" t="str">
        <f t="shared" si="284"/>
        <v>theater</v>
      </c>
      <c r="R3064" t="str">
        <f t="shared" si="285"/>
        <v>spaces</v>
      </c>
      <c r="S3064" s="9">
        <f t="shared" si="286"/>
        <v>59809.75</v>
      </c>
      <c r="T3064" s="10">
        <f t="shared" si="287"/>
        <v>59780.535787037035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305</v>
      </c>
      <c r="Q3065" t="str">
        <f t="shared" si="284"/>
        <v>theater</v>
      </c>
      <c r="R3065" t="str">
        <f t="shared" si="285"/>
        <v>spaces</v>
      </c>
      <c r="S3065" s="9">
        <f t="shared" si="286"/>
        <v>60197.922893518517</v>
      </c>
      <c r="T3065" s="10">
        <f t="shared" si="287"/>
        <v>60162.922893518517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4271.5</v>
      </c>
      <c r="Q3066" t="str">
        <f t="shared" si="284"/>
        <v>theater</v>
      </c>
      <c r="R3066" t="str">
        <f t="shared" si="285"/>
        <v>spaces</v>
      </c>
      <c r="S3066" s="9">
        <f t="shared" si="286"/>
        <v>59862.290972222225</v>
      </c>
      <c r="T3066" s="10">
        <f t="shared" si="287"/>
        <v>59831.130162037036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6</v>
      </c>
      <c r="Q3067" t="str">
        <f t="shared" si="284"/>
        <v>theater</v>
      </c>
      <c r="R3067" t="str">
        <f t="shared" si="285"/>
        <v>spaces</v>
      </c>
      <c r="S3067" s="9">
        <f t="shared" si="286"/>
        <v>59382.055231481485</v>
      </c>
      <c r="T3067" s="10">
        <f t="shared" si="287"/>
        <v>59357.055231481485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20982.5</v>
      </c>
      <c r="Q3068" t="str">
        <f t="shared" si="284"/>
        <v>theater</v>
      </c>
      <c r="R3068" t="str">
        <f t="shared" si="285"/>
        <v>spaces</v>
      </c>
      <c r="S3068" s="9">
        <f t="shared" si="286"/>
        <v>60093.228437500002</v>
      </c>
      <c r="T3068" s="10">
        <f t="shared" si="287"/>
        <v>60063.228437500002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100.5</v>
      </c>
      <c r="Q3069" t="str">
        <f t="shared" si="284"/>
        <v>theater</v>
      </c>
      <c r="R3069" t="str">
        <f t="shared" si="285"/>
        <v>spaces</v>
      </c>
      <c r="S3069" s="9">
        <f t="shared" si="286"/>
        <v>59788.938414351855</v>
      </c>
      <c r="T3069" s="10">
        <f t="shared" si="287"/>
        <v>59758.938414351855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88.5</v>
      </c>
      <c r="Q3070" t="str">
        <f t="shared" si="284"/>
        <v>theater</v>
      </c>
      <c r="R3070" t="str">
        <f t="shared" si="285"/>
        <v>spaces</v>
      </c>
      <c r="S3070" s="9">
        <f t="shared" si="286"/>
        <v>59825.691574074073</v>
      </c>
      <c r="T3070" s="10">
        <f t="shared" si="287"/>
        <v>59795.691574074073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74</v>
      </c>
      <c r="Q3071" t="str">
        <f t="shared" si="284"/>
        <v>theater</v>
      </c>
      <c r="R3071" t="str">
        <f t="shared" si="285"/>
        <v>spaces</v>
      </c>
      <c r="S3071" s="9">
        <f t="shared" si="286"/>
        <v>59519.833726851852</v>
      </c>
      <c r="T3071" s="10">
        <f t="shared" si="287"/>
        <v>59489.833726851852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175</v>
      </c>
      <c r="Q3072" t="str">
        <f t="shared" si="284"/>
        <v>theater</v>
      </c>
      <c r="R3072" t="str">
        <f t="shared" si="285"/>
        <v>spaces</v>
      </c>
      <c r="S3072" s="9">
        <f t="shared" si="286"/>
        <v>60243.733437499999</v>
      </c>
      <c r="T3072" s="10">
        <f t="shared" si="287"/>
        <v>60222.733437499999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3645</v>
      </c>
      <c r="Q3073" t="str">
        <f t="shared" si="284"/>
        <v>theater</v>
      </c>
      <c r="R3073" t="str">
        <f t="shared" si="285"/>
        <v>spaces</v>
      </c>
      <c r="S3073" s="9">
        <f t="shared" si="286"/>
        <v>59647.249305555553</v>
      </c>
      <c r="T3073" s="10">
        <f t="shared" si="287"/>
        <v>59629.732418981483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E3074/D3074*100</f>
        <v>1.6666666666666666E-2</v>
      </c>
      <c r="P3074">
        <f t="shared" ref="P3074:P3137" si="289">AVERAGE(L3074,E3074)</f>
        <v>2</v>
      </c>
      <c r="Q3074" t="str">
        <f t="shared" si="284"/>
        <v>theater</v>
      </c>
      <c r="R3074" t="str">
        <f t="shared" si="285"/>
        <v>spaces</v>
      </c>
      <c r="S3074" s="9">
        <f t="shared" si="286"/>
        <v>60205.073611111111</v>
      </c>
      <c r="T3074" s="10">
        <f t="shared" si="287"/>
        <v>60190.690532407403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>
        <f t="shared" si="289"/>
        <v>326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(((I3075/60)/60)/24)+DATE(2018,1,1)</f>
        <v>59701.804861111115</v>
      </c>
      <c r="T3075" s="10">
        <f t="shared" ref="T3075:T3138" si="293">(((J3075/60)/60)/24)+DATE(2018,1,1)</f>
        <v>59643.684027777781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12.5</v>
      </c>
      <c r="Q3076" t="str">
        <f t="shared" si="290"/>
        <v>theater</v>
      </c>
      <c r="R3076" t="str">
        <f t="shared" si="291"/>
        <v>spaces</v>
      </c>
      <c r="S3076" s="9">
        <f t="shared" si="292"/>
        <v>59971.571284722217</v>
      </c>
      <c r="T3076" s="10">
        <f t="shared" si="293"/>
        <v>59941.571284722217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658</v>
      </c>
      <c r="Q3077" t="str">
        <f t="shared" si="290"/>
        <v>theater</v>
      </c>
      <c r="R3077" t="str">
        <f t="shared" si="291"/>
        <v>spaces</v>
      </c>
      <c r="S3077" s="9">
        <f t="shared" si="292"/>
        <v>60133.102314814809</v>
      </c>
      <c r="T3077" s="10">
        <f t="shared" si="293"/>
        <v>60083.102314814809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778</v>
      </c>
      <c r="Q3078" t="str">
        <f t="shared" si="290"/>
        <v>theater</v>
      </c>
      <c r="R3078" t="str">
        <f t="shared" si="291"/>
        <v>spaces</v>
      </c>
      <c r="S3078" s="9">
        <f t="shared" si="292"/>
        <v>59818.651886574073</v>
      </c>
      <c r="T3078" s="10">
        <f t="shared" si="293"/>
        <v>59758.651886574073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53.5</v>
      </c>
      <c r="Q3079" t="str">
        <f t="shared" si="290"/>
        <v>theater</v>
      </c>
      <c r="R3079" t="str">
        <f t="shared" si="291"/>
        <v>spaces</v>
      </c>
      <c r="S3079" s="9">
        <f t="shared" si="292"/>
        <v>60328.956921296296</v>
      </c>
      <c r="T3079" s="10">
        <f t="shared" si="293"/>
        <v>60298.956921296296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37</v>
      </c>
      <c r="Q3080" t="str">
        <f t="shared" si="290"/>
        <v>theater</v>
      </c>
      <c r="R3080" t="str">
        <f t="shared" si="291"/>
        <v>spaces</v>
      </c>
      <c r="S3080" s="9">
        <f t="shared" si="292"/>
        <v>59593.138831018514</v>
      </c>
      <c r="T3080" s="10">
        <f t="shared" si="293"/>
        <v>59563.138831018514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5626.5</v>
      </c>
      <c r="Q3081" t="str">
        <f t="shared" si="290"/>
        <v>theater</v>
      </c>
      <c r="R3081" t="str">
        <f t="shared" si="291"/>
        <v>spaces</v>
      </c>
      <c r="S3081" s="9">
        <f t="shared" si="292"/>
        <v>59617.671701388885</v>
      </c>
      <c r="T3081" s="10">
        <f t="shared" si="293"/>
        <v>59587.713368055556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191.5</v>
      </c>
      <c r="Q3082" t="str">
        <f t="shared" si="290"/>
        <v>theater</v>
      </c>
      <c r="R3082" t="str">
        <f t="shared" si="291"/>
        <v>spaces</v>
      </c>
      <c r="S3082" s="9">
        <f t="shared" si="292"/>
        <v>59532.0699537037</v>
      </c>
      <c r="T3082" s="10">
        <f t="shared" si="293"/>
        <v>59472.028287037036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1054</v>
      </c>
      <c r="Q3083" t="str">
        <f t="shared" si="290"/>
        <v>theater</v>
      </c>
      <c r="R3083" t="str">
        <f t="shared" si="291"/>
        <v>spaces</v>
      </c>
      <c r="S3083" s="9">
        <f t="shared" si="292"/>
        <v>59799.181608796294</v>
      </c>
      <c r="T3083" s="10">
        <f t="shared" si="293"/>
        <v>59769.181608796294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59855.96465277778</v>
      </c>
      <c r="T3084" s="10">
        <f t="shared" si="293"/>
        <v>59825.922986111109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29.5</v>
      </c>
      <c r="Q3085" t="str">
        <f t="shared" si="290"/>
        <v>theater</v>
      </c>
      <c r="R3085" t="str">
        <f t="shared" si="291"/>
        <v>spaces</v>
      </c>
      <c r="S3085" s="9">
        <f t="shared" si="292"/>
        <v>59415.208333333336</v>
      </c>
      <c r="T3085" s="10">
        <f t="shared" si="293"/>
        <v>59385.563402777778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238</v>
      </c>
      <c r="Q3086" t="str">
        <f t="shared" si="290"/>
        <v>theater</v>
      </c>
      <c r="R3086" t="str">
        <f t="shared" si="291"/>
        <v>spaces</v>
      </c>
      <c r="S3086" s="9">
        <f t="shared" si="292"/>
        <v>59661.783333333333</v>
      </c>
      <c r="T3086" s="10">
        <f t="shared" si="293"/>
        <v>59632.723738425921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309.5</v>
      </c>
      <c r="Q3087" t="str">
        <f t="shared" si="290"/>
        <v>theater</v>
      </c>
      <c r="R3087" t="str">
        <f t="shared" si="291"/>
        <v>spaces</v>
      </c>
      <c r="S3087" s="9">
        <f t="shared" si="292"/>
        <v>59808.883784722217</v>
      </c>
      <c r="T3087" s="10">
        <f t="shared" si="293"/>
        <v>59778.883784722217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26.5</v>
      </c>
      <c r="Q3088" t="str">
        <f t="shared" si="290"/>
        <v>theater</v>
      </c>
      <c r="R3088" t="str">
        <f t="shared" si="291"/>
        <v>spaces</v>
      </c>
      <c r="S3088" s="9">
        <f t="shared" si="292"/>
        <v>59765.67082175926</v>
      </c>
      <c r="T3088" s="10">
        <f t="shared" si="293"/>
        <v>59705.67082175926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63.5</v>
      </c>
      <c r="Q3089" t="str">
        <f t="shared" si="290"/>
        <v>theater</v>
      </c>
      <c r="R3089" t="str">
        <f t="shared" si="291"/>
        <v>spaces</v>
      </c>
      <c r="S3089" s="9">
        <f t="shared" si="292"/>
        <v>60257.192013888889</v>
      </c>
      <c r="T3089" s="10">
        <f t="shared" si="293"/>
        <v>60197.150347222225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64.5</v>
      </c>
      <c r="Q3090" t="str">
        <f t="shared" si="290"/>
        <v>theater</v>
      </c>
      <c r="R3090" t="str">
        <f t="shared" si="291"/>
        <v>spaces</v>
      </c>
      <c r="S3090" s="9">
        <f t="shared" si="292"/>
        <v>59544.570138888885</v>
      </c>
      <c r="T3090" s="10">
        <f t="shared" si="293"/>
        <v>59513.57230324074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2949.5</v>
      </c>
      <c r="Q3091" t="str">
        <f t="shared" si="290"/>
        <v>theater</v>
      </c>
      <c r="R3091" t="str">
        <f t="shared" si="291"/>
        <v>spaces</v>
      </c>
      <c r="S3091" s="9">
        <f t="shared" si="292"/>
        <v>60092.082638888889</v>
      </c>
      <c r="T3091" s="10">
        <f t="shared" si="293"/>
        <v>60060.542627314819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5720.5</v>
      </c>
      <c r="Q3092" t="str">
        <f t="shared" si="290"/>
        <v>theater</v>
      </c>
      <c r="R3092" t="str">
        <f t="shared" si="291"/>
        <v>spaces</v>
      </c>
      <c r="S3092" s="9">
        <f t="shared" si="292"/>
        <v>59657.777141203704</v>
      </c>
      <c r="T3092" s="10">
        <f t="shared" si="293"/>
        <v>59597.818807870368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402.5</v>
      </c>
      <c r="Q3093" t="str">
        <f t="shared" si="290"/>
        <v>theater</v>
      </c>
      <c r="R3093" t="str">
        <f t="shared" si="291"/>
        <v>spaces</v>
      </c>
      <c r="S3093" s="9">
        <f t="shared" si="292"/>
        <v>60128.948414351849</v>
      </c>
      <c r="T3093" s="10">
        <f t="shared" si="293"/>
        <v>60098.948414351849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602.09500000000003</v>
      </c>
      <c r="Q3094" t="str">
        <f t="shared" si="290"/>
        <v>theater</v>
      </c>
      <c r="R3094" t="str">
        <f t="shared" si="291"/>
        <v>spaces</v>
      </c>
      <c r="S3094" s="9">
        <f t="shared" si="292"/>
        <v>59824.916666666672</v>
      </c>
      <c r="T3094" s="10">
        <f t="shared" si="293"/>
        <v>59787.619351851856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463.5</v>
      </c>
      <c r="Q3095" t="str">
        <f t="shared" si="290"/>
        <v>theater</v>
      </c>
      <c r="R3095" t="str">
        <f t="shared" si="291"/>
        <v>spaces</v>
      </c>
      <c r="S3095" s="9">
        <f t="shared" si="292"/>
        <v>59323.165972222225</v>
      </c>
      <c r="T3095" s="10">
        <f t="shared" si="293"/>
        <v>59292.909039351849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13</v>
      </c>
      <c r="Q3096" t="str">
        <f t="shared" si="290"/>
        <v>theater</v>
      </c>
      <c r="R3096" t="str">
        <f t="shared" si="291"/>
        <v>spaces</v>
      </c>
      <c r="S3096" s="9">
        <f t="shared" si="292"/>
        <v>59799.795787037037</v>
      </c>
      <c r="T3096" s="10">
        <f t="shared" si="293"/>
        <v>59739.795787037037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25.5</v>
      </c>
      <c r="Q3097" t="str">
        <f t="shared" si="290"/>
        <v>theater</v>
      </c>
      <c r="R3097" t="str">
        <f t="shared" si="291"/>
        <v>spaces</v>
      </c>
      <c r="S3097" s="9">
        <f t="shared" si="292"/>
        <v>60115.025231481486</v>
      </c>
      <c r="T3097" s="10">
        <f t="shared" si="293"/>
        <v>60055.025231481486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404.5</v>
      </c>
      <c r="Q3098" t="str">
        <f t="shared" si="290"/>
        <v>theater</v>
      </c>
      <c r="R3098" t="str">
        <f t="shared" si="291"/>
        <v>spaces</v>
      </c>
      <c r="S3098" s="9">
        <f t="shared" si="292"/>
        <v>59676.825532407413</v>
      </c>
      <c r="T3098" s="10">
        <f t="shared" si="293"/>
        <v>59646.825532407413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878.5</v>
      </c>
      <c r="Q3099" t="str">
        <f t="shared" si="290"/>
        <v>theater</v>
      </c>
      <c r="R3099" t="str">
        <f t="shared" si="291"/>
        <v>spaces</v>
      </c>
      <c r="S3099" s="9">
        <f t="shared" si="292"/>
        <v>60182.583333333328</v>
      </c>
      <c r="T3099" s="10">
        <f t="shared" si="293"/>
        <v>60161.503483796296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892.5</v>
      </c>
      <c r="Q3100" t="str">
        <f t="shared" si="290"/>
        <v>theater</v>
      </c>
      <c r="R3100" t="str">
        <f t="shared" si="291"/>
        <v>spaces</v>
      </c>
      <c r="S3100" s="9">
        <f t="shared" si="292"/>
        <v>59940.01180555555</v>
      </c>
      <c r="T3100" s="10">
        <f t="shared" si="293"/>
        <v>59891.792233796295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141.5</v>
      </c>
      <c r="Q3101" t="str">
        <f t="shared" si="290"/>
        <v>theater</v>
      </c>
      <c r="R3101" t="str">
        <f t="shared" si="291"/>
        <v>spaces</v>
      </c>
      <c r="S3101" s="9">
        <f t="shared" si="292"/>
        <v>59944.189710648148</v>
      </c>
      <c r="T3101" s="10">
        <f t="shared" si="293"/>
        <v>59914.189710648148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920</v>
      </c>
      <c r="Q3102" t="str">
        <f t="shared" si="290"/>
        <v>theater</v>
      </c>
      <c r="R3102" t="str">
        <f t="shared" si="291"/>
        <v>spaces</v>
      </c>
      <c r="S3102" s="9">
        <f t="shared" si="292"/>
        <v>59464.622395833336</v>
      </c>
      <c r="T3102" s="10">
        <f t="shared" si="293"/>
        <v>59434.622395833336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156</v>
      </c>
      <c r="Q3103" t="str">
        <f t="shared" si="290"/>
        <v>theater</v>
      </c>
      <c r="R3103" t="str">
        <f t="shared" si="291"/>
        <v>spaces</v>
      </c>
      <c r="S3103" s="9">
        <f t="shared" si="292"/>
        <v>59733.330555555556</v>
      </c>
      <c r="T3103" s="10">
        <f t="shared" si="293"/>
        <v>59703.383530092593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3174</v>
      </c>
      <c r="Q3104" t="str">
        <f t="shared" si="290"/>
        <v>theater</v>
      </c>
      <c r="R3104" t="str">
        <f t="shared" si="291"/>
        <v>spaces</v>
      </c>
      <c r="S3104" s="9">
        <f t="shared" si="292"/>
        <v>60137.340486111112</v>
      </c>
      <c r="T3104" s="10">
        <f t="shared" si="293"/>
        <v>60087.340486111112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6.5</v>
      </c>
      <c r="Q3105" t="str">
        <f t="shared" si="290"/>
        <v>theater</v>
      </c>
      <c r="R3105" t="str">
        <f t="shared" si="291"/>
        <v>spaces</v>
      </c>
      <c r="S3105" s="9">
        <f t="shared" si="292"/>
        <v>59699.156319444446</v>
      </c>
      <c r="T3105" s="10">
        <f t="shared" si="293"/>
        <v>59639.156319444446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595</v>
      </c>
      <c r="Q3106" t="str">
        <f t="shared" si="290"/>
        <v>theater</v>
      </c>
      <c r="R3106" t="str">
        <f t="shared" si="291"/>
        <v>spaces</v>
      </c>
      <c r="S3106" s="9">
        <f t="shared" si="292"/>
        <v>59570.083333333328</v>
      </c>
      <c r="T3106" s="10">
        <f t="shared" si="293"/>
        <v>59538.908692129626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1253.5</v>
      </c>
      <c r="Q3107" t="str">
        <f t="shared" si="290"/>
        <v>theater</v>
      </c>
      <c r="R3107" t="str">
        <f t="shared" si="291"/>
        <v>spaces</v>
      </c>
      <c r="S3107" s="9">
        <f t="shared" si="292"/>
        <v>59463.208333333336</v>
      </c>
      <c r="T3107" s="10">
        <f t="shared" si="293"/>
        <v>59408.718935185185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22.5</v>
      </c>
      <c r="Q3108" t="str">
        <f t="shared" si="290"/>
        <v>theater</v>
      </c>
      <c r="R3108" t="str">
        <f t="shared" si="291"/>
        <v>spaces</v>
      </c>
      <c r="S3108" s="9">
        <f t="shared" si="292"/>
        <v>59795.916666666672</v>
      </c>
      <c r="T3108" s="10">
        <f t="shared" si="293"/>
        <v>59773.429120370376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3967</v>
      </c>
      <c r="Q3109" t="str">
        <f t="shared" si="290"/>
        <v>theater</v>
      </c>
      <c r="R3109" t="str">
        <f t="shared" si="291"/>
        <v>spaces</v>
      </c>
      <c r="S3109" s="9">
        <f t="shared" si="292"/>
        <v>59667.814247685179</v>
      </c>
      <c r="T3109" s="10">
        <f t="shared" si="293"/>
        <v>59660.814247685179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14</v>
      </c>
      <c r="Q3110" t="str">
        <f t="shared" si="290"/>
        <v>theater</v>
      </c>
      <c r="R3110" t="str">
        <f t="shared" si="291"/>
        <v>spaces</v>
      </c>
      <c r="S3110" s="9">
        <f t="shared" si="292"/>
        <v>59654.638819444444</v>
      </c>
      <c r="T3110" s="10">
        <f t="shared" si="293"/>
        <v>59594.680486111116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3373.5</v>
      </c>
      <c r="Q3111" t="str">
        <f t="shared" si="290"/>
        <v>theater</v>
      </c>
      <c r="R3111" t="str">
        <f t="shared" si="291"/>
        <v>spaces</v>
      </c>
      <c r="S3111" s="9">
        <f t="shared" si="292"/>
        <v>59411.125115740739</v>
      </c>
      <c r="T3111" s="10">
        <f t="shared" si="293"/>
        <v>59376.125115740739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5.5</v>
      </c>
      <c r="Q3112" t="str">
        <f t="shared" si="290"/>
        <v>theater</v>
      </c>
      <c r="R3112" t="str">
        <f t="shared" si="291"/>
        <v>spaces</v>
      </c>
      <c r="S3112" s="9">
        <f t="shared" si="292"/>
        <v>60317.031469907408</v>
      </c>
      <c r="T3112" s="10">
        <f t="shared" si="293"/>
        <v>60277.031469907408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2702</v>
      </c>
      <c r="Q3113" t="str">
        <f t="shared" si="290"/>
        <v>theater</v>
      </c>
      <c r="R3113" t="str">
        <f t="shared" si="291"/>
        <v>spaces</v>
      </c>
      <c r="S3113" s="9">
        <f t="shared" si="292"/>
        <v>59448.595138888886</v>
      </c>
      <c r="T3113" s="10">
        <f t="shared" si="293"/>
        <v>59417.595138888886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265</v>
      </c>
      <c r="Q3114" t="str">
        <f t="shared" si="290"/>
        <v>theater</v>
      </c>
      <c r="R3114" t="str">
        <f t="shared" si="291"/>
        <v>spaces</v>
      </c>
      <c r="S3114" s="9">
        <f t="shared" si="292"/>
        <v>60207.121921296297</v>
      </c>
      <c r="T3114" s="10">
        <f t="shared" si="293"/>
        <v>60147.121921296297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2336</v>
      </c>
      <c r="Q3115" t="str">
        <f t="shared" si="290"/>
        <v>theater</v>
      </c>
      <c r="R3115" t="str">
        <f t="shared" si="291"/>
        <v>spaces</v>
      </c>
      <c r="S3115" s="9">
        <f t="shared" si="292"/>
        <v>59643.731273148151</v>
      </c>
      <c r="T3115" s="10">
        <f t="shared" si="293"/>
        <v>59613.731273148151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59435.632523148146</v>
      </c>
      <c r="T3116" s="10">
        <f t="shared" si="293"/>
        <v>59375.632523148146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150.5</v>
      </c>
      <c r="Q3117" t="str">
        <f t="shared" si="290"/>
        <v>theater</v>
      </c>
      <c r="R3117" t="str">
        <f t="shared" si="291"/>
        <v>spaces</v>
      </c>
      <c r="S3117" s="9">
        <f t="shared" si="292"/>
        <v>60058.447071759263</v>
      </c>
      <c r="T3117" s="10">
        <f t="shared" si="293"/>
        <v>60028.447071759263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220</v>
      </c>
      <c r="Q3118" t="str">
        <f t="shared" si="290"/>
        <v>theater</v>
      </c>
      <c r="R3118" t="str">
        <f t="shared" si="291"/>
        <v>spaces</v>
      </c>
      <c r="S3118" s="9">
        <f t="shared" si="292"/>
        <v>59627.515335648146</v>
      </c>
      <c r="T3118" s="10">
        <f t="shared" si="293"/>
        <v>59613.515335648146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60049.55</v>
      </c>
      <c r="T3119" s="10">
        <f t="shared" si="293"/>
        <v>60041.374537037031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776</v>
      </c>
      <c r="Q3120" t="str">
        <f t="shared" si="290"/>
        <v>theater</v>
      </c>
      <c r="R3120" t="str">
        <f t="shared" si="291"/>
        <v>spaces</v>
      </c>
      <c r="S3120" s="9">
        <f t="shared" si="292"/>
        <v>60085.649571759262</v>
      </c>
      <c r="T3120" s="10">
        <f t="shared" si="293"/>
        <v>60066.649571759262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3</v>
      </c>
      <c r="Q3121" t="str">
        <f t="shared" si="290"/>
        <v>theater</v>
      </c>
      <c r="R3121" t="str">
        <f t="shared" si="291"/>
        <v>spaces</v>
      </c>
      <c r="S3121" s="9">
        <f t="shared" si="292"/>
        <v>59622.003842592589</v>
      </c>
      <c r="T3121" s="10">
        <f t="shared" si="293"/>
        <v>59592.04550925926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69</v>
      </c>
      <c r="Q3122" t="str">
        <f t="shared" si="290"/>
        <v>theater</v>
      </c>
      <c r="R3122" t="str">
        <f t="shared" si="291"/>
        <v>spaces</v>
      </c>
      <c r="S3122" s="9">
        <f t="shared" si="292"/>
        <v>60027.900416666671</v>
      </c>
      <c r="T3122" s="10">
        <f t="shared" si="293"/>
        <v>59967.942083333335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5.5</v>
      </c>
      <c r="Q3123" t="str">
        <f t="shared" si="290"/>
        <v>theater</v>
      </c>
      <c r="R3123" t="str">
        <f t="shared" si="291"/>
        <v>spaces</v>
      </c>
      <c r="S3123" s="9">
        <f t="shared" si="292"/>
        <v>59440.679803240739</v>
      </c>
      <c r="T3123" s="10">
        <f t="shared" si="293"/>
        <v>59380.679803240739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59</v>
      </c>
      <c r="Q3124" t="str">
        <f t="shared" si="290"/>
        <v>theater</v>
      </c>
      <c r="R3124" t="str">
        <f t="shared" si="291"/>
        <v>spaces</v>
      </c>
      <c r="S3124" s="9">
        <f t="shared" si="292"/>
        <v>60215.973750000005</v>
      </c>
      <c r="T3124" s="10">
        <f t="shared" si="293"/>
        <v>60210.932083333333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42770</v>
      </c>
      <c r="Q3125" t="str">
        <f t="shared" si="290"/>
        <v>theater</v>
      </c>
      <c r="R3125" t="str">
        <f t="shared" si="291"/>
        <v>spaces</v>
      </c>
      <c r="S3125" s="9">
        <f t="shared" si="292"/>
        <v>60092.993032407408</v>
      </c>
      <c r="T3125" s="10">
        <f t="shared" si="293"/>
        <v>60062.993032407408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15</v>
      </c>
      <c r="Q3126" t="str">
        <f t="shared" si="290"/>
        <v>theater</v>
      </c>
      <c r="R3126" t="str">
        <f t="shared" si="291"/>
        <v>spaces</v>
      </c>
      <c r="S3126" s="9">
        <f t="shared" si="292"/>
        <v>59569.780104166668</v>
      </c>
      <c r="T3126" s="10">
        <f t="shared" si="293"/>
        <v>59509.780104166668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59908.20685185185</v>
      </c>
      <c r="T3127" s="10">
        <f t="shared" si="293"/>
        <v>59878.20685185185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528.5</v>
      </c>
      <c r="Q3128" t="str">
        <f t="shared" si="290"/>
        <v>theater</v>
      </c>
      <c r="R3128" t="str">
        <f t="shared" si="291"/>
        <v>spaces</v>
      </c>
      <c r="S3128" s="9">
        <f t="shared" si="292"/>
        <v>59988.976412037038</v>
      </c>
      <c r="T3128" s="10">
        <f t="shared" si="293"/>
        <v>59959.01807870371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59596.856817129628</v>
      </c>
      <c r="T3129" s="10">
        <f t="shared" si="293"/>
        <v>59566.856817129628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8204</v>
      </c>
      <c r="Q3130" t="str">
        <f t="shared" si="290"/>
        <v>theater</v>
      </c>
      <c r="R3130" t="str">
        <f t="shared" si="291"/>
        <v>plays</v>
      </c>
      <c r="S3130" s="9">
        <f t="shared" si="292"/>
        <v>60342.784039351856</v>
      </c>
      <c r="T3130" s="10">
        <f t="shared" si="293"/>
        <v>60312.825706018513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5.5</v>
      </c>
      <c r="Q3131" t="str">
        <f t="shared" si="290"/>
        <v>theater</v>
      </c>
      <c r="R3131" t="str">
        <f t="shared" si="291"/>
        <v>plays</v>
      </c>
      <c r="S3131" s="9">
        <f t="shared" si="292"/>
        <v>60375.801145833335</v>
      </c>
      <c r="T3131" s="10">
        <f t="shared" si="293"/>
        <v>60335.842812499999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189.5</v>
      </c>
      <c r="Q3132" t="str">
        <f t="shared" si="290"/>
        <v>theater</v>
      </c>
      <c r="R3132" t="str">
        <f t="shared" si="291"/>
        <v>plays</v>
      </c>
      <c r="S3132" s="9">
        <f t="shared" si="292"/>
        <v>60371.207638888889</v>
      </c>
      <c r="T3132" s="10">
        <f t="shared" si="293"/>
        <v>60340.640231481477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328.5</v>
      </c>
      <c r="Q3133" t="str">
        <f t="shared" si="290"/>
        <v>theater</v>
      </c>
      <c r="R3133" t="str">
        <f t="shared" si="291"/>
        <v>plays</v>
      </c>
      <c r="S3133" s="9">
        <f t="shared" si="292"/>
        <v>60365.537557870368</v>
      </c>
      <c r="T3133" s="10">
        <f t="shared" si="293"/>
        <v>60335.579224537039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5.5</v>
      </c>
      <c r="Q3134" t="str">
        <f t="shared" si="290"/>
        <v>theater</v>
      </c>
      <c r="R3134" t="str">
        <f t="shared" si="291"/>
        <v>plays</v>
      </c>
      <c r="S3134" s="9">
        <f t="shared" si="292"/>
        <v>60378.308564814812</v>
      </c>
      <c r="T3134" s="10">
        <f t="shared" si="293"/>
        <v>60318.350231481483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278</v>
      </c>
      <c r="Q3135" t="str">
        <f t="shared" si="290"/>
        <v>theater</v>
      </c>
      <c r="R3135" t="str">
        <f t="shared" si="291"/>
        <v>plays</v>
      </c>
      <c r="S3135" s="9">
        <f t="shared" si="292"/>
        <v>60350.523541666669</v>
      </c>
      <c r="T3135" s="10">
        <f t="shared" si="293"/>
        <v>60320.565208333333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118.5</v>
      </c>
      <c r="Q3136" t="str">
        <f t="shared" si="290"/>
        <v>theater</v>
      </c>
      <c r="R3136" t="str">
        <f t="shared" si="291"/>
        <v>plays</v>
      </c>
      <c r="S3136" s="9">
        <f t="shared" si="292"/>
        <v>60353.678460648152</v>
      </c>
      <c r="T3136" s="10">
        <f t="shared" si="293"/>
        <v>60332.720127314817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84.5</v>
      </c>
      <c r="Q3137" t="str">
        <f t="shared" si="290"/>
        <v>theater</v>
      </c>
      <c r="R3137" t="str">
        <f t="shared" si="291"/>
        <v>plays</v>
      </c>
      <c r="S3137" s="9">
        <f t="shared" si="292"/>
        <v>60361.151863425926</v>
      </c>
      <c r="T3137" s="10">
        <f t="shared" si="293"/>
        <v>60339.151863425926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E3138/D3138*100</f>
        <v>127.8</v>
      </c>
      <c r="P3138">
        <f t="shared" ref="P3138:P3201" si="295">AVERAGE(L3138,E3138)</f>
        <v>330.5</v>
      </c>
      <c r="Q3138" t="str">
        <f t="shared" si="290"/>
        <v>theater</v>
      </c>
      <c r="R3138" t="str">
        <f t="shared" si="291"/>
        <v>plays</v>
      </c>
      <c r="S3138" s="9">
        <f t="shared" si="292"/>
        <v>60357.957638888889</v>
      </c>
      <c r="T3138" s="10">
        <f t="shared" si="293"/>
        <v>60321.462430555555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>
        <f t="shared" si="295"/>
        <v>25.5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(((I3139/60)/60)/24)+DATE(2018,1,1)</f>
        <v>60390.8</v>
      </c>
      <c r="T3139" s="10">
        <f t="shared" ref="T3139:T3202" si="299">(((J3139/60)/60)/24)+DATE(2018,1,1)</f>
        <v>60339.885057870371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60360.645914351851</v>
      </c>
      <c r="T3140" s="10">
        <f t="shared" si="299"/>
        <v>60341.645914351851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1353</v>
      </c>
      <c r="Q3141" t="str">
        <f t="shared" si="296"/>
        <v>theater</v>
      </c>
      <c r="R3141" t="str">
        <f t="shared" si="297"/>
        <v>plays</v>
      </c>
      <c r="S3141" s="9">
        <f t="shared" si="298"/>
        <v>60351.189583333333</v>
      </c>
      <c r="T3141" s="10">
        <f t="shared" si="299"/>
        <v>60317.270370370374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50</v>
      </c>
      <c r="Q3142" t="str">
        <f t="shared" si="296"/>
        <v>theater</v>
      </c>
      <c r="R3142" t="str">
        <f t="shared" si="297"/>
        <v>plays</v>
      </c>
      <c r="S3142" s="9">
        <f t="shared" si="298"/>
        <v>60364.677118055552</v>
      </c>
      <c r="T3142" s="10">
        <f t="shared" si="299"/>
        <v>60334.718784722223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133</v>
      </c>
      <c r="Q3143" t="str">
        <f t="shared" si="296"/>
        <v>theater</v>
      </c>
      <c r="R3143" t="str">
        <f t="shared" si="297"/>
        <v>plays</v>
      </c>
      <c r="S3143" s="9">
        <f t="shared" si="298"/>
        <v>60373.833333333328</v>
      </c>
      <c r="T3143" s="10">
        <f t="shared" si="299"/>
        <v>60332.753333333334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24</v>
      </c>
      <c r="Q3144" t="str">
        <f t="shared" si="296"/>
        <v>theater</v>
      </c>
      <c r="R3144" t="str">
        <f t="shared" si="297"/>
        <v>plays</v>
      </c>
      <c r="S3144" s="9">
        <f t="shared" si="298"/>
        <v>60345.471516203703</v>
      </c>
      <c r="T3144" s="10">
        <f t="shared" si="299"/>
        <v>60315.513182870374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60366.358287037037</v>
      </c>
      <c r="T3145" s="10">
        <f t="shared" si="299"/>
        <v>60340.358287037037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3785</v>
      </c>
      <c r="Q3146" t="str">
        <f t="shared" si="296"/>
        <v>theater</v>
      </c>
      <c r="R3146" t="str">
        <f t="shared" si="297"/>
        <v>plays</v>
      </c>
      <c r="S3146" s="9">
        <f t="shared" si="298"/>
        <v>60345.25</v>
      </c>
      <c r="T3146" s="10">
        <f t="shared" si="299"/>
        <v>60328.538275462968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60353.999236111107</v>
      </c>
      <c r="T3147" s="10">
        <f t="shared" si="299"/>
        <v>60294.040902777779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2631</v>
      </c>
      <c r="Q3148" t="str">
        <f t="shared" si="296"/>
        <v>theater</v>
      </c>
      <c r="R3148" t="str">
        <f t="shared" si="297"/>
        <v>plays</v>
      </c>
      <c r="S3148" s="9">
        <f t="shared" si="298"/>
        <v>60373.640810185185</v>
      </c>
      <c r="T3148" s="10">
        <f t="shared" si="299"/>
        <v>60328.682476851856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11859</v>
      </c>
      <c r="Q3149" t="str">
        <f t="shared" si="296"/>
        <v>theater</v>
      </c>
      <c r="R3149" t="str">
        <f t="shared" si="297"/>
        <v>plays</v>
      </c>
      <c r="S3149" s="9">
        <f t="shared" si="298"/>
        <v>59482.011053240742</v>
      </c>
      <c r="T3149" s="10">
        <f t="shared" si="299"/>
        <v>59441.969386574077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1209</v>
      </c>
      <c r="Q3150" t="str">
        <f t="shared" si="296"/>
        <v>theater</v>
      </c>
      <c r="R3150" t="str">
        <f t="shared" si="297"/>
        <v>plays</v>
      </c>
      <c r="S3150" s="9">
        <f t="shared" si="298"/>
        <v>59445.166666666664</v>
      </c>
      <c r="T3150" s="10">
        <f t="shared" si="299"/>
        <v>59423.665324074071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662.5</v>
      </c>
      <c r="Q3151" t="str">
        <f t="shared" si="296"/>
        <v>theater</v>
      </c>
      <c r="R3151" t="str">
        <f t="shared" si="297"/>
        <v>plays</v>
      </c>
      <c r="S3151" s="9">
        <f t="shared" si="298"/>
        <v>58782.083333333336</v>
      </c>
      <c r="T3151" s="10">
        <f t="shared" si="299"/>
        <v>58758.017361111109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1819.5</v>
      </c>
      <c r="Q3152" t="str">
        <f t="shared" si="296"/>
        <v>theater</v>
      </c>
      <c r="R3152" t="str">
        <f t="shared" si="297"/>
        <v>plays</v>
      </c>
      <c r="S3152" s="9">
        <f t="shared" si="298"/>
        <v>58100.166666666664</v>
      </c>
      <c r="T3152" s="10">
        <f t="shared" si="299"/>
        <v>58010.263923611114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1774</v>
      </c>
      <c r="Q3153" t="str">
        <f t="shared" si="296"/>
        <v>theater</v>
      </c>
      <c r="R3153" t="str">
        <f t="shared" si="297"/>
        <v>plays</v>
      </c>
      <c r="S3153" s="9">
        <f t="shared" si="298"/>
        <v>59424.83997685185</v>
      </c>
      <c r="T3153" s="10">
        <f t="shared" si="299"/>
        <v>59394.83997685185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1199</v>
      </c>
      <c r="Q3154" t="str">
        <f t="shared" si="296"/>
        <v>theater</v>
      </c>
      <c r="R3154" t="str">
        <f t="shared" si="297"/>
        <v>plays</v>
      </c>
      <c r="S3154" s="9">
        <f t="shared" si="298"/>
        <v>59112.867673611108</v>
      </c>
      <c r="T3154" s="10">
        <f t="shared" si="299"/>
        <v>59082.867673611108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5154.25</v>
      </c>
      <c r="Q3155" t="str">
        <f t="shared" si="296"/>
        <v>theater</v>
      </c>
      <c r="R3155" t="str">
        <f t="shared" si="297"/>
        <v>plays</v>
      </c>
      <c r="S3155" s="9">
        <f t="shared" si="298"/>
        <v>58196.207638888889</v>
      </c>
      <c r="T3155" s="10">
        <f t="shared" si="299"/>
        <v>58165.154363425929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4014</v>
      </c>
      <c r="Q3156" t="str">
        <f t="shared" si="296"/>
        <v>theater</v>
      </c>
      <c r="R3156" t="str">
        <f t="shared" si="297"/>
        <v>plays</v>
      </c>
      <c r="S3156" s="9">
        <f t="shared" si="298"/>
        <v>58532.834004629629</v>
      </c>
      <c r="T3156" s="10">
        <f t="shared" si="299"/>
        <v>58502.875671296293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4863.6149999999998</v>
      </c>
      <c r="Q3157" t="str">
        <f t="shared" si="296"/>
        <v>theater</v>
      </c>
      <c r="R3157" t="str">
        <f t="shared" si="297"/>
        <v>plays</v>
      </c>
      <c r="S3157" s="9">
        <f t="shared" si="298"/>
        <v>58795.499131944445</v>
      </c>
      <c r="T3157" s="10">
        <f t="shared" si="299"/>
        <v>58765.499131944445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2844.5</v>
      </c>
      <c r="Q3158" t="str">
        <f t="shared" si="296"/>
        <v>theater</v>
      </c>
      <c r="R3158" t="str">
        <f t="shared" si="297"/>
        <v>plays</v>
      </c>
      <c r="S3158" s="9">
        <f t="shared" si="298"/>
        <v>58593.953055555554</v>
      </c>
      <c r="T3158" s="10">
        <f t="shared" si="299"/>
        <v>58558.953055555554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2040.5</v>
      </c>
      <c r="Q3159" t="str">
        <f t="shared" si="296"/>
        <v>theater</v>
      </c>
      <c r="R3159" t="str">
        <f t="shared" si="297"/>
        <v>plays</v>
      </c>
      <c r="S3159" s="9">
        <f t="shared" si="298"/>
        <v>59371.208333333336</v>
      </c>
      <c r="T3159" s="10">
        <f t="shared" si="299"/>
        <v>59361.788252314815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2884.5</v>
      </c>
      <c r="Q3160" t="str">
        <f t="shared" si="296"/>
        <v>theater</v>
      </c>
      <c r="R3160" t="str">
        <f t="shared" si="297"/>
        <v>plays</v>
      </c>
      <c r="S3160" s="9">
        <f t="shared" si="298"/>
        <v>59009.839722222219</v>
      </c>
      <c r="T3160" s="10">
        <f t="shared" si="299"/>
        <v>58979.839722222219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1027.1100000000001</v>
      </c>
      <c r="Q3161" t="str">
        <f t="shared" si="296"/>
        <v>theater</v>
      </c>
      <c r="R3161" t="str">
        <f t="shared" si="297"/>
        <v>plays</v>
      </c>
      <c r="S3161" s="9">
        <f t="shared" si="298"/>
        <v>58458.958333333336</v>
      </c>
      <c r="T3161" s="10">
        <f t="shared" si="299"/>
        <v>58416.066678240742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2313</v>
      </c>
      <c r="Q3162" t="str">
        <f t="shared" si="296"/>
        <v>theater</v>
      </c>
      <c r="R3162" t="str">
        <f t="shared" si="297"/>
        <v>plays</v>
      </c>
      <c r="S3162" s="9">
        <f t="shared" si="298"/>
        <v>59396.207638888889</v>
      </c>
      <c r="T3162" s="10">
        <f t="shared" si="299"/>
        <v>59373.26489583333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1088</v>
      </c>
      <c r="Q3163" t="str">
        <f t="shared" si="296"/>
        <v>theater</v>
      </c>
      <c r="R3163" t="str">
        <f t="shared" si="297"/>
        <v>plays</v>
      </c>
      <c r="S3163" s="9">
        <f t="shared" si="298"/>
        <v>59459.536134259259</v>
      </c>
      <c r="T3163" s="10">
        <f t="shared" si="299"/>
        <v>59429.536134259259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2574.5</v>
      </c>
      <c r="Q3164" t="str">
        <f t="shared" si="296"/>
        <v>theater</v>
      </c>
      <c r="R3164" t="str">
        <f t="shared" si="297"/>
        <v>plays</v>
      </c>
      <c r="S3164" s="9">
        <f t="shared" si="298"/>
        <v>59359.083333333336</v>
      </c>
      <c r="T3164" s="10">
        <f t="shared" si="299"/>
        <v>59331.685902777775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7261</v>
      </c>
      <c r="Q3165" t="str">
        <f t="shared" si="296"/>
        <v>theater</v>
      </c>
      <c r="R3165" t="str">
        <f t="shared" si="297"/>
        <v>plays</v>
      </c>
      <c r="S3165" s="9">
        <f t="shared" si="298"/>
        <v>59337.753761574073</v>
      </c>
      <c r="T3165" s="10">
        <f t="shared" si="299"/>
        <v>59307.753761574073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1370</v>
      </c>
      <c r="Q3166" t="str">
        <f t="shared" si="296"/>
        <v>theater</v>
      </c>
      <c r="R3166" t="str">
        <f t="shared" si="297"/>
        <v>plays</v>
      </c>
      <c r="S3166" s="9">
        <f t="shared" si="298"/>
        <v>59331.80572916667</v>
      </c>
      <c r="T3166" s="10">
        <f t="shared" si="299"/>
        <v>59298.80572916667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620.5</v>
      </c>
      <c r="Q3167" t="str">
        <f t="shared" si="296"/>
        <v>theater</v>
      </c>
      <c r="R3167" t="str">
        <f t="shared" si="297"/>
        <v>plays</v>
      </c>
      <c r="S3167" s="9">
        <f t="shared" si="298"/>
        <v>58198.165972222225</v>
      </c>
      <c r="T3167" s="10">
        <f t="shared" si="299"/>
        <v>58176.159259259257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28504.915000000001</v>
      </c>
      <c r="Q3168" t="str">
        <f t="shared" si="296"/>
        <v>theater</v>
      </c>
      <c r="R3168" t="str">
        <f t="shared" si="297"/>
        <v>plays</v>
      </c>
      <c r="S3168" s="9">
        <f t="shared" si="298"/>
        <v>59501.332638888889</v>
      </c>
      <c r="T3168" s="10">
        <f t="shared" si="299"/>
        <v>59472.69158564815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1770</v>
      </c>
      <c r="Q3169" t="str">
        <f t="shared" si="296"/>
        <v>theater</v>
      </c>
      <c r="R3169" t="str">
        <f t="shared" si="297"/>
        <v>plays</v>
      </c>
      <c r="S3169" s="9">
        <f t="shared" si="298"/>
        <v>59385.175706018519</v>
      </c>
      <c r="T3169" s="10">
        <f t="shared" si="299"/>
        <v>59371.175706018519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1583</v>
      </c>
      <c r="Q3170" t="str">
        <f t="shared" si="296"/>
        <v>theater</v>
      </c>
      <c r="R3170" t="str">
        <f t="shared" si="297"/>
        <v>plays</v>
      </c>
      <c r="S3170" s="9">
        <f t="shared" si="298"/>
        <v>59335.916666666664</v>
      </c>
      <c r="T3170" s="10">
        <f t="shared" si="299"/>
        <v>59304.105937500004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4161.5</v>
      </c>
      <c r="Q3171" t="str">
        <f t="shared" si="296"/>
        <v>theater</v>
      </c>
      <c r="R3171" t="str">
        <f t="shared" si="297"/>
        <v>plays</v>
      </c>
      <c r="S3171" s="9">
        <f t="shared" si="298"/>
        <v>59153.207638888889</v>
      </c>
      <c r="T3171" s="10">
        <f t="shared" si="299"/>
        <v>59123.737974537034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1158</v>
      </c>
      <c r="Q3172" t="str">
        <f t="shared" si="296"/>
        <v>theater</v>
      </c>
      <c r="R3172" t="str">
        <f t="shared" si="297"/>
        <v>plays</v>
      </c>
      <c r="S3172" s="9">
        <f t="shared" si="298"/>
        <v>59354.166666666664</v>
      </c>
      <c r="T3172" s="10">
        <f t="shared" si="299"/>
        <v>59321.080370370371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3867</v>
      </c>
      <c r="Q3173" t="str">
        <f t="shared" si="296"/>
        <v>theater</v>
      </c>
      <c r="R3173" t="str">
        <f t="shared" si="297"/>
        <v>plays</v>
      </c>
      <c r="S3173" s="9">
        <f t="shared" si="298"/>
        <v>60028.608310185184</v>
      </c>
      <c r="T3173" s="10">
        <f t="shared" si="299"/>
        <v>59998.608310185184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1164.5</v>
      </c>
      <c r="Q3174" t="str">
        <f t="shared" si="296"/>
        <v>theater</v>
      </c>
      <c r="R3174" t="str">
        <f t="shared" si="297"/>
        <v>plays</v>
      </c>
      <c r="S3174" s="9">
        <f t="shared" si="298"/>
        <v>58485.729953703703</v>
      </c>
      <c r="T3174" s="10">
        <f t="shared" si="299"/>
        <v>58455.729953703703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5187</v>
      </c>
      <c r="Q3175" t="str">
        <f t="shared" si="296"/>
        <v>theater</v>
      </c>
      <c r="R3175" t="str">
        <f t="shared" si="297"/>
        <v>plays</v>
      </c>
      <c r="S3175" s="9">
        <f t="shared" si="298"/>
        <v>59440.878379629627</v>
      </c>
      <c r="T3175" s="10">
        <f t="shared" si="299"/>
        <v>59410.878379629627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1528.5</v>
      </c>
      <c r="Q3176" t="str">
        <f t="shared" si="296"/>
        <v>theater</v>
      </c>
      <c r="R3176" t="str">
        <f t="shared" si="297"/>
        <v>plays</v>
      </c>
      <c r="S3176" s="9">
        <f t="shared" si="298"/>
        <v>59408.864675925928</v>
      </c>
      <c r="T3176" s="10">
        <f t="shared" si="299"/>
        <v>59394.864675925928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2769</v>
      </c>
      <c r="Q3177" t="str">
        <f t="shared" si="296"/>
        <v>theater</v>
      </c>
      <c r="R3177" t="str">
        <f t="shared" si="297"/>
        <v>plays</v>
      </c>
      <c r="S3177" s="9">
        <f t="shared" si="298"/>
        <v>58123.886886574073</v>
      </c>
      <c r="T3177" s="10">
        <f t="shared" si="299"/>
        <v>58063.886886574073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1118.5</v>
      </c>
      <c r="Q3178" t="str">
        <f t="shared" si="296"/>
        <v>theater</v>
      </c>
      <c r="R3178" t="str">
        <f t="shared" si="297"/>
        <v>plays</v>
      </c>
      <c r="S3178" s="9">
        <f t="shared" si="298"/>
        <v>59036.625</v>
      </c>
      <c r="T3178" s="10">
        <f t="shared" si="299"/>
        <v>59009.930914351848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1493</v>
      </c>
      <c r="Q3179" t="str">
        <f t="shared" si="296"/>
        <v>theater</v>
      </c>
      <c r="R3179" t="str">
        <f t="shared" si="297"/>
        <v>plays</v>
      </c>
      <c r="S3179" s="9">
        <f t="shared" si="298"/>
        <v>59343.666770833333</v>
      </c>
      <c r="T3179" s="10">
        <f t="shared" si="299"/>
        <v>59313.666770833333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1327</v>
      </c>
      <c r="Q3180" t="str">
        <f t="shared" si="296"/>
        <v>theater</v>
      </c>
      <c r="R3180" t="str">
        <f t="shared" si="297"/>
        <v>plays</v>
      </c>
      <c r="S3180" s="9">
        <f t="shared" si="298"/>
        <v>59368.605034722219</v>
      </c>
      <c r="T3180" s="10">
        <f t="shared" si="299"/>
        <v>59338.605034722219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2428.41</v>
      </c>
      <c r="Q3181" t="str">
        <f t="shared" si="296"/>
        <v>theater</v>
      </c>
      <c r="R3181" t="str">
        <f t="shared" si="297"/>
        <v>plays</v>
      </c>
      <c r="S3181" s="9">
        <f t="shared" si="298"/>
        <v>58932.702210648145</v>
      </c>
      <c r="T3181" s="10">
        <f t="shared" si="299"/>
        <v>58907.702210648145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741</v>
      </c>
      <c r="Q3182" t="str">
        <f t="shared" si="296"/>
        <v>theater</v>
      </c>
      <c r="R3182" t="str">
        <f t="shared" si="297"/>
        <v>plays</v>
      </c>
      <c r="S3182" s="9">
        <f t="shared" si="298"/>
        <v>59342.412604166668</v>
      </c>
      <c r="T3182" s="10">
        <f t="shared" si="299"/>
        <v>59312.412604166668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280</v>
      </c>
      <c r="Q3183" t="str">
        <f t="shared" si="296"/>
        <v>theater</v>
      </c>
      <c r="R3183" t="str">
        <f t="shared" si="297"/>
        <v>plays</v>
      </c>
      <c r="S3183" s="9">
        <f t="shared" si="298"/>
        <v>59337.666666666664</v>
      </c>
      <c r="T3183" s="10">
        <f t="shared" si="299"/>
        <v>59311.310034722221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3606.5</v>
      </c>
      <c r="Q3184" t="str">
        <f t="shared" si="296"/>
        <v>theater</v>
      </c>
      <c r="R3184" t="str">
        <f t="shared" si="297"/>
        <v>plays</v>
      </c>
      <c r="S3184" s="9">
        <f t="shared" si="298"/>
        <v>58471.708333333336</v>
      </c>
      <c r="T3184" s="10">
        <f t="shared" si="299"/>
        <v>58415.949317129627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1396.5</v>
      </c>
      <c r="Q3185" t="str">
        <f t="shared" si="296"/>
        <v>theater</v>
      </c>
      <c r="R3185" t="str">
        <f t="shared" si="297"/>
        <v>plays</v>
      </c>
      <c r="S3185" s="9">
        <f t="shared" si="298"/>
        <v>59041.79478009259</v>
      </c>
      <c r="T3185" s="10">
        <f t="shared" si="299"/>
        <v>59023.79478009259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2328</v>
      </c>
      <c r="Q3186" t="str">
        <f t="shared" si="296"/>
        <v>theater</v>
      </c>
      <c r="R3186" t="str">
        <f t="shared" si="297"/>
        <v>plays</v>
      </c>
      <c r="S3186" s="9">
        <f t="shared" si="298"/>
        <v>59353.993414351848</v>
      </c>
      <c r="T3186" s="10">
        <f t="shared" si="299"/>
        <v>59323.993414351848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512</v>
      </c>
      <c r="Q3187" t="str">
        <f t="shared" si="296"/>
        <v>theater</v>
      </c>
      <c r="R3187" t="str">
        <f t="shared" si="297"/>
        <v>plays</v>
      </c>
      <c r="S3187" s="9">
        <f t="shared" si="298"/>
        <v>59368.977326388893</v>
      </c>
      <c r="T3187" s="10">
        <f t="shared" si="299"/>
        <v>59361.977326388893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1670</v>
      </c>
      <c r="Q3188" t="str">
        <f t="shared" si="296"/>
        <v>theater</v>
      </c>
      <c r="R3188" t="str">
        <f t="shared" si="297"/>
        <v>plays</v>
      </c>
      <c r="S3188" s="9">
        <f t="shared" si="298"/>
        <v>59430.875</v>
      </c>
      <c r="T3188" s="10">
        <f t="shared" si="299"/>
        <v>59400.924050925925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8844</v>
      </c>
      <c r="Q3189" t="str">
        <f t="shared" si="296"/>
        <v>theater</v>
      </c>
      <c r="R3189" t="str">
        <f t="shared" si="297"/>
        <v>plays</v>
      </c>
      <c r="S3189" s="9">
        <f t="shared" si="298"/>
        <v>59387.666354166664</v>
      </c>
      <c r="T3189" s="10">
        <f t="shared" si="299"/>
        <v>59367.666354166664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69.5</v>
      </c>
      <c r="Q3190" t="str">
        <f t="shared" si="296"/>
        <v>theater</v>
      </c>
      <c r="R3190" t="str">
        <f t="shared" si="297"/>
        <v>musical</v>
      </c>
      <c r="S3190" s="9">
        <f t="shared" si="298"/>
        <v>59697.415532407409</v>
      </c>
      <c r="T3190" s="10">
        <f t="shared" si="299"/>
        <v>59676.415532407409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3399.5</v>
      </c>
      <c r="Q3191" t="str">
        <f t="shared" si="296"/>
        <v>theater</v>
      </c>
      <c r="R3191" t="str">
        <f t="shared" si="297"/>
        <v>musical</v>
      </c>
      <c r="S3191" s="9">
        <f t="shared" si="298"/>
        <v>59680.346435185187</v>
      </c>
      <c r="T3191" s="10">
        <f t="shared" si="299"/>
        <v>59650.346435185187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60245.192997685182</v>
      </c>
      <c r="T3192" s="10">
        <f t="shared" si="299"/>
        <v>60215.151331018518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77.5</v>
      </c>
      <c r="Q3193" t="str">
        <f t="shared" si="296"/>
        <v>theater</v>
      </c>
      <c r="R3193" t="str">
        <f t="shared" si="297"/>
        <v>musical</v>
      </c>
      <c r="S3193" s="9">
        <f t="shared" si="298"/>
        <v>60130.755428240736</v>
      </c>
      <c r="T3193" s="10">
        <f t="shared" si="299"/>
        <v>60070.755428240736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55</v>
      </c>
      <c r="Q3194" t="str">
        <f t="shared" si="296"/>
        <v>theater</v>
      </c>
      <c r="R3194" t="str">
        <f t="shared" si="297"/>
        <v>musical</v>
      </c>
      <c r="S3194" s="9">
        <f t="shared" si="298"/>
        <v>59595.916666666672</v>
      </c>
      <c r="T3194" s="10">
        <f t="shared" si="299"/>
        <v>59550.94049768518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305.5</v>
      </c>
      <c r="Q3195" t="str">
        <f t="shared" si="296"/>
        <v>theater</v>
      </c>
      <c r="R3195" t="str">
        <f t="shared" si="297"/>
        <v>musical</v>
      </c>
      <c r="S3195" s="9">
        <f t="shared" si="298"/>
        <v>59587.968240740738</v>
      </c>
      <c r="T3195" s="10">
        <f t="shared" si="299"/>
        <v>59542.968240740738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59744.062476851846</v>
      </c>
      <c r="T3196" s="10">
        <f t="shared" si="299"/>
        <v>59714.062476851846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1054.5</v>
      </c>
      <c r="Q3197" t="str">
        <f t="shared" si="296"/>
        <v>theater</v>
      </c>
      <c r="R3197" t="str">
        <f t="shared" si="297"/>
        <v>musical</v>
      </c>
      <c r="S3197" s="9">
        <f t="shared" si="298"/>
        <v>59579.594236111108</v>
      </c>
      <c r="T3197" s="10">
        <f t="shared" si="299"/>
        <v>59549.594236111108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903</v>
      </c>
      <c r="Q3198" t="str">
        <f t="shared" si="296"/>
        <v>theater</v>
      </c>
      <c r="R3198" t="str">
        <f t="shared" si="297"/>
        <v>musical</v>
      </c>
      <c r="S3198" s="9">
        <f t="shared" si="298"/>
        <v>59749.583333333328</v>
      </c>
      <c r="T3198" s="10">
        <f t="shared" si="299"/>
        <v>59689.598090277781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574.5</v>
      </c>
      <c r="Q3199" t="str">
        <f t="shared" si="296"/>
        <v>theater</v>
      </c>
      <c r="R3199" t="str">
        <f t="shared" si="297"/>
        <v>musical</v>
      </c>
      <c r="S3199" s="9">
        <f t="shared" si="298"/>
        <v>59571.493263888886</v>
      </c>
      <c r="T3199" s="10">
        <f t="shared" si="299"/>
        <v>59541.493263888886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56.5</v>
      </c>
      <c r="Q3200" t="str">
        <f t="shared" si="296"/>
        <v>theater</v>
      </c>
      <c r="R3200" t="str">
        <f t="shared" si="297"/>
        <v>musical</v>
      </c>
      <c r="S3200" s="9">
        <f t="shared" si="298"/>
        <v>59583.424502314811</v>
      </c>
      <c r="T3200" s="10">
        <f t="shared" si="299"/>
        <v>59545.424502314811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1330.5</v>
      </c>
      <c r="Q3201" t="str">
        <f t="shared" si="296"/>
        <v>theater</v>
      </c>
      <c r="R3201" t="str">
        <f t="shared" si="297"/>
        <v>musical</v>
      </c>
      <c r="S3201" s="9">
        <f t="shared" si="298"/>
        <v>59420.875</v>
      </c>
      <c r="T3201" s="10">
        <f t="shared" si="299"/>
        <v>59390.761782407404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E3202/D3202*100</f>
        <v>2E-3</v>
      </c>
      <c r="P3202">
        <f t="shared" ref="P3202:P3265" si="301">AVERAGE(L3202,E3202)</f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60022.231944444444</v>
      </c>
      <c r="T3202" s="10">
        <f t="shared" si="299"/>
        <v>59992.320613425924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si="301"/>
        <v>13.5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(((I3203/60)/60)/24)+DATE(2018,1,1)</f>
        <v>59414.767094907409</v>
      </c>
      <c r="T3203" s="10">
        <f t="shared" ref="T3203:T3266" si="305">(((J3203/60)/60)/24)+DATE(2018,1,1)</f>
        <v>59393.767094907409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1375.5</v>
      </c>
      <c r="Q3204" t="str">
        <f t="shared" si="302"/>
        <v>theater</v>
      </c>
      <c r="R3204" t="str">
        <f t="shared" si="303"/>
        <v>musical</v>
      </c>
      <c r="S3204" s="9">
        <f t="shared" si="304"/>
        <v>59884.249305555553</v>
      </c>
      <c r="T3204" s="10">
        <f t="shared" si="305"/>
        <v>59825.853541666671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128</v>
      </c>
      <c r="Q3205" t="str">
        <f t="shared" si="302"/>
        <v>theater</v>
      </c>
      <c r="R3205" t="str">
        <f t="shared" si="303"/>
        <v>musical</v>
      </c>
      <c r="S3205" s="9">
        <f t="shared" si="304"/>
        <v>59804.988680555558</v>
      </c>
      <c r="T3205" s="10">
        <f t="shared" si="305"/>
        <v>59774.988680555558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59734.676388888889</v>
      </c>
      <c r="T3206" s="10">
        <f t="shared" si="305"/>
        <v>59704.686099537037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142.5</v>
      </c>
      <c r="Q3207" t="str">
        <f t="shared" si="302"/>
        <v>theater</v>
      </c>
      <c r="R3207" t="str">
        <f t="shared" si="303"/>
        <v>musical</v>
      </c>
      <c r="S3207" s="9">
        <f t="shared" si="304"/>
        <v>59657.374675925923</v>
      </c>
      <c r="T3207" s="10">
        <f t="shared" si="305"/>
        <v>59627.374675925923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59798.276053240741</v>
      </c>
      <c r="T3208" s="10">
        <f t="shared" si="305"/>
        <v>59768.276053240741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1293</v>
      </c>
      <c r="Q3209" t="str">
        <f t="shared" si="302"/>
        <v>theater</v>
      </c>
      <c r="R3209" t="str">
        <f t="shared" si="303"/>
        <v>musical</v>
      </c>
      <c r="S3209" s="9">
        <f t="shared" si="304"/>
        <v>59649.236192129625</v>
      </c>
      <c r="T3209" s="10">
        <f t="shared" si="305"/>
        <v>59589.277858796297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2628.5</v>
      </c>
      <c r="Q3210" t="str">
        <f t="shared" si="302"/>
        <v>theater</v>
      </c>
      <c r="R3210" t="str">
        <f t="shared" si="303"/>
        <v>plays</v>
      </c>
      <c r="S3210" s="9">
        <f t="shared" si="304"/>
        <v>59380.605057870373</v>
      </c>
      <c r="T3210" s="10">
        <f t="shared" si="305"/>
        <v>59359.605057870373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5780.85</v>
      </c>
      <c r="Q3211" t="str">
        <f t="shared" si="302"/>
        <v>theater</v>
      </c>
      <c r="R3211" t="str">
        <f t="shared" si="303"/>
        <v>plays</v>
      </c>
      <c r="S3211" s="9">
        <f t="shared" si="304"/>
        <v>59342.958333333336</v>
      </c>
      <c r="T3211" s="10">
        <f t="shared" si="305"/>
        <v>59310.637245370373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1916.5</v>
      </c>
      <c r="Q3212" t="str">
        <f t="shared" si="302"/>
        <v>theater</v>
      </c>
      <c r="R3212" t="str">
        <f t="shared" si="303"/>
        <v>plays</v>
      </c>
      <c r="S3212" s="9">
        <f t="shared" si="304"/>
        <v>58593.165972222225</v>
      </c>
      <c r="T3212" s="10">
        <f t="shared" si="305"/>
        <v>58545.936562499999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13931.5</v>
      </c>
      <c r="Q3213" t="str">
        <f t="shared" si="302"/>
        <v>theater</v>
      </c>
      <c r="R3213" t="str">
        <f t="shared" si="303"/>
        <v>plays</v>
      </c>
      <c r="S3213" s="9">
        <f t="shared" si="304"/>
        <v>59398.083333333336</v>
      </c>
      <c r="T3213" s="10">
        <f t="shared" si="305"/>
        <v>59366.586574074077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2572</v>
      </c>
      <c r="Q3214" t="str">
        <f t="shared" si="302"/>
        <v>theater</v>
      </c>
      <c r="R3214" t="str">
        <f t="shared" si="303"/>
        <v>plays</v>
      </c>
      <c r="S3214" s="9">
        <f t="shared" si="304"/>
        <v>59391.795729166668</v>
      </c>
      <c r="T3214" s="10">
        <f t="shared" si="305"/>
        <v>59361.795729166668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3027</v>
      </c>
      <c r="Q3215" t="str">
        <f t="shared" si="302"/>
        <v>theater</v>
      </c>
      <c r="R3215" t="str">
        <f t="shared" si="303"/>
        <v>plays</v>
      </c>
      <c r="S3215" s="9">
        <f t="shared" si="304"/>
        <v>59743.763414351852</v>
      </c>
      <c r="T3215" s="10">
        <f t="shared" si="305"/>
        <v>59703.763414351852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6185.5</v>
      </c>
      <c r="Q3216" t="str">
        <f t="shared" si="302"/>
        <v>theater</v>
      </c>
      <c r="R3216" t="str">
        <f t="shared" si="303"/>
        <v>plays</v>
      </c>
      <c r="S3216" s="9">
        <f t="shared" si="304"/>
        <v>59906.996527777781</v>
      </c>
      <c r="T3216" s="10">
        <f t="shared" si="305"/>
        <v>59869.792511574073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17628.5</v>
      </c>
      <c r="Q3217" t="str">
        <f t="shared" si="302"/>
        <v>theater</v>
      </c>
      <c r="R3217" t="str">
        <f t="shared" si="303"/>
        <v>plays</v>
      </c>
      <c r="S3217" s="9">
        <f t="shared" si="304"/>
        <v>59789.165972222225</v>
      </c>
      <c r="T3217" s="10">
        <f t="shared" si="305"/>
        <v>59751.665173611109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1018</v>
      </c>
      <c r="Q3218" t="str">
        <f t="shared" si="302"/>
        <v>theater</v>
      </c>
      <c r="R3218" t="str">
        <f t="shared" si="303"/>
        <v>plays</v>
      </c>
      <c r="S3218" s="9">
        <f t="shared" si="304"/>
        <v>59728.604166666672</v>
      </c>
      <c r="T3218" s="10">
        <f t="shared" si="305"/>
        <v>59697.462627314817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2662.5</v>
      </c>
      <c r="Q3219" t="str">
        <f t="shared" si="302"/>
        <v>theater</v>
      </c>
      <c r="R3219" t="str">
        <f t="shared" si="303"/>
        <v>plays</v>
      </c>
      <c r="S3219" s="9">
        <f t="shared" si="304"/>
        <v>60210.546111111107</v>
      </c>
      <c r="T3219" s="10">
        <f t="shared" si="305"/>
        <v>60180.546111111107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6218</v>
      </c>
      <c r="Q3220" t="str">
        <f t="shared" si="302"/>
        <v>theater</v>
      </c>
      <c r="R3220" t="str">
        <f t="shared" si="303"/>
        <v>plays</v>
      </c>
      <c r="S3220" s="9">
        <f t="shared" si="304"/>
        <v>59536</v>
      </c>
      <c r="T3220" s="10">
        <f t="shared" si="305"/>
        <v>59503.002152777779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10070.5</v>
      </c>
      <c r="Q3221" t="str">
        <f t="shared" si="302"/>
        <v>theater</v>
      </c>
      <c r="R3221" t="str">
        <f t="shared" si="303"/>
        <v>plays</v>
      </c>
      <c r="S3221" s="9">
        <f t="shared" si="304"/>
        <v>59617.941516203704</v>
      </c>
      <c r="T3221" s="10">
        <f t="shared" si="305"/>
        <v>59582.983182870375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7592.5</v>
      </c>
      <c r="Q3222" t="str">
        <f t="shared" si="302"/>
        <v>theater</v>
      </c>
      <c r="R3222" t="str">
        <f t="shared" si="303"/>
        <v>plays</v>
      </c>
      <c r="S3222" s="9">
        <f t="shared" si="304"/>
        <v>60338.875</v>
      </c>
      <c r="T3222" s="10">
        <f t="shared" si="305"/>
        <v>60304.833379629628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2125</v>
      </c>
      <c r="Q3223" t="str">
        <f t="shared" si="302"/>
        <v>theater</v>
      </c>
      <c r="R3223" t="str">
        <f t="shared" si="303"/>
        <v>plays</v>
      </c>
      <c r="S3223" s="9">
        <f t="shared" si="304"/>
        <v>59722.696793981479</v>
      </c>
      <c r="T3223" s="10">
        <f t="shared" si="305"/>
        <v>59687.696793981479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1602</v>
      </c>
      <c r="Q3224" t="str">
        <f t="shared" si="302"/>
        <v>theater</v>
      </c>
      <c r="R3224" t="str">
        <f t="shared" si="303"/>
        <v>plays</v>
      </c>
      <c r="S3224" s="9">
        <f t="shared" si="304"/>
        <v>59833.895138888889</v>
      </c>
      <c r="T3224" s="10">
        <f t="shared" si="305"/>
        <v>59802.582141203704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1734.5</v>
      </c>
      <c r="Q3225" t="str">
        <f t="shared" si="302"/>
        <v>theater</v>
      </c>
      <c r="R3225" t="str">
        <f t="shared" si="303"/>
        <v>plays</v>
      </c>
      <c r="S3225" s="9">
        <f t="shared" si="304"/>
        <v>59768.835370370376</v>
      </c>
      <c r="T3225" s="10">
        <f t="shared" si="305"/>
        <v>59738.835370370376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15413</v>
      </c>
      <c r="Q3226" t="str">
        <f t="shared" si="302"/>
        <v>theater</v>
      </c>
      <c r="R3226" t="str">
        <f t="shared" si="303"/>
        <v>plays</v>
      </c>
      <c r="S3226" s="9">
        <f t="shared" si="304"/>
        <v>60277.208333333328</v>
      </c>
      <c r="T3226" s="10">
        <f t="shared" si="305"/>
        <v>60229.850844907407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1043</v>
      </c>
      <c r="Q3227" t="str">
        <f t="shared" si="302"/>
        <v>theater</v>
      </c>
      <c r="R3227" t="str">
        <f t="shared" si="303"/>
        <v>plays</v>
      </c>
      <c r="S3227" s="9">
        <f t="shared" si="304"/>
        <v>60056.875</v>
      </c>
      <c r="T3227" s="10">
        <f t="shared" si="305"/>
        <v>60035.559467592597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635.5</v>
      </c>
      <c r="Q3228" t="str">
        <f t="shared" si="302"/>
        <v>theater</v>
      </c>
      <c r="R3228" t="str">
        <f t="shared" si="303"/>
        <v>plays</v>
      </c>
      <c r="S3228" s="9">
        <f t="shared" si="304"/>
        <v>59839.583472222221</v>
      </c>
      <c r="T3228" s="10">
        <f t="shared" si="305"/>
        <v>59809.583472222221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765</v>
      </c>
      <c r="Q3229" t="str">
        <f t="shared" si="302"/>
        <v>theater</v>
      </c>
      <c r="R3229" t="str">
        <f t="shared" si="303"/>
        <v>plays</v>
      </c>
      <c r="S3229" s="9">
        <f t="shared" si="304"/>
        <v>60284.882361111115</v>
      </c>
      <c r="T3229" s="10">
        <f t="shared" si="305"/>
        <v>60254.882361111115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3600.5</v>
      </c>
      <c r="Q3230" t="str">
        <f t="shared" si="302"/>
        <v>theater</v>
      </c>
      <c r="R3230" t="str">
        <f t="shared" si="303"/>
        <v>plays</v>
      </c>
      <c r="S3230" s="9">
        <f t="shared" si="304"/>
        <v>59887.207638888889</v>
      </c>
      <c r="T3230" s="10">
        <f t="shared" si="305"/>
        <v>59855.70930555556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10887.5</v>
      </c>
      <c r="Q3231" t="str">
        <f t="shared" si="302"/>
        <v>theater</v>
      </c>
      <c r="R3231" t="str">
        <f t="shared" si="303"/>
        <v>plays</v>
      </c>
      <c r="S3231" s="9">
        <f t="shared" si="304"/>
        <v>59495.333310185189</v>
      </c>
      <c r="T3231" s="10">
        <f t="shared" si="305"/>
        <v>59465.291643518518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1447</v>
      </c>
      <c r="Q3232" t="str">
        <f t="shared" si="302"/>
        <v>theater</v>
      </c>
      <c r="R3232" t="str">
        <f t="shared" si="303"/>
        <v>plays</v>
      </c>
      <c r="S3232" s="9">
        <f t="shared" si="304"/>
        <v>59445.165972222225</v>
      </c>
      <c r="T3232" s="10">
        <f t="shared" si="305"/>
        <v>59430.168125000004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819</v>
      </c>
      <c r="Q3233" t="str">
        <f t="shared" si="302"/>
        <v>theater</v>
      </c>
      <c r="R3233" t="str">
        <f t="shared" si="303"/>
        <v>plays</v>
      </c>
      <c r="S3233" s="9">
        <f t="shared" si="304"/>
        <v>60008.943831018521</v>
      </c>
      <c r="T3233" s="10">
        <f t="shared" si="305"/>
        <v>59978.943831018521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669</v>
      </c>
      <c r="Q3234" t="str">
        <f t="shared" si="302"/>
        <v>theater</v>
      </c>
      <c r="R3234" t="str">
        <f t="shared" si="303"/>
        <v>plays</v>
      </c>
      <c r="S3234" s="9">
        <f t="shared" si="304"/>
        <v>60026.165972222225</v>
      </c>
      <c r="T3234" s="10">
        <f t="shared" si="305"/>
        <v>59995.81385416667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3000.5</v>
      </c>
      <c r="Q3235" t="str">
        <f t="shared" si="302"/>
        <v>theater</v>
      </c>
      <c r="R3235" t="str">
        <f t="shared" si="303"/>
        <v>plays</v>
      </c>
      <c r="S3235" s="9">
        <f t="shared" si="304"/>
        <v>60328.805034722223</v>
      </c>
      <c r="T3235" s="10">
        <f t="shared" si="305"/>
        <v>60298.805034722223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2065.355</v>
      </c>
      <c r="Q3236" t="str">
        <f t="shared" si="302"/>
        <v>theater</v>
      </c>
      <c r="R3236" t="str">
        <f t="shared" si="303"/>
        <v>plays</v>
      </c>
      <c r="S3236" s="9">
        <f t="shared" si="304"/>
        <v>60299.979861111111</v>
      </c>
      <c r="T3236" s="10">
        <f t="shared" si="305"/>
        <v>60266.789444444439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7831</v>
      </c>
      <c r="Q3237" t="str">
        <f t="shared" si="302"/>
        <v>theater</v>
      </c>
      <c r="R3237" t="str">
        <f t="shared" si="303"/>
        <v>plays</v>
      </c>
      <c r="S3237" s="9">
        <f t="shared" si="304"/>
        <v>60084.347812499997</v>
      </c>
      <c r="T3237" s="10">
        <f t="shared" si="305"/>
        <v>60054.347812499997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10115</v>
      </c>
      <c r="Q3238" t="str">
        <f t="shared" si="302"/>
        <v>theater</v>
      </c>
      <c r="R3238" t="str">
        <f t="shared" si="303"/>
        <v>plays</v>
      </c>
      <c r="S3238" s="9">
        <f t="shared" si="304"/>
        <v>60264.917048611111</v>
      </c>
      <c r="T3238" s="10">
        <f t="shared" si="305"/>
        <v>60234.917048611111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17772.32</v>
      </c>
      <c r="Q3239" t="str">
        <f t="shared" si="302"/>
        <v>theater</v>
      </c>
      <c r="R3239" t="str">
        <f t="shared" si="303"/>
        <v>plays</v>
      </c>
      <c r="S3239" s="9">
        <f t="shared" si="304"/>
        <v>59808.165972222225</v>
      </c>
      <c r="T3239" s="10">
        <f t="shared" si="305"/>
        <v>59784.474351851852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1612</v>
      </c>
      <c r="Q3240" t="str">
        <f t="shared" si="302"/>
        <v>theater</v>
      </c>
      <c r="R3240" t="str">
        <f t="shared" si="303"/>
        <v>plays</v>
      </c>
      <c r="S3240" s="9">
        <f t="shared" si="304"/>
        <v>59718.510393518518</v>
      </c>
      <c r="T3240" s="10">
        <f t="shared" si="305"/>
        <v>59688.510393518518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3156.49</v>
      </c>
      <c r="Q3241" t="str">
        <f t="shared" si="302"/>
        <v>theater</v>
      </c>
      <c r="R3241" t="str">
        <f t="shared" si="303"/>
        <v>plays</v>
      </c>
      <c r="S3241" s="9">
        <f t="shared" si="304"/>
        <v>59834.999305555553</v>
      </c>
      <c r="T3241" s="10">
        <f t="shared" si="305"/>
        <v>59810.089039351849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1525.5</v>
      </c>
      <c r="Q3242" t="str">
        <f t="shared" si="302"/>
        <v>theater</v>
      </c>
      <c r="R3242" t="str">
        <f t="shared" si="303"/>
        <v>plays</v>
      </c>
      <c r="S3242" s="9">
        <f t="shared" si="304"/>
        <v>60314.958333333328</v>
      </c>
      <c r="T3242" s="10">
        <f t="shared" si="305"/>
        <v>60286.693842592591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4984</v>
      </c>
      <c r="Q3243" t="str">
        <f t="shared" si="302"/>
        <v>theater</v>
      </c>
      <c r="R3243" t="str">
        <f t="shared" si="303"/>
        <v>plays</v>
      </c>
      <c r="S3243" s="9">
        <f t="shared" si="304"/>
        <v>59458.290972222225</v>
      </c>
      <c r="T3243" s="10">
        <f t="shared" si="305"/>
        <v>59425.324884259258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6456.71</v>
      </c>
      <c r="Q3244" t="str">
        <f t="shared" si="302"/>
        <v>theater</v>
      </c>
      <c r="R3244" t="str">
        <f t="shared" si="303"/>
        <v>plays</v>
      </c>
      <c r="S3244" s="9">
        <f t="shared" si="304"/>
        <v>59433.755694444444</v>
      </c>
      <c r="T3244" s="10">
        <f t="shared" si="305"/>
        <v>59403.755694444444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4149</v>
      </c>
      <c r="Q3245" t="str">
        <f t="shared" si="302"/>
        <v>theater</v>
      </c>
      <c r="R3245" t="str">
        <f t="shared" si="303"/>
        <v>plays</v>
      </c>
      <c r="S3245" s="9">
        <f t="shared" si="304"/>
        <v>59818</v>
      </c>
      <c r="T3245" s="10">
        <f t="shared" si="305"/>
        <v>59794.096782407403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858</v>
      </c>
      <c r="Q3246" t="str">
        <f t="shared" si="302"/>
        <v>theater</v>
      </c>
      <c r="R3246" t="str">
        <f t="shared" si="303"/>
        <v>plays</v>
      </c>
      <c r="S3246" s="9">
        <f t="shared" si="304"/>
        <v>60237.735902777778</v>
      </c>
      <c r="T3246" s="10">
        <f t="shared" si="305"/>
        <v>60207.694236111114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11087</v>
      </c>
      <c r="Q3247" t="str">
        <f t="shared" si="302"/>
        <v>theater</v>
      </c>
      <c r="R3247" t="str">
        <f t="shared" si="303"/>
        <v>plays</v>
      </c>
      <c r="S3247" s="9">
        <f t="shared" si="304"/>
        <v>59699.083333333328</v>
      </c>
      <c r="T3247" s="10">
        <f t="shared" si="305"/>
        <v>59667.60020833333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5657.5</v>
      </c>
      <c r="Q3248" t="str">
        <f t="shared" si="302"/>
        <v>theater</v>
      </c>
      <c r="R3248" t="str">
        <f t="shared" si="303"/>
        <v>plays</v>
      </c>
      <c r="S3248" s="9">
        <f t="shared" si="304"/>
        <v>59791.165972222225</v>
      </c>
      <c r="T3248" s="10">
        <f t="shared" si="305"/>
        <v>59762.472222222219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1351.75</v>
      </c>
      <c r="Q3249" t="str">
        <f t="shared" si="302"/>
        <v>theater</v>
      </c>
      <c r="R3249" t="str">
        <f t="shared" si="303"/>
        <v>plays</v>
      </c>
      <c r="S3249" s="9">
        <f t="shared" si="304"/>
        <v>59729.434166666666</v>
      </c>
      <c r="T3249" s="10">
        <f t="shared" si="305"/>
        <v>59699.434166666666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6147.5</v>
      </c>
      <c r="Q3250" t="str">
        <f t="shared" si="302"/>
        <v>theater</v>
      </c>
      <c r="R3250" t="str">
        <f t="shared" si="303"/>
        <v>plays</v>
      </c>
      <c r="S3250" s="9">
        <f t="shared" si="304"/>
        <v>59630.846724537041</v>
      </c>
      <c r="T3250" s="10">
        <f t="shared" si="305"/>
        <v>59600.888391203705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2929.5</v>
      </c>
      <c r="Q3251" t="str">
        <f t="shared" si="302"/>
        <v>theater</v>
      </c>
      <c r="R3251" t="str">
        <f t="shared" si="303"/>
        <v>plays</v>
      </c>
      <c r="S3251" s="9">
        <f t="shared" si="304"/>
        <v>59707.746689814812</v>
      </c>
      <c r="T3251" s="10">
        <f t="shared" si="305"/>
        <v>59677.746689814812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12800.5</v>
      </c>
      <c r="Q3252" t="str">
        <f t="shared" si="302"/>
        <v>theater</v>
      </c>
      <c r="R3252" t="str">
        <f t="shared" si="303"/>
        <v>plays</v>
      </c>
      <c r="S3252" s="9">
        <f t="shared" si="304"/>
        <v>59480.783842592595</v>
      </c>
      <c r="T3252" s="10">
        <f t="shared" si="305"/>
        <v>59450.742175925923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840.5</v>
      </c>
      <c r="Q3253" t="str">
        <f t="shared" si="302"/>
        <v>theater</v>
      </c>
      <c r="R3253" t="str">
        <f t="shared" si="303"/>
        <v>plays</v>
      </c>
      <c r="S3253" s="9">
        <f t="shared" si="304"/>
        <v>59708.731087962966</v>
      </c>
      <c r="T3253" s="10">
        <f t="shared" si="305"/>
        <v>59678.731087962966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1463</v>
      </c>
      <c r="Q3254" t="str">
        <f t="shared" si="302"/>
        <v>theater</v>
      </c>
      <c r="R3254" t="str">
        <f t="shared" si="303"/>
        <v>plays</v>
      </c>
      <c r="S3254" s="9">
        <f t="shared" si="304"/>
        <v>60152.472685185188</v>
      </c>
      <c r="T3254" s="10">
        <f t="shared" si="305"/>
        <v>60122.472685185188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10240</v>
      </c>
      <c r="Q3255" t="str">
        <f t="shared" si="302"/>
        <v>theater</v>
      </c>
      <c r="R3255" t="str">
        <f t="shared" si="303"/>
        <v>plays</v>
      </c>
      <c r="S3255" s="9">
        <f t="shared" si="304"/>
        <v>60153.15625</v>
      </c>
      <c r="T3255" s="10">
        <f t="shared" si="305"/>
        <v>60134.576712962968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6674.75</v>
      </c>
      <c r="Q3256" t="str">
        <f t="shared" si="302"/>
        <v>theater</v>
      </c>
      <c r="R3256" t="str">
        <f t="shared" si="303"/>
        <v>plays</v>
      </c>
      <c r="S3256" s="9">
        <f t="shared" si="304"/>
        <v>59621.044085648144</v>
      </c>
      <c r="T3256" s="10">
        <f t="shared" si="305"/>
        <v>59591.085752314815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271.5</v>
      </c>
      <c r="Q3257" t="str">
        <f t="shared" si="302"/>
        <v>theater</v>
      </c>
      <c r="R3257" t="str">
        <f t="shared" si="303"/>
        <v>plays</v>
      </c>
      <c r="S3257" s="9">
        <f t="shared" si="304"/>
        <v>59451.768229166664</v>
      </c>
      <c r="T3257" s="10">
        <f t="shared" si="305"/>
        <v>59421.768229166664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6491</v>
      </c>
      <c r="Q3258" t="str">
        <f t="shared" si="302"/>
        <v>theater</v>
      </c>
      <c r="R3258" t="str">
        <f t="shared" si="303"/>
        <v>plays</v>
      </c>
      <c r="S3258" s="9">
        <f t="shared" si="304"/>
        <v>59698.165972222225</v>
      </c>
      <c r="T3258" s="10">
        <f t="shared" si="305"/>
        <v>59676.573807870373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1083.4949999999999</v>
      </c>
      <c r="Q3259" t="str">
        <f t="shared" si="302"/>
        <v>theater</v>
      </c>
      <c r="R3259" t="str">
        <f t="shared" si="303"/>
        <v>plays</v>
      </c>
      <c r="S3259" s="9">
        <f t="shared" si="304"/>
        <v>60320.559629629628</v>
      </c>
      <c r="T3259" s="10">
        <f t="shared" si="305"/>
        <v>60290.559629629628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3720</v>
      </c>
      <c r="Q3260" t="str">
        <f t="shared" si="302"/>
        <v>theater</v>
      </c>
      <c r="R3260" t="str">
        <f t="shared" si="303"/>
        <v>plays</v>
      </c>
      <c r="S3260" s="9">
        <f t="shared" si="304"/>
        <v>59544.887280092589</v>
      </c>
      <c r="T3260" s="10">
        <f t="shared" si="305"/>
        <v>59514.887280092589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12257.8</v>
      </c>
      <c r="Q3261" t="str">
        <f t="shared" si="302"/>
        <v>theater</v>
      </c>
      <c r="R3261" t="str">
        <f t="shared" si="303"/>
        <v>plays</v>
      </c>
      <c r="S3261" s="9">
        <f t="shared" si="304"/>
        <v>60176.165972222225</v>
      </c>
      <c r="T3261" s="10">
        <f t="shared" si="305"/>
        <v>60146.760937500003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2767.5</v>
      </c>
      <c r="Q3262" t="str">
        <f t="shared" si="302"/>
        <v>theater</v>
      </c>
      <c r="R3262" t="str">
        <f t="shared" si="303"/>
        <v>plays</v>
      </c>
      <c r="S3262" s="9">
        <f t="shared" si="304"/>
        <v>59870.714328703703</v>
      </c>
      <c r="T3262" s="10">
        <f t="shared" si="305"/>
        <v>59835.672662037032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1682</v>
      </c>
      <c r="Q3263" t="str">
        <f t="shared" si="302"/>
        <v>theater</v>
      </c>
      <c r="R3263" t="str">
        <f t="shared" si="303"/>
        <v>plays</v>
      </c>
      <c r="S3263" s="9">
        <f t="shared" si="304"/>
        <v>59733.725416666668</v>
      </c>
      <c r="T3263" s="10">
        <f t="shared" si="305"/>
        <v>59703.725416666668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6352.5</v>
      </c>
      <c r="Q3264" t="str">
        <f t="shared" si="302"/>
        <v>theater</v>
      </c>
      <c r="R3264" t="str">
        <f t="shared" si="303"/>
        <v>plays</v>
      </c>
      <c r="S3264" s="9">
        <f t="shared" si="304"/>
        <v>59527.166666666672</v>
      </c>
      <c r="T3264" s="10">
        <f t="shared" si="305"/>
        <v>59496.315532407403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1436.08</v>
      </c>
      <c r="Q3265" t="str">
        <f t="shared" si="302"/>
        <v>theater</v>
      </c>
      <c r="R3265" t="str">
        <f t="shared" si="303"/>
        <v>plays</v>
      </c>
      <c r="S3265" s="9">
        <f t="shared" si="304"/>
        <v>59839.875</v>
      </c>
      <c r="T3265" s="10">
        <f t="shared" si="305"/>
        <v>59816.516064814816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E3266/D3266*100</f>
        <v>103</v>
      </c>
      <c r="P3266">
        <f t="shared" ref="P3266:P3329" si="307">AVERAGE(L3266,E3266)</f>
        <v>1312</v>
      </c>
      <c r="Q3266" t="str">
        <f t="shared" si="302"/>
        <v>theater</v>
      </c>
      <c r="R3266" t="str">
        <f t="shared" si="303"/>
        <v>plays</v>
      </c>
      <c r="S3266" s="9">
        <f t="shared" si="304"/>
        <v>59564.916666666672</v>
      </c>
      <c r="T3266" s="10">
        <f t="shared" si="305"/>
        <v>59548.800208333334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2245.5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(((I3267/60)/60)/24)+DATE(2018,1,1)</f>
        <v>59873.708333333328</v>
      </c>
      <c r="T3267" s="10">
        <f t="shared" ref="T3267:T3330" si="311">(((J3267/60)/60)/24)+DATE(2018,1,1)</f>
        <v>59843.711979166663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4020</v>
      </c>
      <c r="Q3268" t="str">
        <f t="shared" si="308"/>
        <v>theater</v>
      </c>
      <c r="R3268" t="str">
        <f t="shared" si="309"/>
        <v>plays</v>
      </c>
      <c r="S3268" s="9">
        <f t="shared" si="310"/>
        <v>59699.875</v>
      </c>
      <c r="T3268" s="10">
        <f t="shared" si="311"/>
        <v>59668.536134259266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7801.5</v>
      </c>
      <c r="Q3269" t="str">
        <f t="shared" si="308"/>
        <v>theater</v>
      </c>
      <c r="R3269" t="str">
        <f t="shared" si="309"/>
        <v>plays</v>
      </c>
      <c r="S3269" s="9">
        <f t="shared" si="310"/>
        <v>59734.757638888885</v>
      </c>
      <c r="T3269" s="10">
        <f t="shared" si="311"/>
        <v>59704.757638888885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1301</v>
      </c>
      <c r="Q3270" t="str">
        <f t="shared" si="308"/>
        <v>theater</v>
      </c>
      <c r="R3270" t="str">
        <f t="shared" si="309"/>
        <v>plays</v>
      </c>
      <c r="S3270" s="9">
        <f t="shared" si="310"/>
        <v>60138.90425925926</v>
      </c>
      <c r="T3270" s="10">
        <f t="shared" si="311"/>
        <v>60122.90425925926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4095</v>
      </c>
      <c r="Q3271" t="str">
        <f t="shared" si="308"/>
        <v>theater</v>
      </c>
      <c r="R3271" t="str">
        <f t="shared" si="309"/>
        <v>plays</v>
      </c>
      <c r="S3271" s="9">
        <f t="shared" si="310"/>
        <v>59703.458333333328</v>
      </c>
      <c r="T3271" s="10">
        <f t="shared" si="311"/>
        <v>59669.395798611105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930</v>
      </c>
      <c r="Q3272" t="str">
        <f t="shared" si="308"/>
        <v>theater</v>
      </c>
      <c r="R3272" t="str">
        <f t="shared" si="309"/>
        <v>plays</v>
      </c>
      <c r="S3272" s="9">
        <f t="shared" si="310"/>
        <v>59729.533159722225</v>
      </c>
      <c r="T3272" s="10">
        <f t="shared" si="311"/>
        <v>59699.533159722225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1000.5</v>
      </c>
      <c r="Q3273" t="str">
        <f t="shared" si="308"/>
        <v>theater</v>
      </c>
      <c r="R3273" t="str">
        <f t="shared" si="309"/>
        <v>plays</v>
      </c>
      <c r="S3273" s="9">
        <f t="shared" si="310"/>
        <v>59477.478877314818</v>
      </c>
      <c r="T3273" s="10">
        <f t="shared" si="311"/>
        <v>59447.437210648146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7794</v>
      </c>
      <c r="Q3274" t="str">
        <f t="shared" si="308"/>
        <v>theater</v>
      </c>
      <c r="R3274" t="str">
        <f t="shared" si="309"/>
        <v>plays</v>
      </c>
      <c r="S3274" s="9">
        <f t="shared" si="310"/>
        <v>59846.541770833333</v>
      </c>
      <c r="T3274" s="10">
        <f t="shared" si="311"/>
        <v>59816.500104166669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2158.5</v>
      </c>
      <c r="Q3275" t="str">
        <f t="shared" si="308"/>
        <v>theater</v>
      </c>
      <c r="R3275" t="str">
        <f t="shared" si="309"/>
        <v>plays</v>
      </c>
      <c r="S3275" s="9">
        <f t="shared" si="310"/>
        <v>60159.791666666672</v>
      </c>
      <c r="T3275" s="10">
        <f t="shared" si="311"/>
        <v>60143.801412037035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7995.5</v>
      </c>
      <c r="Q3276" t="str">
        <f t="shared" si="308"/>
        <v>theater</v>
      </c>
      <c r="R3276" t="str">
        <f t="shared" si="309"/>
        <v>plays</v>
      </c>
      <c r="S3276" s="9">
        <f t="shared" si="310"/>
        <v>59976.875</v>
      </c>
      <c r="T3276" s="10">
        <f t="shared" si="311"/>
        <v>59932.704537037032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908.5</v>
      </c>
      <c r="Q3277" t="str">
        <f t="shared" si="308"/>
        <v>theater</v>
      </c>
      <c r="R3277" t="str">
        <f t="shared" si="309"/>
        <v>plays</v>
      </c>
      <c r="S3277" s="9">
        <f t="shared" si="310"/>
        <v>59576.1875</v>
      </c>
      <c r="T3277" s="10">
        <f t="shared" si="311"/>
        <v>59549.88045138889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2679</v>
      </c>
      <c r="Q3278" t="str">
        <f t="shared" si="308"/>
        <v>theater</v>
      </c>
      <c r="R3278" t="str">
        <f t="shared" si="309"/>
        <v>plays</v>
      </c>
      <c r="S3278" s="9">
        <f t="shared" si="310"/>
        <v>59993.165972222225</v>
      </c>
      <c r="T3278" s="10">
        <f t="shared" si="311"/>
        <v>59958.949988425928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2765</v>
      </c>
      <c r="Q3279" t="str">
        <f t="shared" si="308"/>
        <v>theater</v>
      </c>
      <c r="R3279" t="str">
        <f t="shared" si="309"/>
        <v>plays</v>
      </c>
      <c r="S3279" s="9">
        <f t="shared" si="310"/>
        <v>59493.724606481483</v>
      </c>
      <c r="T3279" s="10">
        <f t="shared" si="311"/>
        <v>59463.682939814818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1309.5</v>
      </c>
      <c r="Q3280" t="str">
        <f t="shared" si="308"/>
        <v>theater</v>
      </c>
      <c r="R3280" t="str">
        <f t="shared" si="309"/>
        <v>plays</v>
      </c>
      <c r="S3280" s="9">
        <f t="shared" si="310"/>
        <v>59686.848414351851</v>
      </c>
      <c r="T3280" s="10">
        <f t="shared" si="311"/>
        <v>59656.848414351851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3345.5</v>
      </c>
      <c r="Q3281" t="str">
        <f t="shared" si="308"/>
        <v>theater</v>
      </c>
      <c r="R3281" t="str">
        <f t="shared" si="309"/>
        <v>plays</v>
      </c>
      <c r="S3281" s="9">
        <f t="shared" si="310"/>
        <v>59993.06086805556</v>
      </c>
      <c r="T3281" s="10">
        <f t="shared" si="311"/>
        <v>59963.102534722217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1045</v>
      </c>
      <c r="Q3282" t="str">
        <f t="shared" si="308"/>
        <v>theater</v>
      </c>
      <c r="R3282" t="str">
        <f t="shared" si="309"/>
        <v>plays</v>
      </c>
      <c r="S3282" s="9">
        <f t="shared" si="310"/>
        <v>59688.208333333328</v>
      </c>
      <c r="T3282" s="10">
        <f t="shared" si="311"/>
        <v>59653.756921296299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3063.5</v>
      </c>
      <c r="Q3283" t="str">
        <f t="shared" si="308"/>
        <v>theater</v>
      </c>
      <c r="R3283" t="str">
        <f t="shared" si="309"/>
        <v>plays</v>
      </c>
      <c r="S3283" s="9">
        <f t="shared" si="310"/>
        <v>59781.019733796296</v>
      </c>
      <c r="T3283" s="10">
        <f t="shared" si="311"/>
        <v>59751.019733796296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16028.75</v>
      </c>
      <c r="Q3284" t="str">
        <f t="shared" si="308"/>
        <v>theater</v>
      </c>
      <c r="R3284" t="str">
        <f t="shared" si="309"/>
        <v>plays</v>
      </c>
      <c r="S3284" s="9">
        <f t="shared" si="310"/>
        <v>60021.19430555556</v>
      </c>
      <c r="T3284" s="10">
        <f t="shared" si="311"/>
        <v>59977.19430555556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442.5</v>
      </c>
      <c r="Q3285" t="str">
        <f t="shared" si="308"/>
        <v>theater</v>
      </c>
      <c r="R3285" t="str">
        <f t="shared" si="309"/>
        <v>plays</v>
      </c>
      <c r="S3285" s="9">
        <f t="shared" si="310"/>
        <v>59942.875</v>
      </c>
      <c r="T3285" s="10">
        <f t="shared" si="311"/>
        <v>59911.74418981481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1531.5</v>
      </c>
      <c r="Q3286" t="str">
        <f t="shared" si="308"/>
        <v>theater</v>
      </c>
      <c r="R3286" t="str">
        <f t="shared" si="309"/>
        <v>plays</v>
      </c>
      <c r="S3286" s="9">
        <f t="shared" si="310"/>
        <v>59930.249305555553</v>
      </c>
      <c r="T3286" s="10">
        <f t="shared" si="311"/>
        <v>59912.884872685187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2842.5</v>
      </c>
      <c r="Q3287" t="str">
        <f t="shared" si="308"/>
        <v>theater</v>
      </c>
      <c r="R3287" t="str">
        <f t="shared" si="309"/>
        <v>plays</v>
      </c>
      <c r="S3287" s="9">
        <f t="shared" si="310"/>
        <v>60326.208333333328</v>
      </c>
      <c r="T3287" s="10">
        <f t="shared" si="311"/>
        <v>60294.942430555559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7693.5</v>
      </c>
      <c r="Q3288" t="str">
        <f t="shared" si="308"/>
        <v>theater</v>
      </c>
      <c r="R3288" t="str">
        <f t="shared" si="309"/>
        <v>plays</v>
      </c>
      <c r="S3288" s="9">
        <f t="shared" si="310"/>
        <v>60129.840069444443</v>
      </c>
      <c r="T3288" s="10">
        <f t="shared" si="311"/>
        <v>60099.840069444443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1267</v>
      </c>
      <c r="Q3289" t="str">
        <f t="shared" si="308"/>
        <v>theater</v>
      </c>
      <c r="R3289" t="str">
        <f t="shared" si="309"/>
        <v>plays</v>
      </c>
      <c r="S3289" s="9">
        <f t="shared" si="310"/>
        <v>59868.750324074077</v>
      </c>
      <c r="T3289" s="10">
        <f t="shared" si="311"/>
        <v>59843.750324074077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5116.7449999999999</v>
      </c>
      <c r="Q3290" t="str">
        <f t="shared" si="308"/>
        <v>theater</v>
      </c>
      <c r="R3290" t="str">
        <f t="shared" si="309"/>
        <v>plays</v>
      </c>
      <c r="S3290" s="9">
        <f t="shared" si="310"/>
        <v>60073.958333333328</v>
      </c>
      <c r="T3290" s="10">
        <f t="shared" si="311"/>
        <v>60037.774479166663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345.10500000000002</v>
      </c>
      <c r="Q3291" t="str">
        <f t="shared" si="308"/>
        <v>theater</v>
      </c>
      <c r="R3291" t="str">
        <f t="shared" si="309"/>
        <v>plays</v>
      </c>
      <c r="S3291" s="9">
        <f t="shared" si="310"/>
        <v>60318.368078703701</v>
      </c>
      <c r="T3291" s="10">
        <f t="shared" si="311"/>
        <v>60290.368078703701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1248</v>
      </c>
      <c r="Q3292" t="str">
        <f t="shared" si="308"/>
        <v>theater</v>
      </c>
      <c r="R3292" t="str">
        <f t="shared" si="309"/>
        <v>plays</v>
      </c>
      <c r="S3292" s="9">
        <f t="shared" si="310"/>
        <v>60337.51494212963</v>
      </c>
      <c r="T3292" s="10">
        <f t="shared" si="311"/>
        <v>60307.51494212963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292</v>
      </c>
      <c r="Q3293" t="str">
        <f t="shared" si="308"/>
        <v>theater</v>
      </c>
      <c r="R3293" t="str">
        <f t="shared" si="309"/>
        <v>plays</v>
      </c>
      <c r="S3293" s="9">
        <f t="shared" si="310"/>
        <v>59796.165972222225</v>
      </c>
      <c r="T3293" s="10">
        <f t="shared" si="311"/>
        <v>59764.702546296292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152</v>
      </c>
      <c r="Q3294" t="str">
        <f t="shared" si="308"/>
        <v>theater</v>
      </c>
      <c r="R3294" t="str">
        <f t="shared" si="309"/>
        <v>plays</v>
      </c>
      <c r="S3294" s="9">
        <f t="shared" si="310"/>
        <v>59874.811898148153</v>
      </c>
      <c r="T3294" s="10">
        <f t="shared" si="311"/>
        <v>59814.770231481481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3880.5</v>
      </c>
      <c r="Q3295" t="str">
        <f t="shared" si="308"/>
        <v>theater</v>
      </c>
      <c r="R3295" t="str">
        <f t="shared" si="309"/>
        <v>plays</v>
      </c>
      <c r="S3295" s="9">
        <f t="shared" si="310"/>
        <v>60330.425370370373</v>
      </c>
      <c r="T3295" s="10">
        <f t="shared" si="311"/>
        <v>60300.425370370373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367</v>
      </c>
      <c r="Q3296" t="str">
        <f t="shared" si="308"/>
        <v>theater</v>
      </c>
      <c r="R3296" t="str">
        <f t="shared" si="309"/>
        <v>plays</v>
      </c>
      <c r="S3296" s="9">
        <f t="shared" si="310"/>
        <v>59703.541134259256</v>
      </c>
      <c r="T3296" s="10">
        <f t="shared" si="311"/>
        <v>59673.541134259256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373.505</v>
      </c>
      <c r="Q3297" t="str">
        <f t="shared" si="308"/>
        <v>theater</v>
      </c>
      <c r="R3297" t="str">
        <f t="shared" si="309"/>
        <v>plays</v>
      </c>
      <c r="S3297" s="9">
        <f t="shared" si="310"/>
        <v>60171.442465277782</v>
      </c>
      <c r="T3297" s="10">
        <f t="shared" si="311"/>
        <v>60141.442465277782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1104</v>
      </c>
      <c r="Q3298" t="str">
        <f t="shared" si="308"/>
        <v>theater</v>
      </c>
      <c r="R3298" t="str">
        <f t="shared" si="309"/>
        <v>plays</v>
      </c>
      <c r="S3298" s="9">
        <f t="shared" si="310"/>
        <v>59862.916666666672</v>
      </c>
      <c r="T3298" s="10">
        <f t="shared" si="311"/>
        <v>59841.756620370375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2774</v>
      </c>
      <c r="Q3299" t="str">
        <f t="shared" si="308"/>
        <v>theater</v>
      </c>
      <c r="R3299" t="str">
        <f t="shared" si="309"/>
        <v>plays</v>
      </c>
      <c r="S3299" s="9">
        <f t="shared" si="310"/>
        <v>59744.957638888889</v>
      </c>
      <c r="T3299" s="10">
        <f t="shared" si="311"/>
        <v>59725.771481481483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5122.5</v>
      </c>
      <c r="Q3300" t="str">
        <f t="shared" si="308"/>
        <v>theater</v>
      </c>
      <c r="R3300" t="str">
        <f t="shared" si="309"/>
        <v>plays</v>
      </c>
      <c r="S3300" s="9">
        <f t="shared" si="310"/>
        <v>59792</v>
      </c>
      <c r="T3300" s="10">
        <f t="shared" si="311"/>
        <v>59771.957962962959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1774.5</v>
      </c>
      <c r="Q3301" t="str">
        <f t="shared" si="308"/>
        <v>theater</v>
      </c>
      <c r="R3301" t="str">
        <f t="shared" si="309"/>
        <v>plays</v>
      </c>
      <c r="S3301" s="9">
        <f t="shared" si="310"/>
        <v>59823.917395833334</v>
      </c>
      <c r="T3301" s="10">
        <f t="shared" si="311"/>
        <v>59793.917395833334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2086.5</v>
      </c>
      <c r="Q3302" t="str">
        <f t="shared" si="308"/>
        <v>theater</v>
      </c>
      <c r="R3302" t="str">
        <f t="shared" si="309"/>
        <v>plays</v>
      </c>
      <c r="S3302" s="9">
        <f t="shared" si="310"/>
        <v>59655.743773148148</v>
      </c>
      <c r="T3302" s="10">
        <f t="shared" si="311"/>
        <v>59634.743773148148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2037</v>
      </c>
      <c r="Q3303" t="str">
        <f t="shared" si="308"/>
        <v>theater</v>
      </c>
      <c r="R3303" t="str">
        <f t="shared" si="309"/>
        <v>plays</v>
      </c>
      <c r="S3303" s="9">
        <f t="shared" si="310"/>
        <v>60115.290972222225</v>
      </c>
      <c r="T3303" s="10">
        <f t="shared" si="311"/>
        <v>60070.73583333334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4367.5</v>
      </c>
      <c r="Q3304" t="str">
        <f t="shared" si="308"/>
        <v>theater</v>
      </c>
      <c r="R3304" t="str">
        <f t="shared" si="309"/>
        <v>plays</v>
      </c>
      <c r="S3304" s="9">
        <f t="shared" si="310"/>
        <v>60243.35157407407</v>
      </c>
      <c r="T3304" s="10">
        <f t="shared" si="311"/>
        <v>60213.35157407407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1060.5</v>
      </c>
      <c r="Q3305" t="str">
        <f t="shared" si="308"/>
        <v>theater</v>
      </c>
      <c r="R3305" t="str">
        <f t="shared" si="309"/>
        <v>plays</v>
      </c>
      <c r="S3305" s="9">
        <f t="shared" si="310"/>
        <v>59623.609768518523</v>
      </c>
      <c r="T3305" s="10">
        <f t="shared" si="311"/>
        <v>59588.65143518518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7926.25</v>
      </c>
      <c r="Q3306" t="str">
        <f t="shared" si="308"/>
        <v>theater</v>
      </c>
      <c r="R3306" t="str">
        <f t="shared" si="309"/>
        <v>plays</v>
      </c>
      <c r="S3306" s="9">
        <f t="shared" si="310"/>
        <v>60258.624444444446</v>
      </c>
      <c r="T3306" s="10">
        <f t="shared" si="311"/>
        <v>60228.624444444446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2050.5</v>
      </c>
      <c r="Q3307" t="str">
        <f t="shared" si="308"/>
        <v>theater</v>
      </c>
      <c r="R3307" t="str">
        <f t="shared" si="309"/>
        <v>plays</v>
      </c>
      <c r="S3307" s="9">
        <f t="shared" si="310"/>
        <v>59748.855879629627</v>
      </c>
      <c r="T3307" s="10">
        <f t="shared" si="311"/>
        <v>59718.855879629627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1342</v>
      </c>
      <c r="Q3308" t="str">
        <f t="shared" si="308"/>
        <v>theater</v>
      </c>
      <c r="R3308" t="str">
        <f t="shared" si="309"/>
        <v>plays</v>
      </c>
      <c r="S3308" s="9">
        <f t="shared" si="310"/>
        <v>60063.125</v>
      </c>
      <c r="T3308" s="10">
        <f t="shared" si="311"/>
        <v>60025.219236111108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543.4</v>
      </c>
      <c r="Q3309" t="str">
        <f t="shared" si="308"/>
        <v>theater</v>
      </c>
      <c r="R3309" t="str">
        <f t="shared" si="309"/>
        <v>plays</v>
      </c>
      <c r="S3309" s="9">
        <f t="shared" si="310"/>
        <v>60037.057164351849</v>
      </c>
      <c r="T3309" s="10">
        <f t="shared" si="311"/>
        <v>60007.057164351849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2168.5</v>
      </c>
      <c r="Q3310" t="str">
        <f t="shared" si="308"/>
        <v>theater</v>
      </c>
      <c r="R3310" t="str">
        <f t="shared" si="309"/>
        <v>plays</v>
      </c>
      <c r="S3310" s="9">
        <f t="shared" si="310"/>
        <v>60005.876909722225</v>
      </c>
      <c r="T3310" s="10">
        <f t="shared" si="311"/>
        <v>59984.876909722225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294.5</v>
      </c>
      <c r="Q3311" t="str">
        <f t="shared" si="308"/>
        <v>theater</v>
      </c>
      <c r="R3311" t="str">
        <f t="shared" si="309"/>
        <v>plays</v>
      </c>
      <c r="S3311" s="9">
        <f t="shared" si="310"/>
        <v>60191.650208333333</v>
      </c>
      <c r="T3311" s="10">
        <f t="shared" si="311"/>
        <v>60160.650208333333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3268</v>
      </c>
      <c r="Q3312" t="str">
        <f t="shared" si="308"/>
        <v>theater</v>
      </c>
      <c r="R3312" t="str">
        <f t="shared" si="309"/>
        <v>plays</v>
      </c>
      <c r="S3312" s="9">
        <f t="shared" si="310"/>
        <v>59815.928530092591</v>
      </c>
      <c r="T3312" s="10">
        <f t="shared" si="311"/>
        <v>59785.928530092591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1395.5</v>
      </c>
      <c r="Q3313" t="str">
        <f t="shared" si="308"/>
        <v>theater</v>
      </c>
      <c r="R3313" t="str">
        <f t="shared" si="309"/>
        <v>plays</v>
      </c>
      <c r="S3313" s="9">
        <f t="shared" si="310"/>
        <v>59826.29178240741</v>
      </c>
      <c r="T3313" s="10">
        <f t="shared" si="311"/>
        <v>59796.29178240741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1271</v>
      </c>
      <c r="Q3314" t="str">
        <f t="shared" si="308"/>
        <v>theater</v>
      </c>
      <c r="R3314" t="str">
        <f t="shared" si="309"/>
        <v>plays</v>
      </c>
      <c r="S3314" s="9">
        <f t="shared" si="310"/>
        <v>60217.916666666672</v>
      </c>
      <c r="T3314" s="10">
        <f t="shared" si="311"/>
        <v>60196.809560185182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1175</v>
      </c>
      <c r="Q3315" t="str">
        <f t="shared" si="308"/>
        <v>theater</v>
      </c>
      <c r="R3315" t="str">
        <f t="shared" si="309"/>
        <v>plays</v>
      </c>
      <c r="S3315" s="9">
        <f t="shared" si="310"/>
        <v>59928.041666666672</v>
      </c>
      <c r="T3315" s="10">
        <f t="shared" si="311"/>
        <v>59914.244409722218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872</v>
      </c>
      <c r="Q3316" t="str">
        <f t="shared" si="308"/>
        <v>theater</v>
      </c>
      <c r="R3316" t="str">
        <f t="shared" si="309"/>
        <v>plays</v>
      </c>
      <c r="S3316" s="9">
        <f t="shared" si="310"/>
        <v>59664.836805555555</v>
      </c>
      <c r="T3316" s="10">
        <f t="shared" si="311"/>
        <v>59637.267488425925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2244.5</v>
      </c>
      <c r="Q3317" t="str">
        <f t="shared" si="308"/>
        <v>theater</v>
      </c>
      <c r="R3317" t="str">
        <f t="shared" si="309"/>
        <v>plays</v>
      </c>
      <c r="S3317" s="9">
        <f t="shared" si="310"/>
        <v>60028.303715277783</v>
      </c>
      <c r="T3317" s="10">
        <f t="shared" si="311"/>
        <v>59998.303715277783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5936.09</v>
      </c>
      <c r="Q3318" t="str">
        <f t="shared" si="308"/>
        <v>theater</v>
      </c>
      <c r="R3318" t="str">
        <f t="shared" si="309"/>
        <v>plays</v>
      </c>
      <c r="S3318" s="9">
        <f t="shared" si="310"/>
        <v>59391.57916666667</v>
      </c>
      <c r="T3318" s="10">
        <f t="shared" si="311"/>
        <v>59358.871238425927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566.5</v>
      </c>
      <c r="Q3319" t="str">
        <f t="shared" si="308"/>
        <v>theater</v>
      </c>
      <c r="R3319" t="str">
        <f t="shared" si="309"/>
        <v>plays</v>
      </c>
      <c r="S3319" s="9">
        <f t="shared" si="310"/>
        <v>60061.039629629624</v>
      </c>
      <c r="T3319" s="10">
        <f t="shared" si="311"/>
        <v>60031.039629629624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1272</v>
      </c>
      <c r="Q3320" t="str">
        <f t="shared" si="308"/>
        <v>theater</v>
      </c>
      <c r="R3320" t="str">
        <f t="shared" si="309"/>
        <v>plays</v>
      </c>
      <c r="S3320" s="9">
        <f t="shared" si="310"/>
        <v>60003.104166666672</v>
      </c>
      <c r="T3320" s="10">
        <f t="shared" si="311"/>
        <v>59963.302002314813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278</v>
      </c>
      <c r="Q3321" t="str">
        <f t="shared" si="308"/>
        <v>theater</v>
      </c>
      <c r="R3321" t="str">
        <f t="shared" si="309"/>
        <v>plays</v>
      </c>
      <c r="S3321" s="9">
        <f t="shared" si="310"/>
        <v>59567.585486111115</v>
      </c>
      <c r="T3321" s="10">
        <f t="shared" si="311"/>
        <v>59522.585486111115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1281.5</v>
      </c>
      <c r="Q3322" t="str">
        <f t="shared" si="308"/>
        <v>theater</v>
      </c>
      <c r="R3322" t="str">
        <f t="shared" si="309"/>
        <v>plays</v>
      </c>
      <c r="S3322" s="9">
        <f t="shared" si="310"/>
        <v>60075.045798611114</v>
      </c>
      <c r="T3322" s="10">
        <f t="shared" si="311"/>
        <v>60045.045798611114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276</v>
      </c>
      <c r="Q3323" t="str">
        <f t="shared" si="308"/>
        <v>theater</v>
      </c>
      <c r="R3323" t="str">
        <f t="shared" si="309"/>
        <v>plays</v>
      </c>
      <c r="S3323" s="9">
        <f t="shared" si="310"/>
        <v>59460.165972222225</v>
      </c>
      <c r="T3323" s="10">
        <f t="shared" si="311"/>
        <v>59446.100289351853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1686.5</v>
      </c>
      <c r="Q3324" t="str">
        <f t="shared" si="308"/>
        <v>theater</v>
      </c>
      <c r="R3324" t="str">
        <f t="shared" si="309"/>
        <v>plays</v>
      </c>
      <c r="S3324" s="9">
        <f t="shared" si="310"/>
        <v>60075.163194444445</v>
      </c>
      <c r="T3324" s="10">
        <f t="shared" si="311"/>
        <v>60053.010370370372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654</v>
      </c>
      <c r="Q3325" t="str">
        <f t="shared" si="308"/>
        <v>theater</v>
      </c>
      <c r="R3325" t="str">
        <f t="shared" si="309"/>
        <v>plays</v>
      </c>
      <c r="S3325" s="9">
        <f t="shared" si="310"/>
        <v>60170.36583333333</v>
      </c>
      <c r="T3325" s="10">
        <f t="shared" si="311"/>
        <v>60140.36583333333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767.5</v>
      </c>
      <c r="Q3326" t="str">
        <f t="shared" si="308"/>
        <v>theater</v>
      </c>
      <c r="R3326" t="str">
        <f t="shared" si="309"/>
        <v>plays</v>
      </c>
      <c r="S3326" s="9">
        <f t="shared" si="310"/>
        <v>60058.58321759259</v>
      </c>
      <c r="T3326" s="10">
        <f t="shared" si="311"/>
        <v>60044.58321759259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232.5</v>
      </c>
      <c r="Q3327" t="str">
        <f t="shared" si="308"/>
        <v>theater</v>
      </c>
      <c r="R3327" t="str">
        <f t="shared" si="309"/>
        <v>plays</v>
      </c>
      <c r="S3327" s="9">
        <f t="shared" si="310"/>
        <v>59631.743946759263</v>
      </c>
      <c r="T3327" s="10">
        <f t="shared" si="311"/>
        <v>59596.785613425927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4083.5</v>
      </c>
      <c r="Q3328" t="str">
        <f t="shared" si="308"/>
        <v>theater</v>
      </c>
      <c r="R3328" t="str">
        <f t="shared" si="309"/>
        <v>plays</v>
      </c>
      <c r="S3328" s="9">
        <f t="shared" si="310"/>
        <v>59603.67251157407</v>
      </c>
      <c r="T3328" s="10">
        <f t="shared" si="311"/>
        <v>59573.714178240742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421.5</v>
      </c>
      <c r="Q3329" t="str">
        <f t="shared" si="308"/>
        <v>theater</v>
      </c>
      <c r="R3329" t="str">
        <f t="shared" si="309"/>
        <v>plays</v>
      </c>
      <c r="S3329" s="9">
        <f t="shared" si="310"/>
        <v>60030.374606481477</v>
      </c>
      <c r="T3329" s="10">
        <f t="shared" si="311"/>
        <v>60000.374606481477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E3330/D3330*100</f>
        <v>146.38888888888889</v>
      </c>
      <c r="P3330">
        <f t="shared" ref="P3330:P3393" si="313">AVERAGE(L3330,E3330)</f>
        <v>1322</v>
      </c>
      <c r="Q3330" t="str">
        <f t="shared" si="308"/>
        <v>theater</v>
      </c>
      <c r="R3330" t="str">
        <f t="shared" si="309"/>
        <v>plays</v>
      </c>
      <c r="S3330" s="9">
        <f t="shared" si="310"/>
        <v>59357.041666666664</v>
      </c>
      <c r="T3330" s="10">
        <f t="shared" si="311"/>
        <v>59354.57503472222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si="313"/>
        <v>597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(((I3331/60)/60)/24)+DATE(2018,1,1)</f>
        <v>59379.958333333336</v>
      </c>
      <c r="T3331" s="10">
        <f t="shared" ref="T3331:T3394" si="317">(((J3331/60)/60)/24)+DATE(2018,1,1)</f>
        <v>59369.323009259257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831.5</v>
      </c>
      <c r="Q3332" t="str">
        <f t="shared" si="314"/>
        <v>theater</v>
      </c>
      <c r="R3332" t="str">
        <f t="shared" si="315"/>
        <v>plays</v>
      </c>
      <c r="S3332" s="9">
        <f t="shared" si="316"/>
        <v>59627.845694444448</v>
      </c>
      <c r="T3332" s="10">
        <f t="shared" si="317"/>
        <v>59597.887361111112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2645.5</v>
      </c>
      <c r="Q3333" t="str">
        <f t="shared" si="314"/>
        <v>theater</v>
      </c>
      <c r="R3333" t="str">
        <f t="shared" si="315"/>
        <v>plays</v>
      </c>
      <c r="S3333" s="9">
        <f t="shared" si="316"/>
        <v>59815.697754629626</v>
      </c>
      <c r="T3333" s="10">
        <f t="shared" si="317"/>
        <v>59780.697754629626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3041.5</v>
      </c>
      <c r="Q3334" t="str">
        <f t="shared" si="314"/>
        <v>theater</v>
      </c>
      <c r="R3334" t="str">
        <f t="shared" si="315"/>
        <v>plays</v>
      </c>
      <c r="S3334" s="9">
        <f t="shared" si="316"/>
        <v>59371.860300925924</v>
      </c>
      <c r="T3334" s="10">
        <f t="shared" si="317"/>
        <v>59341.860300925924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1885.5</v>
      </c>
      <c r="Q3335" t="str">
        <f t="shared" si="314"/>
        <v>theater</v>
      </c>
      <c r="R3335" t="str">
        <f t="shared" si="315"/>
        <v>plays</v>
      </c>
      <c r="S3335" s="9">
        <f t="shared" si="316"/>
        <v>59702.676851851851</v>
      </c>
      <c r="T3335" s="10">
        <f t="shared" si="317"/>
        <v>59680.676851851851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2706</v>
      </c>
      <c r="Q3336" t="str">
        <f t="shared" si="314"/>
        <v>theater</v>
      </c>
      <c r="R3336" t="str">
        <f t="shared" si="315"/>
        <v>plays</v>
      </c>
      <c r="S3336" s="9">
        <f t="shared" si="316"/>
        <v>59747.521087962959</v>
      </c>
      <c r="T3336" s="10">
        <f t="shared" si="317"/>
        <v>59717.521087962959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2539.5</v>
      </c>
      <c r="Q3337" t="str">
        <f t="shared" si="314"/>
        <v>theater</v>
      </c>
      <c r="R3337" t="str">
        <f t="shared" si="315"/>
        <v>plays</v>
      </c>
      <c r="S3337" s="9">
        <f t="shared" si="316"/>
        <v>59386.958333333336</v>
      </c>
      <c r="T3337" s="10">
        <f t="shared" si="317"/>
        <v>59359.674143518518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129.5</v>
      </c>
      <c r="Q3338" t="str">
        <f t="shared" si="314"/>
        <v>theater</v>
      </c>
      <c r="R3338" t="str">
        <f t="shared" si="315"/>
        <v>plays</v>
      </c>
      <c r="S3338" s="9">
        <f t="shared" si="316"/>
        <v>59997.35701388889</v>
      </c>
      <c r="T3338" s="10">
        <f t="shared" si="317"/>
        <v>59969.398680555561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1394.5</v>
      </c>
      <c r="Q3339" t="str">
        <f t="shared" si="314"/>
        <v>theater</v>
      </c>
      <c r="R3339" t="str">
        <f t="shared" si="315"/>
        <v>plays</v>
      </c>
      <c r="S3339" s="9">
        <f t="shared" si="316"/>
        <v>59454.875</v>
      </c>
      <c r="T3339" s="10">
        <f t="shared" si="317"/>
        <v>59433.282025462962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7719.5</v>
      </c>
      <c r="Q3340" t="str">
        <f t="shared" si="314"/>
        <v>theater</v>
      </c>
      <c r="R3340" t="str">
        <f t="shared" si="315"/>
        <v>plays</v>
      </c>
      <c r="S3340" s="9">
        <f t="shared" si="316"/>
        <v>60322.574999999997</v>
      </c>
      <c r="T3340" s="10">
        <f t="shared" si="317"/>
        <v>60301.574999999997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4197.5</v>
      </c>
      <c r="Q3341" t="str">
        <f t="shared" si="314"/>
        <v>theater</v>
      </c>
      <c r="R3341" t="str">
        <f t="shared" si="315"/>
        <v>plays</v>
      </c>
      <c r="S3341" s="9">
        <f t="shared" si="316"/>
        <v>60111.665717592594</v>
      </c>
      <c r="T3341" s="10">
        <f t="shared" si="317"/>
        <v>60081.665717592594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2091.5</v>
      </c>
      <c r="Q3342" t="str">
        <f t="shared" si="314"/>
        <v>theater</v>
      </c>
      <c r="R3342" t="str">
        <f t="shared" si="315"/>
        <v>plays</v>
      </c>
      <c r="S3342" s="9">
        <f t="shared" si="316"/>
        <v>60242.974004629628</v>
      </c>
      <c r="T3342" s="10">
        <f t="shared" si="317"/>
        <v>60217.974004629628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1689</v>
      </c>
      <c r="Q3343" t="str">
        <f t="shared" si="314"/>
        <v>theater</v>
      </c>
      <c r="R3343" t="str">
        <f t="shared" si="315"/>
        <v>plays</v>
      </c>
      <c r="S3343" s="9">
        <f t="shared" si="316"/>
        <v>60065.708333333328</v>
      </c>
      <c r="T3343" s="10">
        <f t="shared" si="317"/>
        <v>60042.798854166671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3089</v>
      </c>
      <c r="Q3344" t="str">
        <f t="shared" si="314"/>
        <v>theater</v>
      </c>
      <c r="R3344" t="str">
        <f t="shared" si="315"/>
        <v>plays</v>
      </c>
      <c r="S3344" s="9">
        <f t="shared" si="316"/>
        <v>59627.207638888889</v>
      </c>
      <c r="T3344" s="10">
        <f t="shared" si="317"/>
        <v>59594.296412037031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611.5</v>
      </c>
      <c r="Q3345" t="str">
        <f t="shared" si="314"/>
        <v>theater</v>
      </c>
      <c r="R3345" t="str">
        <f t="shared" si="315"/>
        <v>plays</v>
      </c>
      <c r="S3345" s="9">
        <f t="shared" si="316"/>
        <v>60005.554166666669</v>
      </c>
      <c r="T3345" s="10">
        <f t="shared" si="317"/>
        <v>59984.916481481487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2302.5</v>
      </c>
      <c r="Q3346" t="str">
        <f t="shared" si="314"/>
        <v>theater</v>
      </c>
      <c r="R3346" t="str">
        <f t="shared" si="315"/>
        <v>plays</v>
      </c>
      <c r="S3346" s="9">
        <f t="shared" si="316"/>
        <v>59413.200150462959</v>
      </c>
      <c r="T3346" s="10">
        <f t="shared" si="317"/>
        <v>59383.200150462959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331.5</v>
      </c>
      <c r="Q3347" t="str">
        <f t="shared" si="314"/>
        <v>theater</v>
      </c>
      <c r="R3347" t="str">
        <f t="shared" si="315"/>
        <v>plays</v>
      </c>
      <c r="S3347" s="9">
        <f t="shared" si="316"/>
        <v>59644.025694444441</v>
      </c>
      <c r="T3347" s="10">
        <f t="shared" si="317"/>
        <v>59585.106111111112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834</v>
      </c>
      <c r="Q3348" t="str">
        <f t="shared" si="314"/>
        <v>theater</v>
      </c>
      <c r="R3348" t="str">
        <f t="shared" si="315"/>
        <v>plays</v>
      </c>
      <c r="S3348" s="9">
        <f t="shared" si="316"/>
        <v>59593.024421296301</v>
      </c>
      <c r="T3348" s="10">
        <f t="shared" si="317"/>
        <v>59586.024421296301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1205.5</v>
      </c>
      <c r="Q3349" t="str">
        <f t="shared" si="314"/>
        <v>theater</v>
      </c>
      <c r="R3349" t="str">
        <f t="shared" si="315"/>
        <v>plays</v>
      </c>
      <c r="S3349" s="9">
        <f t="shared" si="316"/>
        <v>60030.875</v>
      </c>
      <c r="T3349" s="10">
        <f t="shared" si="317"/>
        <v>60016.551550925928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2797.5</v>
      </c>
      <c r="Q3350" t="str">
        <f t="shared" si="314"/>
        <v>theater</v>
      </c>
      <c r="R3350" t="str">
        <f t="shared" si="315"/>
        <v>plays</v>
      </c>
      <c r="S3350" s="9">
        <f t="shared" si="316"/>
        <v>60022.165972222225</v>
      </c>
      <c r="T3350" s="10">
        <f t="shared" si="317"/>
        <v>59998.558796296296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774</v>
      </c>
      <c r="Q3351" t="str">
        <f t="shared" si="314"/>
        <v>theater</v>
      </c>
      <c r="R3351" t="str">
        <f t="shared" si="315"/>
        <v>plays</v>
      </c>
      <c r="S3351" s="9">
        <f t="shared" si="316"/>
        <v>60066.708333333328</v>
      </c>
      <c r="T3351" s="10">
        <f t="shared" si="317"/>
        <v>60045.110787037032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1853</v>
      </c>
      <c r="Q3352" t="str">
        <f t="shared" si="314"/>
        <v>theater</v>
      </c>
      <c r="R3352" t="str">
        <f t="shared" si="315"/>
        <v>plays</v>
      </c>
      <c r="S3352" s="9">
        <f t="shared" si="316"/>
        <v>59869.958333333328</v>
      </c>
      <c r="T3352" s="10">
        <f t="shared" si="317"/>
        <v>59834.701516203699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2554.5</v>
      </c>
      <c r="Q3353" t="str">
        <f t="shared" si="314"/>
        <v>theater</v>
      </c>
      <c r="R3353" t="str">
        <f t="shared" si="315"/>
        <v>plays</v>
      </c>
      <c r="S3353" s="9">
        <f t="shared" si="316"/>
        <v>59375.458333333336</v>
      </c>
      <c r="T3353" s="10">
        <f t="shared" si="317"/>
        <v>59338.395428240743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2723</v>
      </c>
      <c r="Q3354" t="str">
        <f t="shared" si="314"/>
        <v>theater</v>
      </c>
      <c r="R3354" t="str">
        <f t="shared" si="315"/>
        <v>plays</v>
      </c>
      <c r="S3354" s="9">
        <f t="shared" si="316"/>
        <v>60084.958333333328</v>
      </c>
      <c r="T3354" s="10">
        <f t="shared" si="317"/>
        <v>60027.992800925931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809.5</v>
      </c>
      <c r="Q3355" t="str">
        <f t="shared" si="314"/>
        <v>theater</v>
      </c>
      <c r="R3355" t="str">
        <f t="shared" si="315"/>
        <v>plays</v>
      </c>
      <c r="S3355" s="9">
        <f t="shared" si="316"/>
        <v>60024.958333333328</v>
      </c>
      <c r="T3355" s="10">
        <f t="shared" si="317"/>
        <v>60011.432291666672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1556.5</v>
      </c>
      <c r="Q3356" t="str">
        <f t="shared" si="314"/>
        <v>theater</v>
      </c>
      <c r="R3356" t="str">
        <f t="shared" si="315"/>
        <v>plays</v>
      </c>
      <c r="S3356" s="9">
        <f t="shared" si="316"/>
        <v>59838.167361111111</v>
      </c>
      <c r="T3356" s="10">
        <f t="shared" si="317"/>
        <v>59802.7269212963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1112.5</v>
      </c>
      <c r="Q3357" t="str">
        <f t="shared" si="314"/>
        <v>theater</v>
      </c>
      <c r="R3357" t="str">
        <f t="shared" si="315"/>
        <v>plays</v>
      </c>
      <c r="S3357" s="9">
        <f t="shared" si="316"/>
        <v>60032.470138888893</v>
      </c>
      <c r="T3357" s="10">
        <f t="shared" si="317"/>
        <v>60021.619525462964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774</v>
      </c>
      <c r="Q3358" t="str">
        <f t="shared" si="314"/>
        <v>theater</v>
      </c>
      <c r="R3358" t="str">
        <f t="shared" si="315"/>
        <v>plays</v>
      </c>
      <c r="S3358" s="9">
        <f t="shared" si="316"/>
        <v>60098.815648148149</v>
      </c>
      <c r="T3358" s="10">
        <f t="shared" si="317"/>
        <v>60068.815648148149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1020.5</v>
      </c>
      <c r="Q3359" t="str">
        <f t="shared" si="314"/>
        <v>theater</v>
      </c>
      <c r="R3359" t="str">
        <f t="shared" si="315"/>
        <v>plays</v>
      </c>
      <c r="S3359" s="9">
        <f t="shared" si="316"/>
        <v>59384.417939814812</v>
      </c>
      <c r="T3359" s="10">
        <f t="shared" si="317"/>
        <v>59354.417939814812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5230.5</v>
      </c>
      <c r="Q3360" t="str">
        <f t="shared" si="314"/>
        <v>theater</v>
      </c>
      <c r="R3360" t="str">
        <f t="shared" si="315"/>
        <v>plays</v>
      </c>
      <c r="S3360" s="9">
        <f t="shared" si="316"/>
        <v>59494.352766203709</v>
      </c>
      <c r="T3360" s="10">
        <f t="shared" si="317"/>
        <v>59464.311099537037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2136.5</v>
      </c>
      <c r="Q3361" t="str">
        <f t="shared" si="314"/>
        <v>theater</v>
      </c>
      <c r="R3361" t="str">
        <f t="shared" si="315"/>
        <v>plays</v>
      </c>
      <c r="S3361" s="9">
        <f t="shared" si="316"/>
        <v>60323.057106481487</v>
      </c>
      <c r="T3361" s="10">
        <f t="shared" si="317"/>
        <v>60278.057106481487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4598</v>
      </c>
      <c r="Q3362" t="str">
        <f t="shared" si="314"/>
        <v>theater</v>
      </c>
      <c r="R3362" t="str">
        <f t="shared" si="315"/>
        <v>plays</v>
      </c>
      <c r="S3362" s="9">
        <f t="shared" si="316"/>
        <v>60250.665972222225</v>
      </c>
      <c r="T3362" s="10">
        <f t="shared" si="317"/>
        <v>60229.082673611112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2870.5</v>
      </c>
      <c r="Q3363" t="str">
        <f t="shared" si="314"/>
        <v>theater</v>
      </c>
      <c r="R3363" t="str">
        <f t="shared" si="315"/>
        <v>plays</v>
      </c>
      <c r="S3363" s="9">
        <f t="shared" si="316"/>
        <v>59415.665972222225</v>
      </c>
      <c r="T3363" s="10">
        <f t="shared" si="317"/>
        <v>59398.025347222225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555</v>
      </c>
      <c r="Q3364" t="str">
        <f t="shared" si="314"/>
        <v>theater</v>
      </c>
      <c r="R3364" t="str">
        <f t="shared" si="315"/>
        <v>plays</v>
      </c>
      <c r="S3364" s="9">
        <f t="shared" si="316"/>
        <v>59602.204861111109</v>
      </c>
      <c r="T3364" s="10">
        <f t="shared" si="317"/>
        <v>59588.091631944444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3943</v>
      </c>
      <c r="Q3365" t="str">
        <f t="shared" si="314"/>
        <v>theater</v>
      </c>
      <c r="R3365" t="str">
        <f t="shared" si="315"/>
        <v>plays</v>
      </c>
      <c r="S3365" s="9">
        <f t="shared" si="316"/>
        <v>59402.666666666664</v>
      </c>
      <c r="T3365" s="10">
        <f t="shared" si="317"/>
        <v>59383.771354166667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1625</v>
      </c>
      <c r="Q3366" t="str">
        <f t="shared" si="314"/>
        <v>theater</v>
      </c>
      <c r="R3366" t="str">
        <f t="shared" si="315"/>
        <v>plays</v>
      </c>
      <c r="S3366" s="9">
        <f t="shared" si="316"/>
        <v>59976.875</v>
      </c>
      <c r="T3366" s="10">
        <f t="shared" si="317"/>
        <v>59954.977418981478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1301.5</v>
      </c>
      <c r="Q3367" t="str">
        <f t="shared" si="314"/>
        <v>theater</v>
      </c>
      <c r="R3367" t="str">
        <f t="shared" si="315"/>
        <v>plays</v>
      </c>
      <c r="S3367" s="9">
        <f t="shared" si="316"/>
        <v>59883.101759259262</v>
      </c>
      <c r="T3367" s="10">
        <f t="shared" si="317"/>
        <v>59853.101759259262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561.5</v>
      </c>
      <c r="Q3368" t="str">
        <f t="shared" si="314"/>
        <v>theater</v>
      </c>
      <c r="R3368" t="str">
        <f t="shared" si="315"/>
        <v>plays</v>
      </c>
      <c r="S3368" s="9">
        <f t="shared" si="316"/>
        <v>59669.067557870367</v>
      </c>
      <c r="T3368" s="10">
        <f t="shared" si="317"/>
        <v>59639.067557870367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460</v>
      </c>
      <c r="Q3369" t="str">
        <f t="shared" si="314"/>
        <v>theater</v>
      </c>
      <c r="R3369" t="str">
        <f t="shared" si="315"/>
        <v>plays</v>
      </c>
      <c r="S3369" s="9">
        <f t="shared" si="316"/>
        <v>59749.933958333335</v>
      </c>
      <c r="T3369" s="10">
        <f t="shared" si="317"/>
        <v>59724.933958333335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534.5</v>
      </c>
      <c r="Q3370" t="str">
        <f t="shared" si="314"/>
        <v>theater</v>
      </c>
      <c r="R3370" t="str">
        <f t="shared" si="315"/>
        <v>plays</v>
      </c>
      <c r="S3370" s="9">
        <f t="shared" si="316"/>
        <v>59537.208333333328</v>
      </c>
      <c r="T3370" s="10">
        <f t="shared" si="317"/>
        <v>59501.199756944443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2624.5</v>
      </c>
      <c r="Q3371" t="str">
        <f t="shared" si="314"/>
        <v>theater</v>
      </c>
      <c r="R3371" t="str">
        <f t="shared" si="315"/>
        <v>plays</v>
      </c>
      <c r="S3371" s="9">
        <f t="shared" si="316"/>
        <v>60282.041435185187</v>
      </c>
      <c r="T3371" s="10">
        <f t="shared" si="317"/>
        <v>60222.041435185187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896</v>
      </c>
      <c r="Q3372" t="str">
        <f t="shared" si="314"/>
        <v>theater</v>
      </c>
      <c r="R3372" t="str">
        <f t="shared" si="315"/>
        <v>plays</v>
      </c>
      <c r="S3372" s="9">
        <f t="shared" si="316"/>
        <v>60253.333333333328</v>
      </c>
      <c r="T3372" s="10">
        <f t="shared" si="317"/>
        <v>60222.334317129629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143</v>
      </c>
      <c r="Q3373" t="str">
        <f t="shared" si="314"/>
        <v>theater</v>
      </c>
      <c r="R3373" t="str">
        <f t="shared" si="315"/>
        <v>plays</v>
      </c>
      <c r="S3373" s="9">
        <f t="shared" si="316"/>
        <v>59872.874594907407</v>
      </c>
      <c r="T3373" s="10">
        <f t="shared" si="317"/>
        <v>59844.874594907407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531</v>
      </c>
      <c r="Q3374" t="str">
        <f t="shared" si="314"/>
        <v>theater</v>
      </c>
      <c r="R3374" t="str">
        <f t="shared" si="315"/>
        <v>plays</v>
      </c>
      <c r="S3374" s="9">
        <f t="shared" si="316"/>
        <v>59408.207638888889</v>
      </c>
      <c r="T3374" s="10">
        <f t="shared" si="317"/>
        <v>59387.548101851848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1017.5</v>
      </c>
      <c r="Q3375" t="str">
        <f t="shared" si="314"/>
        <v>theater</v>
      </c>
      <c r="R3375" t="str">
        <f t="shared" si="315"/>
        <v>plays</v>
      </c>
      <c r="S3375" s="9">
        <f t="shared" si="316"/>
        <v>59735.666666666672</v>
      </c>
      <c r="T3375" s="10">
        <f t="shared" si="317"/>
        <v>59711.854629629626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1891</v>
      </c>
      <c r="Q3376" t="str">
        <f t="shared" si="314"/>
        <v>theater</v>
      </c>
      <c r="R3376" t="str">
        <f t="shared" si="315"/>
        <v>plays</v>
      </c>
      <c r="S3376" s="9">
        <f t="shared" si="316"/>
        <v>59837.731666666667</v>
      </c>
      <c r="T3376" s="10">
        <f t="shared" si="317"/>
        <v>59807.731666666667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1508.5</v>
      </c>
      <c r="Q3377" t="str">
        <f t="shared" si="314"/>
        <v>theater</v>
      </c>
      <c r="R3377" t="str">
        <f t="shared" si="315"/>
        <v>plays</v>
      </c>
      <c r="S3377" s="9">
        <f t="shared" si="316"/>
        <v>59309.610798611109</v>
      </c>
      <c r="T3377" s="10">
        <f t="shared" si="317"/>
        <v>59297.610798611109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4010</v>
      </c>
      <c r="Q3378" t="str">
        <f t="shared" si="314"/>
        <v>theater</v>
      </c>
      <c r="R3378" t="str">
        <f t="shared" si="315"/>
        <v>plays</v>
      </c>
      <c r="S3378" s="9">
        <f t="shared" si="316"/>
        <v>59651.659652777773</v>
      </c>
      <c r="T3378" s="10">
        <f t="shared" si="317"/>
        <v>59591.701319444444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4080.5</v>
      </c>
      <c r="Q3379" t="str">
        <f t="shared" si="314"/>
        <v>theater</v>
      </c>
      <c r="R3379" t="str">
        <f t="shared" si="315"/>
        <v>plays</v>
      </c>
      <c r="S3379" s="9">
        <f t="shared" si="316"/>
        <v>59615.705555555556</v>
      </c>
      <c r="T3379" s="10">
        <f t="shared" si="317"/>
        <v>59585.732627314821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306.5</v>
      </c>
      <c r="Q3380" t="str">
        <f t="shared" si="314"/>
        <v>theater</v>
      </c>
      <c r="R3380" t="str">
        <f t="shared" si="315"/>
        <v>plays</v>
      </c>
      <c r="S3380" s="9">
        <f t="shared" si="316"/>
        <v>59414.547222222223</v>
      </c>
      <c r="T3380" s="10">
        <f t="shared" si="317"/>
        <v>59390.355393518519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1055.5</v>
      </c>
      <c r="Q3381" t="str">
        <f t="shared" si="314"/>
        <v>theater</v>
      </c>
      <c r="R3381" t="str">
        <f t="shared" si="315"/>
        <v>plays</v>
      </c>
      <c r="S3381" s="9">
        <f t="shared" si="316"/>
        <v>59774.958333333328</v>
      </c>
      <c r="T3381" s="10">
        <f t="shared" si="317"/>
        <v>59757.513888888891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1580.5</v>
      </c>
      <c r="Q3382" t="str">
        <f t="shared" si="314"/>
        <v>theater</v>
      </c>
      <c r="R3382" t="str">
        <f t="shared" si="315"/>
        <v>plays</v>
      </c>
      <c r="S3382" s="9">
        <f t="shared" si="316"/>
        <v>59504.995115740734</v>
      </c>
      <c r="T3382" s="10">
        <f t="shared" si="317"/>
        <v>59469.95344907407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2069</v>
      </c>
      <c r="Q3383" t="str">
        <f t="shared" si="314"/>
        <v>theater</v>
      </c>
      <c r="R3383" t="str">
        <f t="shared" si="315"/>
        <v>plays</v>
      </c>
      <c r="S3383" s="9">
        <f t="shared" si="316"/>
        <v>59606.143321759257</v>
      </c>
      <c r="T3383" s="10">
        <f t="shared" si="317"/>
        <v>59576.184988425928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1786</v>
      </c>
      <c r="Q3384" t="str">
        <f t="shared" si="314"/>
        <v>theater</v>
      </c>
      <c r="R3384" t="str">
        <f t="shared" si="315"/>
        <v>plays</v>
      </c>
      <c r="S3384" s="9">
        <f t="shared" si="316"/>
        <v>60115.957638888889</v>
      </c>
      <c r="T3384" s="10">
        <f t="shared" si="317"/>
        <v>60091.431203703702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992.5</v>
      </c>
      <c r="Q3385" t="str">
        <f t="shared" si="314"/>
        <v>theater</v>
      </c>
      <c r="R3385" t="str">
        <f t="shared" si="315"/>
        <v>plays</v>
      </c>
      <c r="S3385" s="9">
        <f t="shared" si="316"/>
        <v>60076.782638888893</v>
      </c>
      <c r="T3385" s="10">
        <f t="shared" si="317"/>
        <v>60056.782638888893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3032.33</v>
      </c>
      <c r="Q3386" t="str">
        <f t="shared" si="314"/>
        <v>theater</v>
      </c>
      <c r="R3386" t="str">
        <f t="shared" si="315"/>
        <v>plays</v>
      </c>
      <c r="S3386" s="9">
        <f t="shared" si="316"/>
        <v>59861.125</v>
      </c>
      <c r="T3386" s="10">
        <f t="shared" si="317"/>
        <v>59824.087592592594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1007.5</v>
      </c>
      <c r="Q3387" t="str">
        <f t="shared" si="314"/>
        <v>theater</v>
      </c>
      <c r="R3387" t="str">
        <f t="shared" si="315"/>
        <v>plays</v>
      </c>
      <c r="S3387" s="9">
        <f t="shared" si="316"/>
        <v>59515.8675</v>
      </c>
      <c r="T3387" s="10">
        <f t="shared" si="317"/>
        <v>59485.8675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1070.5</v>
      </c>
      <c r="Q3388" t="str">
        <f t="shared" si="314"/>
        <v>theater</v>
      </c>
      <c r="R3388" t="str">
        <f t="shared" si="315"/>
        <v>plays</v>
      </c>
      <c r="S3388" s="9">
        <f t="shared" si="316"/>
        <v>59508.644745370373</v>
      </c>
      <c r="T3388" s="10">
        <f t="shared" si="317"/>
        <v>59478.644745370373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1770.5</v>
      </c>
      <c r="Q3389" t="str">
        <f t="shared" si="314"/>
        <v>theater</v>
      </c>
      <c r="R3389" t="str">
        <f t="shared" si="315"/>
        <v>plays</v>
      </c>
      <c r="S3389" s="9">
        <f t="shared" si="316"/>
        <v>59519.762592592597</v>
      </c>
      <c r="T3389" s="10">
        <f t="shared" si="317"/>
        <v>59479.762592592589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801</v>
      </c>
      <c r="Q3390" t="str">
        <f t="shared" si="314"/>
        <v>theater</v>
      </c>
      <c r="R3390" t="str">
        <f t="shared" si="315"/>
        <v>plays</v>
      </c>
      <c r="S3390" s="9">
        <f t="shared" si="316"/>
        <v>59705.461122685185</v>
      </c>
      <c r="T3390" s="10">
        <f t="shared" si="317"/>
        <v>59675.461122685185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5756</v>
      </c>
      <c r="Q3391" t="str">
        <f t="shared" si="314"/>
        <v>theater</v>
      </c>
      <c r="R3391" t="str">
        <f t="shared" si="315"/>
        <v>plays</v>
      </c>
      <c r="S3391" s="9">
        <f t="shared" si="316"/>
        <v>60056.563449074078</v>
      </c>
      <c r="T3391" s="10">
        <f t="shared" si="317"/>
        <v>60026.563449074078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779</v>
      </c>
      <c r="Q3392" t="str">
        <f t="shared" si="314"/>
        <v>theater</v>
      </c>
      <c r="R3392" t="str">
        <f t="shared" si="315"/>
        <v>plays</v>
      </c>
      <c r="S3392" s="9">
        <f t="shared" si="316"/>
        <v>59362.774826388886</v>
      </c>
      <c r="T3392" s="10">
        <f t="shared" si="317"/>
        <v>59347.774826388886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566.5</v>
      </c>
      <c r="Q3393" t="str">
        <f t="shared" si="314"/>
        <v>theater</v>
      </c>
      <c r="R3393" t="str">
        <f t="shared" si="315"/>
        <v>plays</v>
      </c>
      <c r="S3393" s="9">
        <f t="shared" si="316"/>
        <v>59391.936111111114</v>
      </c>
      <c r="T3393" s="10">
        <f t="shared" si="317"/>
        <v>59362.545694444445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E3394/D3394*100</f>
        <v>100</v>
      </c>
      <c r="P3394">
        <f t="shared" ref="P3394:P3457" si="319">AVERAGE(L3394,E3394)</f>
        <v>256</v>
      </c>
      <c r="Q3394" t="str">
        <f t="shared" si="314"/>
        <v>theater</v>
      </c>
      <c r="R3394" t="str">
        <f t="shared" si="315"/>
        <v>plays</v>
      </c>
      <c r="S3394" s="9">
        <f t="shared" si="316"/>
        <v>60028.845543981486</v>
      </c>
      <c r="T3394" s="10">
        <f t="shared" si="317"/>
        <v>59978.845543981486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105.80000000000001</v>
      </c>
      <c r="P3395">
        <f t="shared" si="319"/>
        <v>815.5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(((I3395/60)/60)/24)+DATE(2018,1,1)</f>
        <v>59481.031944444447</v>
      </c>
      <c r="T3395" s="10">
        <f t="shared" ref="T3395:T3458" si="323">(((J3395/60)/60)/24)+DATE(2018,1,1)</f>
        <v>59455.921643518523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405</v>
      </c>
      <c r="Q3396" t="str">
        <f t="shared" si="320"/>
        <v>theater</v>
      </c>
      <c r="R3396" t="str">
        <f t="shared" si="321"/>
        <v>plays</v>
      </c>
      <c r="S3396" s="9">
        <f t="shared" si="322"/>
        <v>59379.59542824074</v>
      </c>
      <c r="T3396" s="10">
        <f t="shared" si="323"/>
        <v>59349.59542824074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479</v>
      </c>
      <c r="Q3397" t="str">
        <f t="shared" si="320"/>
        <v>theater</v>
      </c>
      <c r="R3397" t="str">
        <f t="shared" si="321"/>
        <v>plays</v>
      </c>
      <c r="S3397" s="9">
        <f t="shared" si="322"/>
        <v>59686.756944444445</v>
      </c>
      <c r="T3397" s="10">
        <f t="shared" si="323"/>
        <v>59672.712314814817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796.5</v>
      </c>
      <c r="Q3398" t="str">
        <f t="shared" si="320"/>
        <v>theater</v>
      </c>
      <c r="R3398" t="str">
        <f t="shared" si="321"/>
        <v>plays</v>
      </c>
      <c r="S3398" s="9">
        <f t="shared" si="322"/>
        <v>59323.165972222225</v>
      </c>
      <c r="T3398" s="10">
        <f t="shared" si="323"/>
        <v>59296.44663194444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152</v>
      </c>
      <c r="Q3399" t="str">
        <f t="shared" si="320"/>
        <v>theater</v>
      </c>
      <c r="R3399" t="str">
        <f t="shared" si="321"/>
        <v>plays</v>
      </c>
      <c r="S3399" s="9">
        <f t="shared" si="322"/>
        <v>59950.916666666672</v>
      </c>
      <c r="T3399" s="10">
        <f t="shared" si="323"/>
        <v>59910.478344907402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2254</v>
      </c>
      <c r="Q3400" t="str">
        <f t="shared" si="320"/>
        <v>theater</v>
      </c>
      <c r="R3400" t="str">
        <f t="shared" si="321"/>
        <v>plays</v>
      </c>
      <c r="S3400" s="9">
        <f t="shared" si="322"/>
        <v>59496.708333333328</v>
      </c>
      <c r="T3400" s="10">
        <f t="shared" si="323"/>
        <v>59473.75203703704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645.5</v>
      </c>
      <c r="Q3401" t="str">
        <f t="shared" si="320"/>
        <v>theater</v>
      </c>
      <c r="R3401" t="str">
        <f t="shared" si="321"/>
        <v>plays</v>
      </c>
      <c r="S3401" s="9">
        <f t="shared" si="322"/>
        <v>59588.920428240745</v>
      </c>
      <c r="T3401" s="10">
        <f t="shared" si="323"/>
        <v>59558.920428240745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5063</v>
      </c>
      <c r="Q3402" t="str">
        <f t="shared" si="320"/>
        <v>theater</v>
      </c>
      <c r="R3402" t="str">
        <f t="shared" si="321"/>
        <v>plays</v>
      </c>
      <c r="S3402" s="9">
        <f t="shared" si="322"/>
        <v>59411.953865740739</v>
      </c>
      <c r="T3402" s="10">
        <f t="shared" si="323"/>
        <v>59366.953865740739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1510</v>
      </c>
      <c r="Q3403" t="str">
        <f t="shared" si="320"/>
        <v>theater</v>
      </c>
      <c r="R3403" t="str">
        <f t="shared" si="321"/>
        <v>plays</v>
      </c>
      <c r="S3403" s="9">
        <f t="shared" si="322"/>
        <v>59755.723912037036</v>
      </c>
      <c r="T3403" s="10">
        <f t="shared" si="323"/>
        <v>59725.723912037036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8315</v>
      </c>
      <c r="Q3404" t="str">
        <f t="shared" si="320"/>
        <v>theater</v>
      </c>
      <c r="R3404" t="str">
        <f t="shared" si="321"/>
        <v>plays</v>
      </c>
      <c r="S3404" s="9">
        <f t="shared" si="322"/>
        <v>59852.104861111111</v>
      </c>
      <c r="T3404" s="10">
        <f t="shared" si="323"/>
        <v>59822.61855324074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1008.5</v>
      </c>
      <c r="Q3405" t="str">
        <f t="shared" si="320"/>
        <v>theater</v>
      </c>
      <c r="R3405" t="str">
        <f t="shared" si="321"/>
        <v>plays</v>
      </c>
      <c r="S3405" s="9">
        <f t="shared" si="322"/>
        <v>59712.462083333332</v>
      </c>
      <c r="T3405" s="10">
        <f t="shared" si="323"/>
        <v>59682.462083333332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306.5</v>
      </c>
      <c r="Q3406" t="str">
        <f t="shared" si="320"/>
        <v>theater</v>
      </c>
      <c r="R3406" t="str">
        <f t="shared" si="321"/>
        <v>plays</v>
      </c>
      <c r="S3406" s="9">
        <f t="shared" si="322"/>
        <v>59704.503495370373</v>
      </c>
      <c r="T3406" s="10">
        <f t="shared" si="323"/>
        <v>59684.503495370373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249.25</v>
      </c>
      <c r="Q3407" t="str">
        <f t="shared" si="320"/>
        <v>theater</v>
      </c>
      <c r="R3407" t="str">
        <f t="shared" si="321"/>
        <v>plays</v>
      </c>
      <c r="S3407" s="9">
        <f t="shared" si="322"/>
        <v>59962.999305555553</v>
      </c>
      <c r="T3407" s="10">
        <f t="shared" si="323"/>
        <v>59942.017199074078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5061</v>
      </c>
      <c r="Q3408" t="str">
        <f t="shared" si="320"/>
        <v>theater</v>
      </c>
      <c r="R3408" t="str">
        <f t="shared" si="321"/>
        <v>plays</v>
      </c>
      <c r="S3408" s="9">
        <f t="shared" si="322"/>
        <v>59368.492777777778</v>
      </c>
      <c r="T3408" s="10">
        <f t="shared" si="323"/>
        <v>59323.492777777778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1104.5</v>
      </c>
      <c r="Q3409" t="str">
        <f t="shared" si="320"/>
        <v>theater</v>
      </c>
      <c r="R3409" t="str">
        <f t="shared" si="321"/>
        <v>plays</v>
      </c>
      <c r="S3409" s="9">
        <f t="shared" si="322"/>
        <v>59358.422326388885</v>
      </c>
      <c r="T3409" s="10">
        <f t="shared" si="323"/>
        <v>59328.422326388885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536.5</v>
      </c>
      <c r="Q3410" t="str">
        <f t="shared" si="320"/>
        <v>theater</v>
      </c>
      <c r="R3410" t="str">
        <f t="shared" si="321"/>
        <v>plays</v>
      </c>
      <c r="S3410" s="9">
        <f t="shared" si="322"/>
        <v>59370.991944444446</v>
      </c>
      <c r="T3410" s="10">
        <f t="shared" si="323"/>
        <v>59340.991944444446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319.5</v>
      </c>
      <c r="Q3411" t="str">
        <f t="shared" si="320"/>
        <v>theater</v>
      </c>
      <c r="R3411" t="str">
        <f t="shared" si="321"/>
        <v>plays</v>
      </c>
      <c r="S3411" s="9">
        <f t="shared" si="322"/>
        <v>60114.873611111107</v>
      </c>
      <c r="T3411" s="10">
        <f t="shared" si="323"/>
        <v>60076.814328703709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1647.5</v>
      </c>
      <c r="Q3412" t="str">
        <f t="shared" si="320"/>
        <v>theater</v>
      </c>
      <c r="R3412" t="str">
        <f t="shared" si="321"/>
        <v>plays</v>
      </c>
      <c r="S3412" s="9">
        <f t="shared" si="322"/>
        <v>60059.291666666672</v>
      </c>
      <c r="T3412" s="10">
        <f t="shared" si="323"/>
        <v>60032.041550925926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7806.5</v>
      </c>
      <c r="Q3413" t="str">
        <f t="shared" si="320"/>
        <v>theater</v>
      </c>
      <c r="R3413" t="str">
        <f t="shared" si="321"/>
        <v>plays</v>
      </c>
      <c r="S3413" s="9">
        <f t="shared" si="322"/>
        <v>59817.022824074069</v>
      </c>
      <c r="T3413" s="10">
        <f t="shared" si="323"/>
        <v>59797.022824074069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1513</v>
      </c>
      <c r="Q3414" t="str">
        <f t="shared" si="320"/>
        <v>theater</v>
      </c>
      <c r="R3414" t="str">
        <f t="shared" si="321"/>
        <v>plays</v>
      </c>
      <c r="S3414" s="9">
        <f t="shared" si="322"/>
        <v>59441.959050925929</v>
      </c>
      <c r="T3414" s="10">
        <f t="shared" si="323"/>
        <v>59411.959050925929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332</v>
      </c>
      <c r="Q3415" t="str">
        <f t="shared" si="320"/>
        <v>theater</v>
      </c>
      <c r="R3415" t="str">
        <f t="shared" si="321"/>
        <v>plays</v>
      </c>
      <c r="S3415" s="9">
        <f t="shared" si="322"/>
        <v>59595.207638888889</v>
      </c>
      <c r="T3415" s="10">
        <f t="shared" si="323"/>
        <v>59585.733078703706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1574.5</v>
      </c>
      <c r="Q3416" t="str">
        <f t="shared" si="320"/>
        <v>theater</v>
      </c>
      <c r="R3416" t="str">
        <f t="shared" si="321"/>
        <v>plays</v>
      </c>
      <c r="S3416" s="9">
        <f t="shared" si="322"/>
        <v>60237.332638888889</v>
      </c>
      <c r="T3416" s="10">
        <f t="shared" si="323"/>
        <v>60207.832465277781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104.5</v>
      </c>
      <c r="Q3417" t="str">
        <f t="shared" si="320"/>
        <v>theater</v>
      </c>
      <c r="R3417" t="str">
        <f t="shared" si="321"/>
        <v>plays</v>
      </c>
      <c r="S3417" s="9">
        <f t="shared" si="322"/>
        <v>60009.979166666672</v>
      </c>
      <c r="T3417" s="10">
        <f t="shared" si="323"/>
        <v>59999.144166666665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2407</v>
      </c>
      <c r="Q3418" t="str">
        <f t="shared" si="320"/>
        <v>theater</v>
      </c>
      <c r="R3418" t="str">
        <f t="shared" si="321"/>
        <v>plays</v>
      </c>
      <c r="S3418" s="9">
        <f t="shared" si="322"/>
        <v>59649.770833333328</v>
      </c>
      <c r="T3418" s="10">
        <f t="shared" si="323"/>
        <v>59621.412557870368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872.505</v>
      </c>
      <c r="Q3419" t="str">
        <f t="shared" si="320"/>
        <v>theater</v>
      </c>
      <c r="R3419" t="str">
        <f t="shared" si="321"/>
        <v>plays</v>
      </c>
      <c r="S3419" s="9">
        <f t="shared" si="322"/>
        <v>59470.029861111114</v>
      </c>
      <c r="T3419" s="10">
        <f t="shared" si="323"/>
        <v>59426.91375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2045.5</v>
      </c>
      <c r="Q3420" t="str">
        <f t="shared" si="320"/>
        <v>theater</v>
      </c>
      <c r="R3420" t="str">
        <f t="shared" si="321"/>
        <v>plays</v>
      </c>
      <c r="S3420" s="9">
        <f t="shared" si="322"/>
        <v>59314.83457175926</v>
      </c>
      <c r="T3420" s="10">
        <f t="shared" si="323"/>
        <v>59284.83457175926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1488</v>
      </c>
      <c r="Q3421" t="str">
        <f t="shared" si="320"/>
        <v>theater</v>
      </c>
      <c r="R3421" t="str">
        <f t="shared" si="321"/>
        <v>plays</v>
      </c>
      <c r="S3421" s="9">
        <f t="shared" si="322"/>
        <v>59998.895833333328</v>
      </c>
      <c r="T3421" s="10">
        <f t="shared" si="323"/>
        <v>59980.821585648147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500</v>
      </c>
      <c r="Q3422" t="str">
        <f t="shared" si="320"/>
        <v>theater</v>
      </c>
      <c r="R3422" t="str">
        <f t="shared" si="321"/>
        <v>plays</v>
      </c>
      <c r="S3422" s="9">
        <f t="shared" si="322"/>
        <v>59946</v>
      </c>
      <c r="T3422" s="10">
        <f t="shared" si="323"/>
        <v>59937.090300925927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5106.5</v>
      </c>
      <c r="Q3423" t="str">
        <f t="shared" si="320"/>
        <v>theater</v>
      </c>
      <c r="R3423" t="str">
        <f t="shared" si="321"/>
        <v>plays</v>
      </c>
      <c r="S3423" s="9">
        <f t="shared" si="322"/>
        <v>59599.791238425925</v>
      </c>
      <c r="T3423" s="10">
        <f t="shared" si="323"/>
        <v>59569.791238425925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1659.5</v>
      </c>
      <c r="Q3424" t="str">
        <f t="shared" si="320"/>
        <v>theater</v>
      </c>
      <c r="R3424" t="str">
        <f t="shared" si="321"/>
        <v>plays</v>
      </c>
      <c r="S3424" s="9">
        <f t="shared" si="322"/>
        <v>59884</v>
      </c>
      <c r="T3424" s="10">
        <f t="shared" si="323"/>
        <v>59855.562222222223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180</v>
      </c>
      <c r="Q3425" t="str">
        <f t="shared" si="320"/>
        <v>theater</v>
      </c>
      <c r="R3425" t="str">
        <f t="shared" si="321"/>
        <v>plays</v>
      </c>
      <c r="S3425" s="9">
        <f t="shared" si="322"/>
        <v>59650.911354166667</v>
      </c>
      <c r="T3425" s="10">
        <f t="shared" si="323"/>
        <v>59620.911354166667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3145.5</v>
      </c>
      <c r="Q3426" t="str">
        <f t="shared" si="320"/>
        <v>theater</v>
      </c>
      <c r="R3426" t="str">
        <f t="shared" si="321"/>
        <v>plays</v>
      </c>
      <c r="S3426" s="9">
        <f t="shared" si="322"/>
        <v>59572.290972222225</v>
      </c>
      <c r="T3426" s="10">
        <f t="shared" si="323"/>
        <v>59550.676898148144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15497.55</v>
      </c>
      <c r="Q3427" t="str">
        <f t="shared" si="320"/>
        <v>theater</v>
      </c>
      <c r="R3427" t="str">
        <f t="shared" si="321"/>
        <v>plays</v>
      </c>
      <c r="S3427" s="9">
        <f t="shared" si="322"/>
        <v>59448.617314814815</v>
      </c>
      <c r="T3427" s="10">
        <f t="shared" si="323"/>
        <v>59416.617314814815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2071</v>
      </c>
      <c r="Q3428" t="str">
        <f t="shared" si="320"/>
        <v>theater</v>
      </c>
      <c r="R3428" t="str">
        <f t="shared" si="321"/>
        <v>plays</v>
      </c>
      <c r="S3428" s="9">
        <f t="shared" si="322"/>
        <v>59435.083333333336</v>
      </c>
      <c r="T3428" s="10">
        <f t="shared" si="323"/>
        <v>59416.056747685187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764.5</v>
      </c>
      <c r="Q3429" t="str">
        <f t="shared" si="320"/>
        <v>theater</v>
      </c>
      <c r="R3429" t="str">
        <f t="shared" si="321"/>
        <v>plays</v>
      </c>
      <c r="S3429" s="9">
        <f t="shared" si="322"/>
        <v>59354.645277777774</v>
      </c>
      <c r="T3429" s="10">
        <f t="shared" si="323"/>
        <v>59324.645277777774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1053</v>
      </c>
      <c r="Q3430" t="str">
        <f t="shared" si="320"/>
        <v>theater</v>
      </c>
      <c r="R3430" t="str">
        <f t="shared" si="321"/>
        <v>plays</v>
      </c>
      <c r="S3430" s="9">
        <f t="shared" si="322"/>
        <v>59595.708333333328</v>
      </c>
      <c r="T3430" s="10">
        <f t="shared" si="323"/>
        <v>59570.720451388886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103.5</v>
      </c>
      <c r="Q3431" t="str">
        <f t="shared" si="320"/>
        <v>theater</v>
      </c>
      <c r="R3431" t="str">
        <f t="shared" si="321"/>
        <v>plays</v>
      </c>
      <c r="S3431" s="9">
        <f t="shared" si="322"/>
        <v>60208.021539351852</v>
      </c>
      <c r="T3431" s="10">
        <f t="shared" si="323"/>
        <v>60194.021539351852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1121.4949999999999</v>
      </c>
      <c r="Q3432" t="str">
        <f t="shared" si="320"/>
        <v>theater</v>
      </c>
      <c r="R3432" t="str">
        <f t="shared" si="321"/>
        <v>plays</v>
      </c>
      <c r="S3432" s="9">
        <f t="shared" si="322"/>
        <v>59382.945613425924</v>
      </c>
      <c r="T3432" s="10">
        <f t="shared" si="323"/>
        <v>59352.945613425924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1010.5</v>
      </c>
      <c r="Q3433" t="str">
        <f t="shared" si="320"/>
        <v>theater</v>
      </c>
      <c r="R3433" t="str">
        <f t="shared" si="321"/>
        <v>plays</v>
      </c>
      <c r="S3433" s="9">
        <f t="shared" si="322"/>
        <v>59401.730937500004</v>
      </c>
      <c r="T3433" s="10">
        <f t="shared" si="323"/>
        <v>59371.730937500004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1117.5</v>
      </c>
      <c r="Q3434" t="str">
        <f t="shared" si="320"/>
        <v>theater</v>
      </c>
      <c r="R3434" t="str">
        <f t="shared" si="321"/>
        <v>plays</v>
      </c>
      <c r="S3434" s="9">
        <f t="shared" si="322"/>
        <v>59937.916666666672</v>
      </c>
      <c r="T3434" s="10">
        <f t="shared" si="323"/>
        <v>59912.581180555557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4798</v>
      </c>
      <c r="Q3435" t="str">
        <f t="shared" si="320"/>
        <v>theater</v>
      </c>
      <c r="R3435" t="str">
        <f t="shared" si="321"/>
        <v>plays</v>
      </c>
      <c r="S3435" s="9">
        <f t="shared" si="322"/>
        <v>59339.125</v>
      </c>
      <c r="T3435" s="10">
        <f t="shared" si="323"/>
        <v>59308.063136574077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5361.5</v>
      </c>
      <c r="Q3436" t="str">
        <f t="shared" si="320"/>
        <v>theater</v>
      </c>
      <c r="R3436" t="str">
        <f t="shared" si="321"/>
        <v>plays</v>
      </c>
      <c r="S3436" s="9">
        <f t="shared" si="322"/>
        <v>59362.380428240744</v>
      </c>
      <c r="T3436" s="10">
        <f t="shared" si="323"/>
        <v>59332.380428240744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569.5</v>
      </c>
      <c r="Q3437" t="str">
        <f t="shared" si="320"/>
        <v>theater</v>
      </c>
      <c r="R3437" t="str">
        <f t="shared" si="321"/>
        <v>plays</v>
      </c>
      <c r="S3437" s="9">
        <f t="shared" si="322"/>
        <v>60121.125</v>
      </c>
      <c r="T3437" s="10">
        <f t="shared" si="323"/>
        <v>60104.61681712963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2666</v>
      </c>
      <c r="Q3438" t="str">
        <f t="shared" si="320"/>
        <v>theater</v>
      </c>
      <c r="R3438" t="str">
        <f t="shared" si="321"/>
        <v>plays</v>
      </c>
      <c r="S3438" s="9">
        <f t="shared" si="322"/>
        <v>59404.686111111114</v>
      </c>
      <c r="T3438" s="10">
        <f t="shared" si="323"/>
        <v>59383.541585648149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1533</v>
      </c>
      <c r="Q3439" t="str">
        <f t="shared" si="320"/>
        <v>theater</v>
      </c>
      <c r="R3439" t="str">
        <f t="shared" si="321"/>
        <v>plays</v>
      </c>
      <c r="S3439" s="9">
        <f t="shared" si="322"/>
        <v>59767.710879629631</v>
      </c>
      <c r="T3439" s="10">
        <f t="shared" si="323"/>
        <v>59737.710879629631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1309.5</v>
      </c>
      <c r="Q3440" t="str">
        <f t="shared" si="320"/>
        <v>theater</v>
      </c>
      <c r="R3440" t="str">
        <f t="shared" si="321"/>
        <v>plays</v>
      </c>
      <c r="S3440" s="9">
        <f t="shared" si="322"/>
        <v>59658.875</v>
      </c>
      <c r="T3440" s="10">
        <f t="shared" si="323"/>
        <v>59632.927858796291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817.07</v>
      </c>
      <c r="Q3441" t="str">
        <f t="shared" si="320"/>
        <v>theater</v>
      </c>
      <c r="R3441" t="str">
        <f t="shared" si="321"/>
        <v>plays</v>
      </c>
      <c r="S3441" s="9">
        <f t="shared" si="322"/>
        <v>59920.207638888889</v>
      </c>
      <c r="T3441" s="10">
        <f t="shared" si="323"/>
        <v>59906.911226851851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2671.46</v>
      </c>
      <c r="Q3442" t="str">
        <f t="shared" si="320"/>
        <v>theater</v>
      </c>
      <c r="R3442" t="str">
        <f t="shared" si="321"/>
        <v>plays</v>
      </c>
      <c r="S3442" s="9">
        <f t="shared" si="322"/>
        <v>59363.677083333336</v>
      </c>
      <c r="T3442" s="10">
        <f t="shared" si="323"/>
        <v>59341.12300925926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1304</v>
      </c>
      <c r="Q3443" t="str">
        <f t="shared" si="320"/>
        <v>theater</v>
      </c>
      <c r="R3443" t="str">
        <f t="shared" si="321"/>
        <v>plays</v>
      </c>
      <c r="S3443" s="9">
        <f t="shared" si="322"/>
        <v>59853.845138888893</v>
      </c>
      <c r="T3443" s="10">
        <f t="shared" si="323"/>
        <v>59826.429641203707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129</v>
      </c>
      <c r="Q3444" t="str">
        <f t="shared" si="320"/>
        <v>theater</v>
      </c>
      <c r="R3444" t="str">
        <f t="shared" si="321"/>
        <v>plays</v>
      </c>
      <c r="S3444" s="9">
        <f t="shared" si="322"/>
        <v>59686.841111111105</v>
      </c>
      <c r="T3444" s="10">
        <f t="shared" si="323"/>
        <v>59656.841111111105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950</v>
      </c>
      <c r="Q3445" t="str">
        <f t="shared" si="320"/>
        <v>theater</v>
      </c>
      <c r="R3445" t="str">
        <f t="shared" si="321"/>
        <v>plays</v>
      </c>
      <c r="S3445" s="9">
        <f t="shared" si="322"/>
        <v>59423.524837962963</v>
      </c>
      <c r="T3445" s="10">
        <f t="shared" si="323"/>
        <v>59393.524837962963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443.5</v>
      </c>
      <c r="Q3446" t="str">
        <f t="shared" si="320"/>
        <v>theater</v>
      </c>
      <c r="R3446" t="str">
        <f t="shared" si="321"/>
        <v>plays</v>
      </c>
      <c r="S3446" s="9">
        <f t="shared" si="322"/>
        <v>60061.582638888889</v>
      </c>
      <c r="T3446" s="10">
        <f t="shared" si="323"/>
        <v>60053.291504629626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1015.5</v>
      </c>
      <c r="Q3447" t="str">
        <f t="shared" si="320"/>
        <v>theater</v>
      </c>
      <c r="R3447" t="str">
        <f t="shared" si="321"/>
        <v>plays</v>
      </c>
      <c r="S3447" s="9">
        <f t="shared" si="322"/>
        <v>59832.530509259261</v>
      </c>
      <c r="T3447" s="10">
        <f t="shared" si="323"/>
        <v>59804.530509259261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553.5</v>
      </c>
      <c r="Q3448" t="str">
        <f t="shared" si="320"/>
        <v>theater</v>
      </c>
      <c r="R3448" t="str">
        <f t="shared" si="321"/>
        <v>plays</v>
      </c>
      <c r="S3448" s="9">
        <f t="shared" si="322"/>
        <v>59572.513888888891</v>
      </c>
      <c r="T3448" s="10">
        <f t="shared" si="323"/>
        <v>59548.832465277781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546</v>
      </c>
      <c r="Q3449" t="str">
        <f t="shared" si="320"/>
        <v>theater</v>
      </c>
      <c r="R3449" t="str">
        <f t="shared" si="321"/>
        <v>plays</v>
      </c>
      <c r="S3449" s="9">
        <f t="shared" si="322"/>
        <v>59979.847361111111</v>
      </c>
      <c r="T3449" s="10">
        <f t="shared" si="323"/>
        <v>59934.889027777783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1175</v>
      </c>
      <c r="Q3450" t="str">
        <f t="shared" si="320"/>
        <v>theater</v>
      </c>
      <c r="R3450" t="str">
        <f t="shared" si="321"/>
        <v>plays</v>
      </c>
      <c r="S3450" s="9">
        <f t="shared" si="322"/>
        <v>59522.119085648148</v>
      </c>
      <c r="T3450" s="10">
        <f t="shared" si="323"/>
        <v>59492.119085648148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692.5</v>
      </c>
      <c r="Q3451" t="str">
        <f t="shared" si="320"/>
        <v>theater</v>
      </c>
      <c r="R3451" t="str">
        <f t="shared" si="321"/>
        <v>plays</v>
      </c>
      <c r="S3451" s="9">
        <f t="shared" si="322"/>
        <v>60092.166666666672</v>
      </c>
      <c r="T3451" s="10">
        <f t="shared" si="323"/>
        <v>60064.052523148144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399.5</v>
      </c>
      <c r="Q3452" t="str">
        <f t="shared" si="320"/>
        <v>theater</v>
      </c>
      <c r="R3452" t="str">
        <f t="shared" si="321"/>
        <v>plays</v>
      </c>
      <c r="S3452" s="9">
        <f t="shared" si="322"/>
        <v>59628.662858796291</v>
      </c>
      <c r="T3452" s="10">
        <f t="shared" si="323"/>
        <v>59568.704525462963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337</v>
      </c>
      <c r="Q3453" t="str">
        <f t="shared" si="320"/>
        <v>theater</v>
      </c>
      <c r="R3453" t="str">
        <f t="shared" si="321"/>
        <v>plays</v>
      </c>
      <c r="S3453" s="9">
        <f t="shared" si="322"/>
        <v>59647.723692129628</v>
      </c>
      <c r="T3453" s="10">
        <f t="shared" si="323"/>
        <v>59620.723692129628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784.5</v>
      </c>
      <c r="Q3454" t="str">
        <f t="shared" si="320"/>
        <v>theater</v>
      </c>
      <c r="R3454" t="str">
        <f t="shared" si="321"/>
        <v>plays</v>
      </c>
      <c r="S3454" s="9">
        <f t="shared" si="322"/>
        <v>59375.165972222225</v>
      </c>
      <c r="T3454" s="10">
        <f t="shared" si="323"/>
        <v>59352.639189814814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199.5</v>
      </c>
      <c r="Q3455" t="str">
        <f t="shared" si="320"/>
        <v>theater</v>
      </c>
      <c r="R3455" t="str">
        <f t="shared" si="321"/>
        <v>plays</v>
      </c>
      <c r="S3455" s="9">
        <f t="shared" si="322"/>
        <v>60127.97865740741</v>
      </c>
      <c r="T3455" s="10">
        <f t="shared" si="323"/>
        <v>60067.97865740741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363</v>
      </c>
      <c r="Q3456" t="str">
        <f t="shared" si="320"/>
        <v>theater</v>
      </c>
      <c r="R3456" t="str">
        <f t="shared" si="321"/>
        <v>plays</v>
      </c>
      <c r="S3456" s="9">
        <f t="shared" si="322"/>
        <v>59383.698599537034</v>
      </c>
      <c r="T3456" s="10">
        <f t="shared" si="323"/>
        <v>59353.698599537034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5067</v>
      </c>
      <c r="Q3457" t="str">
        <f t="shared" si="320"/>
        <v>theater</v>
      </c>
      <c r="R3457" t="str">
        <f t="shared" si="321"/>
        <v>plays</v>
      </c>
      <c r="S3457" s="9">
        <f t="shared" si="322"/>
        <v>60188.7503125</v>
      </c>
      <c r="T3457" s="10">
        <f t="shared" si="323"/>
        <v>60158.7503125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E3458/D3458*100</f>
        <v>191.3</v>
      </c>
      <c r="P3458">
        <f t="shared" ref="P3458:P3521" si="325">AVERAGE(L3458,E3458)</f>
        <v>2877.5</v>
      </c>
      <c r="Q3458" t="str">
        <f t="shared" si="320"/>
        <v>theater</v>
      </c>
      <c r="R3458" t="str">
        <f t="shared" si="321"/>
        <v>plays</v>
      </c>
      <c r="S3458" s="9">
        <f t="shared" si="322"/>
        <v>59384.290972222225</v>
      </c>
      <c r="T3458" s="10">
        <f t="shared" si="323"/>
        <v>59353.205636574072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si="325"/>
        <v>1429.5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(((I3459/60)/60)/24)+DATE(2018,1,1)</f>
        <v>59579.249305555553</v>
      </c>
      <c r="T3459" s="10">
        <f t="shared" ref="T3459:T3522" si="329">(((J3459/60)/60)/24)+DATE(2018,1,1)</f>
        <v>59548.706678240742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621.5</v>
      </c>
      <c r="Q3460" t="str">
        <f t="shared" si="326"/>
        <v>theater</v>
      </c>
      <c r="R3460" t="str">
        <f t="shared" si="327"/>
        <v>plays</v>
      </c>
      <c r="S3460" s="9">
        <f t="shared" si="328"/>
        <v>59570.185416666667</v>
      </c>
      <c r="T3460" s="10">
        <f t="shared" si="329"/>
        <v>59543.202581018515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333.5</v>
      </c>
      <c r="Q3461" t="str">
        <f t="shared" si="326"/>
        <v>theater</v>
      </c>
      <c r="R3461" t="str">
        <f t="shared" si="327"/>
        <v>plays</v>
      </c>
      <c r="S3461" s="9">
        <f t="shared" si="328"/>
        <v>60042.479861111111</v>
      </c>
      <c r="T3461" s="10">
        <f t="shared" si="329"/>
        <v>60012.479861111111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484.5</v>
      </c>
      <c r="Q3462" t="str">
        <f t="shared" si="326"/>
        <v>theater</v>
      </c>
      <c r="R3462" t="str">
        <f t="shared" si="327"/>
        <v>plays</v>
      </c>
      <c r="S3462" s="9">
        <f t="shared" si="328"/>
        <v>59398.527222222219</v>
      </c>
      <c r="T3462" s="10">
        <f t="shared" si="329"/>
        <v>59384.527222222219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353.5</v>
      </c>
      <c r="Q3463" t="str">
        <f t="shared" si="326"/>
        <v>theater</v>
      </c>
      <c r="R3463" t="str">
        <f t="shared" si="327"/>
        <v>plays</v>
      </c>
      <c r="S3463" s="9">
        <f t="shared" si="328"/>
        <v>60204.125</v>
      </c>
      <c r="T3463" s="10">
        <f t="shared" si="329"/>
        <v>60175.632858796293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261</v>
      </c>
      <c r="Q3464" t="str">
        <f t="shared" si="326"/>
        <v>theater</v>
      </c>
      <c r="R3464" t="str">
        <f t="shared" si="327"/>
        <v>plays</v>
      </c>
      <c r="S3464" s="9">
        <f t="shared" si="328"/>
        <v>59727.75</v>
      </c>
      <c r="T3464" s="10">
        <f t="shared" si="329"/>
        <v>59711.898472222223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5226</v>
      </c>
      <c r="Q3465" t="str">
        <f t="shared" si="326"/>
        <v>theater</v>
      </c>
      <c r="R3465" t="str">
        <f t="shared" si="327"/>
        <v>plays</v>
      </c>
      <c r="S3465" s="9">
        <f t="shared" si="328"/>
        <v>60186.165972222225</v>
      </c>
      <c r="T3465" s="10">
        <f t="shared" si="329"/>
        <v>60144.918807870374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2604.59</v>
      </c>
      <c r="Q3466" t="str">
        <f t="shared" si="326"/>
        <v>theater</v>
      </c>
      <c r="R3466" t="str">
        <f t="shared" si="327"/>
        <v>plays</v>
      </c>
      <c r="S3466" s="9">
        <f t="shared" si="328"/>
        <v>60137.130057870367</v>
      </c>
      <c r="T3466" s="10">
        <f t="shared" si="329"/>
        <v>60107.130057870367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1048</v>
      </c>
      <c r="Q3467" t="str">
        <f t="shared" si="326"/>
        <v>theater</v>
      </c>
      <c r="R3467" t="str">
        <f t="shared" si="327"/>
        <v>plays</v>
      </c>
      <c r="S3467" s="9">
        <f t="shared" si="328"/>
        <v>59757.666666666672</v>
      </c>
      <c r="T3467" s="10">
        <f t="shared" si="329"/>
        <v>59732.625833333332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2255.5</v>
      </c>
      <c r="Q3468" t="str">
        <f t="shared" si="326"/>
        <v>theater</v>
      </c>
      <c r="R3468" t="str">
        <f t="shared" si="327"/>
        <v>plays</v>
      </c>
      <c r="S3468" s="9">
        <f t="shared" si="328"/>
        <v>60011.977430555555</v>
      </c>
      <c r="T3468" s="10">
        <f t="shared" si="329"/>
        <v>59952.019097222219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1538.5</v>
      </c>
      <c r="Q3469" t="str">
        <f t="shared" si="326"/>
        <v>theater</v>
      </c>
      <c r="R3469" t="str">
        <f t="shared" si="327"/>
        <v>plays</v>
      </c>
      <c r="S3469" s="9">
        <f t="shared" si="328"/>
        <v>59615.630000000005</v>
      </c>
      <c r="T3469" s="10">
        <f t="shared" si="329"/>
        <v>59585.671666666662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6097.5</v>
      </c>
      <c r="Q3470" t="str">
        <f t="shared" si="326"/>
        <v>theater</v>
      </c>
      <c r="R3470" t="str">
        <f t="shared" si="327"/>
        <v>plays</v>
      </c>
      <c r="S3470" s="9">
        <f t="shared" si="328"/>
        <v>60166.125</v>
      </c>
      <c r="T3470" s="10">
        <f t="shared" si="329"/>
        <v>60137.765381944439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1619</v>
      </c>
      <c r="Q3471" t="str">
        <f t="shared" si="326"/>
        <v>theater</v>
      </c>
      <c r="R3471" t="str">
        <f t="shared" si="327"/>
        <v>plays</v>
      </c>
      <c r="S3471" s="9">
        <f t="shared" si="328"/>
        <v>60020.641724537039</v>
      </c>
      <c r="T3471" s="10">
        <f t="shared" si="329"/>
        <v>59990.641724537039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192</v>
      </c>
      <c r="Q3472" t="str">
        <f t="shared" si="326"/>
        <v>theater</v>
      </c>
      <c r="R3472" t="str">
        <f t="shared" si="327"/>
        <v>plays</v>
      </c>
      <c r="S3472" s="9">
        <f t="shared" si="328"/>
        <v>60098.901388888888</v>
      </c>
      <c r="T3472" s="10">
        <f t="shared" si="329"/>
        <v>60061.022013888884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551.5</v>
      </c>
      <c r="Q3473" t="str">
        <f t="shared" si="326"/>
        <v>theater</v>
      </c>
      <c r="R3473" t="str">
        <f t="shared" si="327"/>
        <v>plays</v>
      </c>
      <c r="S3473" s="9">
        <f t="shared" si="328"/>
        <v>59414.833333333336</v>
      </c>
      <c r="T3473" s="10">
        <f t="shared" si="329"/>
        <v>59373.820486111108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1032</v>
      </c>
      <c r="Q3474" t="str">
        <f t="shared" si="326"/>
        <v>theater</v>
      </c>
      <c r="R3474" t="str">
        <f t="shared" si="327"/>
        <v>plays</v>
      </c>
      <c r="S3474" s="9">
        <f t="shared" si="328"/>
        <v>59481.249305555553</v>
      </c>
      <c r="T3474" s="10">
        <f t="shared" si="329"/>
        <v>59460.170497685183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2466.5</v>
      </c>
      <c r="Q3475" t="str">
        <f t="shared" si="326"/>
        <v>theater</v>
      </c>
      <c r="R3475" t="str">
        <f t="shared" si="327"/>
        <v>plays</v>
      </c>
      <c r="S3475" s="9">
        <f t="shared" si="328"/>
        <v>59615.852083333331</v>
      </c>
      <c r="T3475" s="10">
        <f t="shared" si="329"/>
        <v>59594.834444444445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1029.5</v>
      </c>
      <c r="Q3476" t="str">
        <f t="shared" si="326"/>
        <v>theater</v>
      </c>
      <c r="R3476" t="str">
        <f t="shared" si="327"/>
        <v>plays</v>
      </c>
      <c r="S3476" s="9">
        <f t="shared" si="328"/>
        <v>60103.501516203702</v>
      </c>
      <c r="T3476" s="10">
        <f t="shared" si="329"/>
        <v>60073.501516203702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178.5</v>
      </c>
      <c r="Q3477" t="str">
        <f t="shared" si="326"/>
        <v>theater</v>
      </c>
      <c r="R3477" t="str">
        <f t="shared" si="327"/>
        <v>plays</v>
      </c>
      <c r="S3477" s="9">
        <f t="shared" si="328"/>
        <v>59478</v>
      </c>
      <c r="T3477" s="10">
        <f t="shared" si="329"/>
        <v>59450.880833333329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159</v>
      </c>
      <c r="Q3478" t="str">
        <f t="shared" si="326"/>
        <v>theater</v>
      </c>
      <c r="R3478" t="str">
        <f t="shared" si="327"/>
        <v>plays</v>
      </c>
      <c r="S3478" s="9">
        <f t="shared" si="328"/>
        <v>59471.125</v>
      </c>
      <c r="T3478" s="10">
        <f t="shared" si="329"/>
        <v>59453.279976851853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1057.5</v>
      </c>
      <c r="Q3479" t="str">
        <f t="shared" si="326"/>
        <v>theater</v>
      </c>
      <c r="R3479" t="str">
        <f t="shared" si="327"/>
        <v>plays</v>
      </c>
      <c r="S3479" s="9">
        <f t="shared" si="328"/>
        <v>59673.125</v>
      </c>
      <c r="T3479" s="10">
        <f t="shared" si="329"/>
        <v>59660.736608796295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1157</v>
      </c>
      <c r="Q3480" t="str">
        <f t="shared" si="326"/>
        <v>theater</v>
      </c>
      <c r="R3480" t="str">
        <f t="shared" si="327"/>
        <v>plays</v>
      </c>
      <c r="S3480" s="9">
        <f t="shared" si="328"/>
        <v>59611.875</v>
      </c>
      <c r="T3480" s="10">
        <f t="shared" si="329"/>
        <v>59585.916921296302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987</v>
      </c>
      <c r="Q3481" t="str">
        <f t="shared" si="326"/>
        <v>theater</v>
      </c>
      <c r="R3481" t="str">
        <f t="shared" si="327"/>
        <v>plays</v>
      </c>
      <c r="S3481" s="9">
        <f t="shared" si="328"/>
        <v>59343.855092592588</v>
      </c>
      <c r="T3481" s="10">
        <f t="shared" si="329"/>
        <v>59313.855092592588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1076.5</v>
      </c>
      <c r="Q3482" t="str">
        <f t="shared" si="326"/>
        <v>theater</v>
      </c>
      <c r="R3482" t="str">
        <f t="shared" si="327"/>
        <v>plays</v>
      </c>
      <c r="S3482" s="9">
        <f t="shared" si="328"/>
        <v>59727.875</v>
      </c>
      <c r="T3482" s="10">
        <f t="shared" si="329"/>
        <v>59703.317442129628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5987.5</v>
      </c>
      <c r="Q3483" t="str">
        <f t="shared" si="326"/>
        <v>theater</v>
      </c>
      <c r="R3483" t="str">
        <f t="shared" si="327"/>
        <v>plays</v>
      </c>
      <c r="S3483" s="9">
        <f t="shared" si="328"/>
        <v>59538.24754629629</v>
      </c>
      <c r="T3483" s="10">
        <f t="shared" si="329"/>
        <v>59521.24754629629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2115</v>
      </c>
      <c r="Q3484" t="str">
        <f t="shared" si="326"/>
        <v>theater</v>
      </c>
      <c r="R3484" t="str">
        <f t="shared" si="327"/>
        <v>plays</v>
      </c>
      <c r="S3484" s="9">
        <f t="shared" si="328"/>
        <v>59358.771597222221</v>
      </c>
      <c r="T3484" s="10">
        <f t="shared" si="329"/>
        <v>59328.771597222221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2745.5</v>
      </c>
      <c r="Q3485" t="str">
        <f t="shared" si="326"/>
        <v>theater</v>
      </c>
      <c r="R3485" t="str">
        <f t="shared" si="327"/>
        <v>plays</v>
      </c>
      <c r="S3485" s="9">
        <f t="shared" si="328"/>
        <v>59355.668761574074</v>
      </c>
      <c r="T3485" s="10">
        <f t="shared" si="329"/>
        <v>59325.668761574074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1450</v>
      </c>
      <c r="Q3486" t="str">
        <f t="shared" si="326"/>
        <v>theater</v>
      </c>
      <c r="R3486" t="str">
        <f t="shared" si="327"/>
        <v>plays</v>
      </c>
      <c r="S3486" s="9">
        <f t="shared" si="328"/>
        <v>60068.760405092587</v>
      </c>
      <c r="T3486" s="10">
        <f t="shared" si="329"/>
        <v>60038.760405092587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845</v>
      </c>
      <c r="Q3487" t="str">
        <f t="shared" si="326"/>
        <v>theater</v>
      </c>
      <c r="R3487" t="str">
        <f t="shared" si="327"/>
        <v>plays</v>
      </c>
      <c r="S3487" s="9">
        <f t="shared" si="328"/>
        <v>59934.693055555559</v>
      </c>
      <c r="T3487" s="10">
        <f t="shared" si="329"/>
        <v>59904.693055555559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2356</v>
      </c>
      <c r="Q3488" t="str">
        <f t="shared" si="326"/>
        <v>theater</v>
      </c>
      <c r="R3488" t="str">
        <f t="shared" si="327"/>
        <v>plays</v>
      </c>
      <c r="S3488" s="9">
        <f t="shared" si="328"/>
        <v>59690.290972222225</v>
      </c>
      <c r="T3488" s="10">
        <f t="shared" si="329"/>
        <v>59658.87501157407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1310.5</v>
      </c>
      <c r="Q3489" t="str">
        <f t="shared" si="326"/>
        <v>theater</v>
      </c>
      <c r="R3489" t="str">
        <f t="shared" si="327"/>
        <v>plays</v>
      </c>
      <c r="S3489" s="9">
        <f t="shared" si="328"/>
        <v>59711.940416666665</v>
      </c>
      <c r="T3489" s="10">
        <f t="shared" si="329"/>
        <v>59681.940416666665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1832.5</v>
      </c>
      <c r="Q3490" t="str">
        <f t="shared" si="326"/>
        <v>theater</v>
      </c>
      <c r="R3490" t="str">
        <f t="shared" si="327"/>
        <v>plays</v>
      </c>
      <c r="S3490" s="9">
        <f t="shared" si="328"/>
        <v>59643.666666666672</v>
      </c>
      <c r="T3490" s="10">
        <f t="shared" si="329"/>
        <v>59619.768055555556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2853.5</v>
      </c>
      <c r="Q3491" t="str">
        <f t="shared" si="326"/>
        <v>theater</v>
      </c>
      <c r="R3491" t="str">
        <f t="shared" si="327"/>
        <v>plays</v>
      </c>
      <c r="S3491" s="9">
        <f t="shared" si="328"/>
        <v>59315.875</v>
      </c>
      <c r="T3491" s="10">
        <f t="shared" si="329"/>
        <v>59285.635775462964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651</v>
      </c>
      <c r="Q3492" t="str">
        <f t="shared" si="326"/>
        <v>theater</v>
      </c>
      <c r="R3492" t="str">
        <f t="shared" si="327"/>
        <v>plays</v>
      </c>
      <c r="S3492" s="9">
        <f t="shared" si="328"/>
        <v>60005.802361111113</v>
      </c>
      <c r="T3492" s="10">
        <f t="shared" si="329"/>
        <v>59975.802361111113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400.5</v>
      </c>
      <c r="Q3493" t="str">
        <f t="shared" si="326"/>
        <v>theater</v>
      </c>
      <c r="R3493" t="str">
        <f t="shared" si="327"/>
        <v>plays</v>
      </c>
      <c r="S3493" s="9">
        <f t="shared" si="328"/>
        <v>59674.249814814815</v>
      </c>
      <c r="T3493" s="10">
        <f t="shared" si="329"/>
        <v>59653.249814814815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2017.61</v>
      </c>
      <c r="Q3494" t="str">
        <f t="shared" si="326"/>
        <v>theater</v>
      </c>
      <c r="R3494" t="str">
        <f t="shared" si="327"/>
        <v>plays</v>
      </c>
      <c r="S3494" s="9">
        <f t="shared" si="328"/>
        <v>59835.009224537032</v>
      </c>
      <c r="T3494" s="10">
        <f t="shared" si="329"/>
        <v>59800.009224537032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764.5</v>
      </c>
      <c r="Q3495" t="str">
        <f t="shared" si="326"/>
        <v>theater</v>
      </c>
      <c r="R3495" t="str">
        <f t="shared" si="327"/>
        <v>plays</v>
      </c>
      <c r="S3495" s="9">
        <f t="shared" si="328"/>
        <v>59400.21597222222</v>
      </c>
      <c r="T3495" s="10">
        <f t="shared" si="329"/>
        <v>59380.866157407407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206.5</v>
      </c>
      <c r="Q3496" t="str">
        <f t="shared" si="326"/>
        <v>theater</v>
      </c>
      <c r="R3496" t="str">
        <f t="shared" si="327"/>
        <v>plays</v>
      </c>
      <c r="S3496" s="9">
        <f t="shared" si="328"/>
        <v>60232.25</v>
      </c>
      <c r="T3496" s="10">
        <f t="shared" si="329"/>
        <v>60221.214988425927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2707.5</v>
      </c>
      <c r="Q3497" t="str">
        <f t="shared" si="326"/>
        <v>theater</v>
      </c>
      <c r="R3497" t="str">
        <f t="shared" si="327"/>
        <v>plays</v>
      </c>
      <c r="S3497" s="9">
        <f t="shared" si="328"/>
        <v>59476.720833333333</v>
      </c>
      <c r="T3497" s="10">
        <f t="shared" si="329"/>
        <v>59447.762835648151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1905</v>
      </c>
      <c r="Q3498" t="str">
        <f t="shared" si="326"/>
        <v>theater</v>
      </c>
      <c r="R3498" t="str">
        <f t="shared" si="327"/>
        <v>plays</v>
      </c>
      <c r="S3498" s="9">
        <f t="shared" si="328"/>
        <v>60156.846828703703</v>
      </c>
      <c r="T3498" s="10">
        <f t="shared" si="329"/>
        <v>60116.846828703703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867.5</v>
      </c>
      <c r="Q3499" t="str">
        <f t="shared" si="326"/>
        <v>theater</v>
      </c>
      <c r="R3499" t="str">
        <f t="shared" si="327"/>
        <v>plays</v>
      </c>
      <c r="S3499" s="9">
        <f t="shared" si="328"/>
        <v>60055.916666666672</v>
      </c>
      <c r="T3499" s="10">
        <f t="shared" si="329"/>
        <v>60043.741944444439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866</v>
      </c>
      <c r="Q3500" t="str">
        <f t="shared" si="326"/>
        <v>theater</v>
      </c>
      <c r="R3500" t="str">
        <f t="shared" si="327"/>
        <v>plays</v>
      </c>
      <c r="S3500" s="9">
        <f t="shared" si="328"/>
        <v>60050.905555555553</v>
      </c>
      <c r="T3500" s="10">
        <f t="shared" si="329"/>
        <v>59991.15861111111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1072.5</v>
      </c>
      <c r="Q3501" t="str">
        <f t="shared" si="326"/>
        <v>theater</v>
      </c>
      <c r="R3501" t="str">
        <f t="shared" si="327"/>
        <v>plays</v>
      </c>
      <c r="S3501" s="9">
        <f t="shared" si="328"/>
        <v>59718.290972222225</v>
      </c>
      <c r="T3501" s="10">
        <f t="shared" si="329"/>
        <v>59664.036168981482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552.5</v>
      </c>
      <c r="Q3502" t="str">
        <f t="shared" si="326"/>
        <v>theater</v>
      </c>
      <c r="R3502" t="str">
        <f t="shared" si="327"/>
        <v>plays</v>
      </c>
      <c r="S3502" s="9">
        <f t="shared" si="328"/>
        <v>59968.207638888889</v>
      </c>
      <c r="T3502" s="10">
        <f t="shared" si="329"/>
        <v>59951.91942129629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776</v>
      </c>
      <c r="Q3503" t="str">
        <f t="shared" si="326"/>
        <v>theater</v>
      </c>
      <c r="R3503" t="str">
        <f t="shared" si="327"/>
        <v>plays</v>
      </c>
      <c r="S3503" s="9">
        <f t="shared" si="328"/>
        <v>59790.763831018514</v>
      </c>
      <c r="T3503" s="10">
        <f t="shared" si="329"/>
        <v>59765.763831018514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2123.5</v>
      </c>
      <c r="Q3504" t="str">
        <f t="shared" si="326"/>
        <v>theater</v>
      </c>
      <c r="R3504" t="str">
        <f t="shared" si="327"/>
        <v>plays</v>
      </c>
      <c r="S3504" s="9">
        <f t="shared" si="328"/>
        <v>59977.165972222225</v>
      </c>
      <c r="T3504" s="10">
        <f t="shared" si="329"/>
        <v>59962.839398148149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1363.5</v>
      </c>
      <c r="Q3505" t="str">
        <f t="shared" si="326"/>
        <v>theater</v>
      </c>
      <c r="R3505" t="str">
        <f t="shared" si="327"/>
        <v>plays</v>
      </c>
      <c r="S3505" s="9">
        <f t="shared" si="328"/>
        <v>60107.478333333333</v>
      </c>
      <c r="T3505" s="10">
        <f t="shared" si="329"/>
        <v>60077.478333333333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504</v>
      </c>
      <c r="Q3506" t="str">
        <f t="shared" si="326"/>
        <v>theater</v>
      </c>
      <c r="R3506" t="str">
        <f t="shared" si="327"/>
        <v>plays</v>
      </c>
      <c r="S3506" s="9">
        <f t="shared" si="328"/>
        <v>59859.790405092594</v>
      </c>
      <c r="T3506" s="10">
        <f t="shared" si="329"/>
        <v>59829.748738425929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1316.5</v>
      </c>
      <c r="Q3507" t="str">
        <f t="shared" si="326"/>
        <v>theater</v>
      </c>
      <c r="R3507" t="str">
        <f t="shared" si="327"/>
        <v>plays</v>
      </c>
      <c r="S3507" s="9">
        <f t="shared" si="328"/>
        <v>59304.166666666664</v>
      </c>
      <c r="T3507" s="10">
        <f t="shared" si="329"/>
        <v>59292.935706018521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1537</v>
      </c>
      <c r="Q3508" t="str">
        <f t="shared" si="326"/>
        <v>theater</v>
      </c>
      <c r="R3508" t="str">
        <f t="shared" si="327"/>
        <v>plays</v>
      </c>
      <c r="S3508" s="9">
        <f t="shared" si="328"/>
        <v>59406.734259259261</v>
      </c>
      <c r="T3508" s="10">
        <f t="shared" si="329"/>
        <v>59361.734259259261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5256</v>
      </c>
      <c r="Q3509" t="str">
        <f t="shared" si="326"/>
        <v>theater</v>
      </c>
      <c r="R3509" t="str">
        <f t="shared" si="327"/>
        <v>plays</v>
      </c>
      <c r="S3509" s="9">
        <f t="shared" si="328"/>
        <v>60053.92288194444</v>
      </c>
      <c r="T3509" s="10">
        <f t="shared" si="329"/>
        <v>60023.92288194444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97.5</v>
      </c>
      <c r="Q3510" t="str">
        <f t="shared" si="326"/>
        <v>theater</v>
      </c>
      <c r="R3510" t="str">
        <f t="shared" si="327"/>
        <v>plays</v>
      </c>
      <c r="S3510" s="9">
        <f t="shared" si="328"/>
        <v>60032.875</v>
      </c>
      <c r="T3510" s="10">
        <f t="shared" si="329"/>
        <v>60009.729780092588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1611.5</v>
      </c>
      <c r="Q3511" t="str">
        <f t="shared" si="326"/>
        <v>theater</v>
      </c>
      <c r="R3511" t="str">
        <f t="shared" si="327"/>
        <v>plays</v>
      </c>
      <c r="S3511" s="9">
        <f t="shared" si="328"/>
        <v>59496.204861111109</v>
      </c>
      <c r="T3511" s="10">
        <f t="shared" si="329"/>
        <v>59482.859560185185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460</v>
      </c>
      <c r="Q3512" t="str">
        <f t="shared" si="326"/>
        <v>theater</v>
      </c>
      <c r="R3512" t="str">
        <f t="shared" si="327"/>
        <v>plays</v>
      </c>
      <c r="S3512" s="9">
        <f t="shared" si="328"/>
        <v>59354.62090277778</v>
      </c>
      <c r="T3512" s="10">
        <f t="shared" si="329"/>
        <v>59334.62090277778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768.5</v>
      </c>
      <c r="Q3513" t="str">
        <f t="shared" si="326"/>
        <v>theater</v>
      </c>
      <c r="R3513" t="str">
        <f t="shared" si="327"/>
        <v>plays</v>
      </c>
      <c r="S3513" s="9">
        <f t="shared" si="328"/>
        <v>59482.770833333336</v>
      </c>
      <c r="T3513" s="10">
        <f t="shared" si="329"/>
        <v>59459.873784722222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508.5</v>
      </c>
      <c r="Q3514" t="str">
        <f t="shared" si="326"/>
        <v>theater</v>
      </c>
      <c r="R3514" t="str">
        <f t="shared" si="327"/>
        <v>plays</v>
      </c>
      <c r="S3514" s="9">
        <f t="shared" si="328"/>
        <v>59649.49527777778</v>
      </c>
      <c r="T3514" s="10">
        <f t="shared" si="329"/>
        <v>59589.536944444444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1679.5</v>
      </c>
      <c r="Q3515" t="str">
        <f t="shared" si="326"/>
        <v>theater</v>
      </c>
      <c r="R3515" t="str">
        <f t="shared" si="327"/>
        <v>plays</v>
      </c>
      <c r="S3515" s="9">
        <f t="shared" si="328"/>
        <v>59326.207638888889</v>
      </c>
      <c r="T3515" s="10">
        <f t="shared" si="329"/>
        <v>59313.096203703702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280</v>
      </c>
      <c r="Q3516" t="str">
        <f t="shared" si="326"/>
        <v>theater</v>
      </c>
      <c r="R3516" t="str">
        <f t="shared" si="327"/>
        <v>plays</v>
      </c>
      <c r="S3516" s="9">
        <f t="shared" si="328"/>
        <v>59569.207638888889</v>
      </c>
      <c r="T3516" s="10">
        <f t="shared" si="329"/>
        <v>59552.846666666665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1563</v>
      </c>
      <c r="Q3517" t="str">
        <f t="shared" si="326"/>
        <v>theater</v>
      </c>
      <c r="R3517" t="str">
        <f t="shared" si="327"/>
        <v>plays</v>
      </c>
      <c r="S3517" s="9">
        <f t="shared" si="328"/>
        <v>59687.772812499999</v>
      </c>
      <c r="T3517" s="10">
        <f t="shared" si="329"/>
        <v>59657.772812499999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1255.5</v>
      </c>
      <c r="Q3518" t="str">
        <f t="shared" si="326"/>
        <v>theater</v>
      </c>
      <c r="R3518" t="str">
        <f t="shared" si="327"/>
        <v>plays</v>
      </c>
      <c r="S3518" s="9">
        <f t="shared" si="328"/>
        <v>59422.125</v>
      </c>
      <c r="T3518" s="10">
        <f t="shared" si="329"/>
        <v>59388.010069444441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2006.5</v>
      </c>
      <c r="Q3519" t="str">
        <f t="shared" si="326"/>
        <v>theater</v>
      </c>
      <c r="R3519" t="str">
        <f t="shared" si="327"/>
        <v>plays</v>
      </c>
      <c r="S3519" s="9">
        <f t="shared" si="328"/>
        <v>59356.458333333336</v>
      </c>
      <c r="T3519" s="10">
        <f t="shared" si="329"/>
        <v>59326.817523148151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841.84500000000003</v>
      </c>
      <c r="Q3520" t="str">
        <f t="shared" si="326"/>
        <v>theater</v>
      </c>
      <c r="R3520" t="str">
        <f t="shared" si="327"/>
        <v>plays</v>
      </c>
      <c r="S3520" s="9">
        <f t="shared" si="328"/>
        <v>59446.597916666666</v>
      </c>
      <c r="T3520" s="10">
        <f t="shared" si="329"/>
        <v>59425.783553240741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1027.5</v>
      </c>
      <c r="Q3521" t="str">
        <f t="shared" si="326"/>
        <v>theater</v>
      </c>
      <c r="R3521" t="str">
        <f t="shared" si="327"/>
        <v>plays</v>
      </c>
      <c r="S3521" s="9">
        <f t="shared" si="328"/>
        <v>59599.598958333328</v>
      </c>
      <c r="T3521" s="10">
        <f t="shared" si="329"/>
        <v>59569.598958333328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E3522/D3522*100</f>
        <v>100.75</v>
      </c>
      <c r="P3522">
        <f t="shared" ref="P3522:P3585" si="331">AVERAGE(L3522,E3522)</f>
        <v>1018</v>
      </c>
      <c r="Q3522" t="str">
        <f t="shared" si="326"/>
        <v>theater</v>
      </c>
      <c r="R3522" t="str">
        <f t="shared" si="327"/>
        <v>plays</v>
      </c>
      <c r="S3522" s="9">
        <f t="shared" si="328"/>
        <v>59785.57430555555</v>
      </c>
      <c r="T3522" s="10">
        <f t="shared" si="329"/>
        <v>59759.824212962965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169.42857142857144</v>
      </c>
      <c r="P3523">
        <f t="shared" si="331"/>
        <v>303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(((I3523/60)/60)/24)+DATE(2018,1,1)</f>
        <v>59443.361342592594</v>
      </c>
      <c r="T3523" s="10">
        <f t="shared" ref="T3523:T3586" si="335">(((J3523/60)/60)/24)+DATE(2018,1,1)</f>
        <v>59413.361342592594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714.5</v>
      </c>
      <c r="Q3524" t="str">
        <f t="shared" si="332"/>
        <v>theater</v>
      </c>
      <c r="R3524" t="str">
        <f t="shared" si="333"/>
        <v>plays</v>
      </c>
      <c r="S3524" s="9">
        <f t="shared" si="334"/>
        <v>59794.420833333337</v>
      </c>
      <c r="T3524" s="10">
        <f t="shared" si="335"/>
        <v>59766.789884259255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2313</v>
      </c>
      <c r="Q3525" t="str">
        <f t="shared" si="332"/>
        <v>theater</v>
      </c>
      <c r="R3525" t="str">
        <f t="shared" si="333"/>
        <v>plays</v>
      </c>
      <c r="S3525" s="9">
        <f t="shared" si="334"/>
        <v>60170.958333333328</v>
      </c>
      <c r="T3525" s="10">
        <f t="shared" si="335"/>
        <v>60113.397546296299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5115</v>
      </c>
      <c r="Q3526" t="str">
        <f t="shared" si="332"/>
        <v>theater</v>
      </c>
      <c r="R3526" t="str">
        <f t="shared" si="333"/>
        <v>plays</v>
      </c>
      <c r="S3526" s="9">
        <f t="shared" si="334"/>
        <v>59427.166666666664</v>
      </c>
      <c r="T3526" s="10">
        <f t="shared" si="335"/>
        <v>59412.76357638889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268.5</v>
      </c>
      <c r="Q3527" t="str">
        <f t="shared" si="332"/>
        <v>theater</v>
      </c>
      <c r="R3527" t="str">
        <f t="shared" si="333"/>
        <v>plays</v>
      </c>
      <c r="S3527" s="9">
        <f t="shared" si="334"/>
        <v>59757.666666666672</v>
      </c>
      <c r="T3527" s="10">
        <f t="shared" si="335"/>
        <v>59746.6956712963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1700</v>
      </c>
      <c r="Q3528" t="str">
        <f t="shared" si="332"/>
        <v>theater</v>
      </c>
      <c r="R3528" t="str">
        <f t="shared" si="333"/>
        <v>plays</v>
      </c>
      <c r="S3528" s="9">
        <f t="shared" si="334"/>
        <v>60020.249305555553</v>
      </c>
      <c r="T3528" s="10">
        <f t="shared" si="335"/>
        <v>59992.335312499999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3550.5</v>
      </c>
      <c r="Q3529" t="str">
        <f t="shared" si="332"/>
        <v>theater</v>
      </c>
      <c r="R3529" t="str">
        <f t="shared" si="333"/>
        <v>plays</v>
      </c>
      <c r="S3529" s="9">
        <f t="shared" si="334"/>
        <v>59728.165972222225</v>
      </c>
      <c r="T3529" s="10">
        <f t="shared" si="335"/>
        <v>59699.023206018523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853</v>
      </c>
      <c r="Q3530" t="str">
        <f t="shared" si="332"/>
        <v>theater</v>
      </c>
      <c r="R3530" t="str">
        <f t="shared" si="333"/>
        <v>plays</v>
      </c>
      <c r="S3530" s="9">
        <f t="shared" si="334"/>
        <v>60285.50136574074</v>
      </c>
      <c r="T3530" s="10">
        <f t="shared" si="335"/>
        <v>60265.50136574074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339</v>
      </c>
      <c r="Q3531" t="str">
        <f t="shared" si="332"/>
        <v>theater</v>
      </c>
      <c r="R3531" t="str">
        <f t="shared" si="333"/>
        <v>plays</v>
      </c>
      <c r="S3531" s="9">
        <f t="shared" si="334"/>
        <v>59730.041666666672</v>
      </c>
      <c r="T3531" s="10">
        <f t="shared" si="335"/>
        <v>59709.761782407411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1386</v>
      </c>
      <c r="Q3532" t="str">
        <f t="shared" si="332"/>
        <v>theater</v>
      </c>
      <c r="R3532" t="str">
        <f t="shared" si="333"/>
        <v>plays</v>
      </c>
      <c r="S3532" s="9">
        <f t="shared" si="334"/>
        <v>60002.833333333328</v>
      </c>
      <c r="T3532" s="10">
        <f t="shared" si="335"/>
        <v>59974.623344907406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653</v>
      </c>
      <c r="Q3533" t="str">
        <f t="shared" si="332"/>
        <v>theater</v>
      </c>
      <c r="R3533" t="str">
        <f t="shared" si="333"/>
        <v>plays</v>
      </c>
      <c r="S3533" s="9">
        <f t="shared" si="334"/>
        <v>60083.654328703706</v>
      </c>
      <c r="T3533" s="10">
        <f t="shared" si="335"/>
        <v>60053.654328703706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584.5</v>
      </c>
      <c r="Q3534" t="str">
        <f t="shared" si="332"/>
        <v>theater</v>
      </c>
      <c r="R3534" t="str">
        <f t="shared" si="333"/>
        <v>plays</v>
      </c>
      <c r="S3534" s="9">
        <f t="shared" si="334"/>
        <v>59432.165972222225</v>
      </c>
      <c r="T3534" s="10">
        <f t="shared" si="335"/>
        <v>59416.599849537037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319.5</v>
      </c>
      <c r="Q3535" t="str">
        <f t="shared" si="332"/>
        <v>theater</v>
      </c>
      <c r="R3535" t="str">
        <f t="shared" si="333"/>
        <v>plays</v>
      </c>
      <c r="S3535" s="9">
        <f t="shared" si="334"/>
        <v>59851.802858796291</v>
      </c>
      <c r="T3535" s="10">
        <f t="shared" si="335"/>
        <v>59821.761192129634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4007</v>
      </c>
      <c r="Q3536" t="str">
        <f t="shared" si="332"/>
        <v>theater</v>
      </c>
      <c r="R3536" t="str">
        <f t="shared" si="333"/>
        <v>plays</v>
      </c>
      <c r="S3536" s="9">
        <f t="shared" si="334"/>
        <v>59810.6252662037</v>
      </c>
      <c r="T3536" s="10">
        <f t="shared" si="335"/>
        <v>59775.6252662037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1054.5</v>
      </c>
      <c r="Q3537" t="str">
        <f t="shared" si="332"/>
        <v>theater</v>
      </c>
      <c r="R3537" t="str">
        <f t="shared" si="333"/>
        <v>plays</v>
      </c>
      <c r="S3537" s="9">
        <f t="shared" si="334"/>
        <v>59811.75</v>
      </c>
      <c r="T3537" s="10">
        <f t="shared" si="335"/>
        <v>59780.640162037031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123.5</v>
      </c>
      <c r="Q3538" t="str">
        <f t="shared" si="332"/>
        <v>theater</v>
      </c>
      <c r="R3538" t="str">
        <f t="shared" si="333"/>
        <v>plays</v>
      </c>
      <c r="S3538" s="9">
        <f t="shared" si="334"/>
        <v>59890.499305555553</v>
      </c>
      <c r="T3538" s="10">
        <f t="shared" si="335"/>
        <v>59860.727141203708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623</v>
      </c>
      <c r="Q3539" t="str">
        <f t="shared" si="332"/>
        <v>theater</v>
      </c>
      <c r="R3539" t="str">
        <f t="shared" si="333"/>
        <v>plays</v>
      </c>
      <c r="S3539" s="9">
        <f t="shared" si="334"/>
        <v>59492.332638888889</v>
      </c>
      <c r="T3539" s="10">
        <f t="shared" si="335"/>
        <v>59455.354351851849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1326</v>
      </c>
      <c r="Q3540" t="str">
        <f t="shared" si="332"/>
        <v>theater</v>
      </c>
      <c r="R3540" t="str">
        <f t="shared" si="333"/>
        <v>plays</v>
      </c>
      <c r="S3540" s="9">
        <f t="shared" si="334"/>
        <v>60131.420601851853</v>
      </c>
      <c r="T3540" s="10">
        <f t="shared" si="335"/>
        <v>60103.420601851853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365.5</v>
      </c>
      <c r="Q3541" t="str">
        <f t="shared" si="332"/>
        <v>theater</v>
      </c>
      <c r="R3541" t="str">
        <f t="shared" si="333"/>
        <v>plays</v>
      </c>
      <c r="S3541" s="9">
        <f t="shared" si="334"/>
        <v>60153.756041666667</v>
      </c>
      <c r="T3541" s="10">
        <f t="shared" si="335"/>
        <v>60132.756041666667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188.5</v>
      </c>
      <c r="Q3542" t="str">
        <f t="shared" si="332"/>
        <v>theater</v>
      </c>
      <c r="R3542" t="str">
        <f t="shared" si="333"/>
        <v>plays</v>
      </c>
      <c r="S3542" s="9">
        <f t="shared" si="334"/>
        <v>60079.003368055557</v>
      </c>
      <c r="T3542" s="10">
        <f t="shared" si="335"/>
        <v>60049.003368055557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646</v>
      </c>
      <c r="Q3543" t="str">
        <f t="shared" si="332"/>
        <v>theater</v>
      </c>
      <c r="R3543" t="str">
        <f t="shared" si="333"/>
        <v>plays</v>
      </c>
      <c r="S3543" s="9">
        <f t="shared" si="334"/>
        <v>59779.730034722219</v>
      </c>
      <c r="T3543" s="10">
        <f t="shared" si="335"/>
        <v>59754.730034722219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2854</v>
      </c>
      <c r="Q3544" t="str">
        <f t="shared" si="332"/>
        <v>theater</v>
      </c>
      <c r="R3544" t="str">
        <f t="shared" si="333"/>
        <v>plays</v>
      </c>
      <c r="S3544" s="9">
        <f t="shared" si="334"/>
        <v>59421.599791666667</v>
      </c>
      <c r="T3544" s="10">
        <f t="shared" si="335"/>
        <v>59361.599791666667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799.5</v>
      </c>
      <c r="Q3545" t="str">
        <f t="shared" si="332"/>
        <v>theater</v>
      </c>
      <c r="R3545" t="str">
        <f t="shared" si="333"/>
        <v>plays</v>
      </c>
      <c r="S3545" s="9">
        <f t="shared" si="334"/>
        <v>59712.755312499998</v>
      </c>
      <c r="T3545" s="10">
        <f t="shared" si="335"/>
        <v>59682.755312499998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1262</v>
      </c>
      <c r="Q3546" t="str">
        <f t="shared" si="332"/>
        <v>theater</v>
      </c>
      <c r="R3546" t="str">
        <f t="shared" si="333"/>
        <v>plays</v>
      </c>
      <c r="S3546" s="9">
        <f t="shared" si="334"/>
        <v>59602.831678240742</v>
      </c>
      <c r="T3546" s="10">
        <f t="shared" si="335"/>
        <v>59572.831678240742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129.5</v>
      </c>
      <c r="Q3547" t="str">
        <f t="shared" si="332"/>
        <v>theater</v>
      </c>
      <c r="R3547" t="str">
        <f t="shared" si="333"/>
        <v>plays</v>
      </c>
      <c r="S3547" s="9">
        <f t="shared" si="334"/>
        <v>59637.807395833333</v>
      </c>
      <c r="T3547" s="10">
        <f t="shared" si="335"/>
        <v>59607.807395833333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572</v>
      </c>
      <c r="Q3548" t="str">
        <f t="shared" si="332"/>
        <v>theater</v>
      </c>
      <c r="R3548" t="str">
        <f t="shared" si="333"/>
        <v>plays</v>
      </c>
      <c r="S3548" s="9">
        <f t="shared" si="334"/>
        <v>59627.165972222225</v>
      </c>
      <c r="T3548" s="10">
        <f t="shared" si="335"/>
        <v>59605.660694444443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20189.625</v>
      </c>
      <c r="Q3549" t="str">
        <f t="shared" si="332"/>
        <v>theater</v>
      </c>
      <c r="R3549" t="str">
        <f t="shared" si="333"/>
        <v>plays</v>
      </c>
      <c r="S3549" s="9">
        <f t="shared" si="334"/>
        <v>60036.165972222225</v>
      </c>
      <c r="T3549" s="10">
        <f t="shared" si="335"/>
        <v>60012.078715277778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1076.5</v>
      </c>
      <c r="Q3550" t="str">
        <f t="shared" si="332"/>
        <v>theater</v>
      </c>
      <c r="R3550" t="str">
        <f t="shared" si="333"/>
        <v>plays</v>
      </c>
      <c r="S3550" s="9">
        <f t="shared" si="334"/>
        <v>59966.041666666672</v>
      </c>
      <c r="T3550" s="10">
        <f t="shared" si="335"/>
        <v>59943.942291666666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531</v>
      </c>
      <c r="Q3551" t="str">
        <f t="shared" si="332"/>
        <v>theater</v>
      </c>
      <c r="R3551" t="str">
        <f t="shared" si="333"/>
        <v>plays</v>
      </c>
      <c r="S3551" s="9">
        <f t="shared" si="334"/>
        <v>59783.394363425927</v>
      </c>
      <c r="T3551" s="10">
        <f t="shared" si="335"/>
        <v>59755.394363425927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1342</v>
      </c>
      <c r="Q3552" t="str">
        <f t="shared" si="332"/>
        <v>theater</v>
      </c>
      <c r="R3552" t="str">
        <f t="shared" si="333"/>
        <v>plays</v>
      </c>
      <c r="S3552" s="9">
        <f t="shared" si="334"/>
        <v>60024.893495370372</v>
      </c>
      <c r="T3552" s="10">
        <f t="shared" si="335"/>
        <v>59994.893495370372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776.25</v>
      </c>
      <c r="Q3553" t="str">
        <f t="shared" si="332"/>
        <v>theater</v>
      </c>
      <c r="R3553" t="str">
        <f t="shared" si="333"/>
        <v>plays</v>
      </c>
      <c r="S3553" s="9">
        <f t="shared" si="334"/>
        <v>59313.921527777777</v>
      </c>
      <c r="T3553" s="10">
        <f t="shared" si="335"/>
        <v>59285.515856481477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396.5</v>
      </c>
      <c r="Q3554" t="str">
        <f t="shared" si="332"/>
        <v>theater</v>
      </c>
      <c r="R3554" t="str">
        <f t="shared" si="333"/>
        <v>plays</v>
      </c>
      <c r="S3554" s="9">
        <f t="shared" si="334"/>
        <v>59350.587083333332</v>
      </c>
      <c r="T3554" s="10">
        <f t="shared" si="335"/>
        <v>59320.587083333332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2974.5</v>
      </c>
      <c r="Q3555" t="str">
        <f t="shared" si="332"/>
        <v>theater</v>
      </c>
      <c r="R3555" t="str">
        <f t="shared" si="333"/>
        <v>plays</v>
      </c>
      <c r="S3555" s="9">
        <f t="shared" si="334"/>
        <v>59760</v>
      </c>
      <c r="T3555" s="10">
        <f t="shared" si="335"/>
        <v>59728.028703703705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2862.0549999999998</v>
      </c>
      <c r="Q3556" t="str">
        <f t="shared" si="332"/>
        <v>theater</v>
      </c>
      <c r="R3556" t="str">
        <f t="shared" si="333"/>
        <v>plays</v>
      </c>
      <c r="S3556" s="9">
        <f t="shared" si="334"/>
        <v>59578.708333333328</v>
      </c>
      <c r="T3556" s="10">
        <f t="shared" si="335"/>
        <v>59548.050451388888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1207</v>
      </c>
      <c r="Q3557" t="str">
        <f t="shared" si="332"/>
        <v>theater</v>
      </c>
      <c r="R3557" t="str">
        <f t="shared" si="333"/>
        <v>plays</v>
      </c>
      <c r="S3557" s="9">
        <f t="shared" si="334"/>
        <v>60223.483726851846</v>
      </c>
      <c r="T3557" s="10">
        <f t="shared" si="335"/>
        <v>60193.442060185189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1115</v>
      </c>
      <c r="Q3558" t="str">
        <f t="shared" si="332"/>
        <v>theater</v>
      </c>
      <c r="R3558" t="str">
        <f t="shared" si="333"/>
        <v>plays</v>
      </c>
      <c r="S3558" s="9">
        <f t="shared" si="334"/>
        <v>59400.649583333332</v>
      </c>
      <c r="T3558" s="10">
        <f t="shared" si="335"/>
        <v>59340.649583333332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50297</v>
      </c>
      <c r="Q3559" t="str">
        <f t="shared" si="332"/>
        <v>theater</v>
      </c>
      <c r="R3559" t="str">
        <f t="shared" si="333"/>
        <v>plays</v>
      </c>
      <c r="S3559" s="9">
        <f t="shared" si="334"/>
        <v>59296.276747685188</v>
      </c>
      <c r="T3559" s="10">
        <f t="shared" si="335"/>
        <v>59262.276747685188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263</v>
      </c>
      <c r="Q3560" t="str">
        <f t="shared" si="332"/>
        <v>theater</v>
      </c>
      <c r="R3560" t="str">
        <f t="shared" si="333"/>
        <v>plays</v>
      </c>
      <c r="S3560" s="9">
        <f t="shared" si="334"/>
        <v>59713.875</v>
      </c>
      <c r="T3560" s="10">
        <f t="shared" si="335"/>
        <v>59671.816840277781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529.5</v>
      </c>
      <c r="Q3561" t="str">
        <f t="shared" si="332"/>
        <v>theater</v>
      </c>
      <c r="R3561" t="str">
        <f t="shared" si="333"/>
        <v>plays</v>
      </c>
      <c r="S3561" s="9">
        <f t="shared" si="334"/>
        <v>59748.373611111107</v>
      </c>
      <c r="T3561" s="10">
        <f t="shared" si="335"/>
        <v>59726.096157407403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1772</v>
      </c>
      <c r="Q3562" t="str">
        <f t="shared" si="332"/>
        <v>theater</v>
      </c>
      <c r="R3562" t="str">
        <f t="shared" si="333"/>
        <v>plays</v>
      </c>
      <c r="S3562" s="9">
        <f t="shared" si="334"/>
        <v>59683.114583333328</v>
      </c>
      <c r="T3562" s="10">
        <f t="shared" si="335"/>
        <v>59647.889652777783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1307</v>
      </c>
      <c r="Q3563" t="str">
        <f t="shared" si="332"/>
        <v>theater</v>
      </c>
      <c r="R3563" t="str">
        <f t="shared" si="333"/>
        <v>plays</v>
      </c>
      <c r="S3563" s="9">
        <f t="shared" si="334"/>
        <v>59753.774999999994</v>
      </c>
      <c r="T3563" s="10">
        <f t="shared" si="335"/>
        <v>59735.680300925931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250</v>
      </c>
      <c r="Q3564" t="str">
        <f t="shared" si="332"/>
        <v>theater</v>
      </c>
      <c r="R3564" t="str">
        <f t="shared" si="333"/>
        <v>plays</v>
      </c>
      <c r="S3564" s="9">
        <f t="shared" si="334"/>
        <v>59974.916666666672</v>
      </c>
      <c r="T3564" s="10">
        <f t="shared" si="335"/>
        <v>59965.761886574073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276.22500000000002</v>
      </c>
      <c r="Q3565" t="str">
        <f t="shared" si="332"/>
        <v>theater</v>
      </c>
      <c r="R3565" t="str">
        <f t="shared" si="333"/>
        <v>plays</v>
      </c>
      <c r="S3565" s="9">
        <f t="shared" si="334"/>
        <v>60115.791666666672</v>
      </c>
      <c r="T3565" s="10">
        <f t="shared" si="335"/>
        <v>60087.671944444446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511</v>
      </c>
      <c r="Q3566" t="str">
        <f t="shared" si="332"/>
        <v>theater</v>
      </c>
      <c r="R3566" t="str">
        <f t="shared" si="333"/>
        <v>plays</v>
      </c>
      <c r="S3566" s="9">
        <f t="shared" si="334"/>
        <v>59814.666666666672</v>
      </c>
      <c r="T3566" s="10">
        <f t="shared" si="335"/>
        <v>59768.623252314821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593.5</v>
      </c>
      <c r="Q3567" t="str">
        <f t="shared" si="332"/>
        <v>theater</v>
      </c>
      <c r="R3567" t="str">
        <f t="shared" si="333"/>
        <v>plays</v>
      </c>
      <c r="S3567" s="9">
        <f t="shared" si="334"/>
        <v>59536.743148148147</v>
      </c>
      <c r="T3567" s="10">
        <f t="shared" si="335"/>
        <v>59506.743148148147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1066.5</v>
      </c>
      <c r="Q3568" t="str">
        <f t="shared" si="332"/>
        <v>theater</v>
      </c>
      <c r="R3568" t="str">
        <f t="shared" si="333"/>
        <v>plays</v>
      </c>
      <c r="S3568" s="9">
        <f t="shared" si="334"/>
        <v>59559.507905092592</v>
      </c>
      <c r="T3568" s="10">
        <f t="shared" si="335"/>
        <v>59529.507905092592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564.5</v>
      </c>
      <c r="Q3569" t="str">
        <f t="shared" si="332"/>
        <v>theater</v>
      </c>
      <c r="R3569" t="str">
        <f t="shared" si="333"/>
        <v>plays</v>
      </c>
      <c r="S3569" s="9">
        <f t="shared" si="334"/>
        <v>59697.810694444444</v>
      </c>
      <c r="T3569" s="10">
        <f t="shared" si="335"/>
        <v>59667.810694444444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564.5</v>
      </c>
      <c r="Q3570" t="str">
        <f t="shared" si="332"/>
        <v>theater</v>
      </c>
      <c r="R3570" t="str">
        <f t="shared" si="333"/>
        <v>plays</v>
      </c>
      <c r="S3570" s="9">
        <f t="shared" si="334"/>
        <v>59431.740671296298</v>
      </c>
      <c r="T3570" s="10">
        <f t="shared" si="335"/>
        <v>59401.740671296298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2532.5</v>
      </c>
      <c r="Q3571" t="str">
        <f t="shared" si="332"/>
        <v>theater</v>
      </c>
      <c r="R3571" t="str">
        <f t="shared" si="333"/>
        <v>plays</v>
      </c>
      <c r="S3571" s="9">
        <f t="shared" si="334"/>
        <v>59544.688611111109</v>
      </c>
      <c r="T3571" s="10">
        <f t="shared" si="335"/>
        <v>59514.688611111109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1156.5</v>
      </c>
      <c r="Q3572" t="str">
        <f t="shared" si="332"/>
        <v>theater</v>
      </c>
      <c r="R3572" t="str">
        <f t="shared" si="333"/>
        <v>plays</v>
      </c>
      <c r="S3572" s="9">
        <f t="shared" si="334"/>
        <v>59536.291666666672</v>
      </c>
      <c r="T3572" s="10">
        <f t="shared" si="335"/>
        <v>59508.331979166673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928</v>
      </c>
      <c r="Q3573" t="str">
        <f t="shared" si="332"/>
        <v>theater</v>
      </c>
      <c r="R3573" t="str">
        <f t="shared" si="333"/>
        <v>plays</v>
      </c>
      <c r="S3573" s="9">
        <f t="shared" si="334"/>
        <v>59474.858946759261</v>
      </c>
      <c r="T3573" s="10">
        <f t="shared" si="335"/>
        <v>59444.858946759261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254.5</v>
      </c>
      <c r="Q3574" t="str">
        <f t="shared" si="332"/>
        <v>theater</v>
      </c>
      <c r="R3574" t="str">
        <f t="shared" si="333"/>
        <v>plays</v>
      </c>
      <c r="S3574" s="9">
        <f t="shared" si="334"/>
        <v>59708.570393518516</v>
      </c>
      <c r="T3574" s="10">
        <f t="shared" si="335"/>
        <v>59678.570393518516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1581</v>
      </c>
      <c r="Q3575" t="str">
        <f t="shared" si="332"/>
        <v>theater</v>
      </c>
      <c r="R3575" t="str">
        <f t="shared" si="333"/>
        <v>plays</v>
      </c>
      <c r="S3575" s="9">
        <f t="shared" si="334"/>
        <v>59483.417199074072</v>
      </c>
      <c r="T3575" s="10">
        <f t="shared" si="335"/>
        <v>59453.375532407408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3100</v>
      </c>
      <c r="Q3576" t="str">
        <f t="shared" si="332"/>
        <v>theater</v>
      </c>
      <c r="R3576" t="str">
        <f t="shared" si="333"/>
        <v>plays</v>
      </c>
      <c r="S3576" s="9">
        <f t="shared" si="334"/>
        <v>59488.984351851846</v>
      </c>
      <c r="T3576" s="10">
        <f t="shared" si="335"/>
        <v>59458.942685185182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5117.5</v>
      </c>
      <c r="Q3577" t="str">
        <f t="shared" si="332"/>
        <v>theater</v>
      </c>
      <c r="R3577" t="str">
        <f t="shared" si="333"/>
        <v>plays</v>
      </c>
      <c r="S3577" s="9">
        <f t="shared" si="334"/>
        <v>60125.165972222225</v>
      </c>
      <c r="T3577" s="10">
        <f t="shared" si="335"/>
        <v>60093.783877314811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52.5</v>
      </c>
      <c r="Q3578" t="str">
        <f t="shared" si="332"/>
        <v>theater</v>
      </c>
      <c r="R3578" t="str">
        <f t="shared" si="333"/>
        <v>plays</v>
      </c>
      <c r="S3578" s="9">
        <f t="shared" si="334"/>
        <v>60241.590902777782</v>
      </c>
      <c r="T3578" s="10">
        <f t="shared" si="335"/>
        <v>60181.54923611111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403.5</v>
      </c>
      <c r="Q3579" t="str">
        <f t="shared" si="332"/>
        <v>theater</v>
      </c>
      <c r="R3579" t="str">
        <f t="shared" si="333"/>
        <v>plays</v>
      </c>
      <c r="S3579" s="9">
        <f t="shared" si="334"/>
        <v>59652.26944444445</v>
      </c>
      <c r="T3579" s="10">
        <f t="shared" si="335"/>
        <v>59625.786840277782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768.6</v>
      </c>
      <c r="Q3580" t="str">
        <f t="shared" si="332"/>
        <v>theater</v>
      </c>
      <c r="R3580" t="str">
        <f t="shared" si="333"/>
        <v>plays</v>
      </c>
      <c r="S3580" s="9">
        <f t="shared" si="334"/>
        <v>60022.733530092592</v>
      </c>
      <c r="T3580" s="10">
        <f t="shared" si="335"/>
        <v>59992.733530092592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257</v>
      </c>
      <c r="Q3581" t="str">
        <f t="shared" si="332"/>
        <v>theater</v>
      </c>
      <c r="R3581" t="str">
        <f t="shared" si="333"/>
        <v>plays</v>
      </c>
      <c r="S3581" s="9">
        <f t="shared" si="334"/>
        <v>59992.720555555556</v>
      </c>
      <c r="T3581" s="10">
        <f t="shared" si="335"/>
        <v>59962.762222222227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526</v>
      </c>
      <c r="Q3582" t="str">
        <f t="shared" si="332"/>
        <v>theater</v>
      </c>
      <c r="R3582" t="str">
        <f t="shared" si="333"/>
        <v>plays</v>
      </c>
      <c r="S3582" s="9">
        <f t="shared" si="334"/>
        <v>59596.207638888889</v>
      </c>
      <c r="T3582" s="10">
        <f t="shared" si="335"/>
        <v>59558.176180555558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772.5</v>
      </c>
      <c r="Q3583" t="str">
        <f t="shared" si="332"/>
        <v>theater</v>
      </c>
      <c r="R3583" t="str">
        <f t="shared" si="333"/>
        <v>plays</v>
      </c>
      <c r="S3583" s="9">
        <f t="shared" si="334"/>
        <v>59382.471180555556</v>
      </c>
      <c r="T3583" s="10">
        <f t="shared" si="335"/>
        <v>59368.471180555556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1459.5</v>
      </c>
      <c r="Q3584" t="str">
        <f t="shared" si="332"/>
        <v>theater</v>
      </c>
      <c r="R3584" t="str">
        <f t="shared" si="333"/>
        <v>plays</v>
      </c>
      <c r="S3584" s="9">
        <f t="shared" si="334"/>
        <v>59997.095856481479</v>
      </c>
      <c r="T3584" s="10">
        <f t="shared" si="335"/>
        <v>59983.095856481479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1639.5</v>
      </c>
      <c r="Q3585" t="str">
        <f t="shared" si="332"/>
        <v>theater</v>
      </c>
      <c r="R3585" t="str">
        <f t="shared" si="333"/>
        <v>plays</v>
      </c>
      <c r="S3585" s="9">
        <f t="shared" si="334"/>
        <v>60010.384317129632</v>
      </c>
      <c r="T3585" s="10">
        <f t="shared" si="335"/>
        <v>59950.425983796296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E3586/D3586*100</f>
        <v>115.5</v>
      </c>
      <c r="P3586">
        <f t="shared" ref="P3586:P3649" si="337">AVERAGE(L3586,E3586)</f>
        <v>1788.5</v>
      </c>
      <c r="Q3586" t="str">
        <f t="shared" si="332"/>
        <v>theater</v>
      </c>
      <c r="R3586" t="str">
        <f t="shared" si="333"/>
        <v>plays</v>
      </c>
      <c r="S3586" s="9">
        <f t="shared" si="334"/>
        <v>59730.316481481481</v>
      </c>
      <c r="T3586" s="10">
        <f t="shared" si="335"/>
        <v>59700.316481481481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119.11764705882352</v>
      </c>
      <c r="P3587">
        <f t="shared" si="337"/>
        <v>2036.5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(((I3587/60)/60)/24)+DATE(2018,1,1)</f>
        <v>59526.716319444444</v>
      </c>
      <c r="T3587" s="10">
        <f t="shared" ref="T3587:T3650" si="341">(((J3587/60)/60)/24)+DATE(2018,1,1)</f>
        <v>59496.716319444444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4130.5</v>
      </c>
      <c r="Q3588" t="str">
        <f t="shared" si="338"/>
        <v>theater</v>
      </c>
      <c r="R3588" t="str">
        <f t="shared" si="339"/>
        <v>plays</v>
      </c>
      <c r="S3588" s="9">
        <f t="shared" si="340"/>
        <v>60168.697569444441</v>
      </c>
      <c r="T3588" s="10">
        <f t="shared" si="341"/>
        <v>60108.697569444441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330.5</v>
      </c>
      <c r="Q3589" t="str">
        <f t="shared" si="338"/>
        <v>theater</v>
      </c>
      <c r="R3589" t="str">
        <f t="shared" si="339"/>
        <v>plays</v>
      </c>
      <c r="S3589" s="9">
        <f t="shared" si="340"/>
        <v>60080.791666666672</v>
      </c>
      <c r="T3589" s="10">
        <f t="shared" si="341"/>
        <v>60035.539976851855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106</v>
      </c>
      <c r="Q3590" t="str">
        <f t="shared" si="338"/>
        <v>theater</v>
      </c>
      <c r="R3590" t="str">
        <f t="shared" si="339"/>
        <v>plays</v>
      </c>
      <c r="S3590" s="9">
        <f t="shared" si="340"/>
        <v>59655.958333333328</v>
      </c>
      <c r="T3590" s="10">
        <f t="shared" si="341"/>
        <v>59633.828819444447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2581</v>
      </c>
      <c r="Q3591" t="str">
        <f t="shared" si="338"/>
        <v>theater</v>
      </c>
      <c r="R3591" t="str">
        <f t="shared" si="339"/>
        <v>plays</v>
      </c>
      <c r="S3591" s="9">
        <f t="shared" si="340"/>
        <v>59682.647534722222</v>
      </c>
      <c r="T3591" s="10">
        <f t="shared" si="341"/>
        <v>59657.647534722222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2538</v>
      </c>
      <c r="Q3592" t="str">
        <f t="shared" si="338"/>
        <v>theater</v>
      </c>
      <c r="R3592" t="str">
        <f t="shared" si="339"/>
        <v>plays</v>
      </c>
      <c r="S3592" s="9">
        <f t="shared" si="340"/>
        <v>59464.333726851852</v>
      </c>
      <c r="T3592" s="10">
        <f t="shared" si="341"/>
        <v>59434.333726851852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621.5</v>
      </c>
      <c r="Q3593" t="str">
        <f t="shared" si="338"/>
        <v>theater</v>
      </c>
      <c r="R3593" t="str">
        <f t="shared" si="339"/>
        <v>plays</v>
      </c>
      <c r="S3593" s="9">
        <f t="shared" si="340"/>
        <v>59560.207638888889</v>
      </c>
      <c r="T3593" s="10">
        <f t="shared" si="341"/>
        <v>59535.948425925926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1290</v>
      </c>
      <c r="Q3594" t="str">
        <f t="shared" si="338"/>
        <v>theater</v>
      </c>
      <c r="R3594" t="str">
        <f t="shared" si="339"/>
        <v>plays</v>
      </c>
      <c r="S3594" s="9">
        <f t="shared" si="340"/>
        <v>59578.207638888889</v>
      </c>
      <c r="T3594" s="10">
        <f t="shared" si="341"/>
        <v>59520.829942129625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1681</v>
      </c>
      <c r="Q3595" t="str">
        <f t="shared" si="338"/>
        <v>theater</v>
      </c>
      <c r="R3595" t="str">
        <f t="shared" si="339"/>
        <v>plays</v>
      </c>
      <c r="S3595" s="9">
        <f t="shared" si="340"/>
        <v>59541.851388888885</v>
      </c>
      <c r="T3595" s="10">
        <f t="shared" si="341"/>
        <v>59506.898599537039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1025.5</v>
      </c>
      <c r="Q3596" t="str">
        <f t="shared" si="338"/>
        <v>theater</v>
      </c>
      <c r="R3596" t="str">
        <f t="shared" si="339"/>
        <v>plays</v>
      </c>
      <c r="S3596" s="9">
        <f t="shared" si="340"/>
        <v>60149.066921296297</v>
      </c>
      <c r="T3596" s="10">
        <f t="shared" si="341"/>
        <v>60124.066921296297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1571.5</v>
      </c>
      <c r="Q3597" t="str">
        <f t="shared" si="338"/>
        <v>theater</v>
      </c>
      <c r="R3597" t="str">
        <f t="shared" si="339"/>
        <v>plays</v>
      </c>
      <c r="S3597" s="9">
        <f t="shared" si="340"/>
        <v>59608.290972222225</v>
      </c>
      <c r="T3597" s="10">
        <f t="shared" si="341"/>
        <v>59582.008368055554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600</v>
      </c>
      <c r="Q3598" t="str">
        <f t="shared" si="338"/>
        <v>theater</v>
      </c>
      <c r="R3598" t="str">
        <f t="shared" si="339"/>
        <v>plays</v>
      </c>
      <c r="S3598" s="9">
        <f t="shared" si="340"/>
        <v>59409.715069444443</v>
      </c>
      <c r="T3598" s="10">
        <f t="shared" si="341"/>
        <v>59388.715069444443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1299</v>
      </c>
      <c r="Q3599" t="str">
        <f t="shared" si="338"/>
        <v>theater</v>
      </c>
      <c r="R3599" t="str">
        <f t="shared" si="339"/>
        <v>plays</v>
      </c>
      <c r="S3599" s="9">
        <f t="shared" si="340"/>
        <v>59964.249305555553</v>
      </c>
      <c r="T3599" s="10">
        <f t="shared" si="341"/>
        <v>59949.585532407407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564</v>
      </c>
      <c r="Q3600" t="str">
        <f t="shared" si="338"/>
        <v>theater</v>
      </c>
      <c r="R3600" t="str">
        <f t="shared" si="339"/>
        <v>plays</v>
      </c>
      <c r="S3600" s="9">
        <f t="shared" si="340"/>
        <v>59417.207638888889</v>
      </c>
      <c r="T3600" s="10">
        <f t="shared" si="341"/>
        <v>59398.79886574074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513.5</v>
      </c>
      <c r="Q3601" t="str">
        <f t="shared" si="338"/>
        <v>theater</v>
      </c>
      <c r="R3601" t="str">
        <f t="shared" si="339"/>
        <v>plays</v>
      </c>
      <c r="S3601" s="9">
        <f t="shared" si="340"/>
        <v>59778</v>
      </c>
      <c r="T3601" s="10">
        <f t="shared" si="341"/>
        <v>59752.79487268519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8.5</v>
      </c>
      <c r="Q3602" t="str">
        <f t="shared" si="338"/>
        <v>theater</v>
      </c>
      <c r="R3602" t="str">
        <f t="shared" si="339"/>
        <v>plays</v>
      </c>
      <c r="S3602" s="9">
        <f t="shared" si="340"/>
        <v>60188.849120370374</v>
      </c>
      <c r="T3602" s="10">
        <f t="shared" si="341"/>
        <v>60160.849120370374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1070</v>
      </c>
      <c r="Q3603" t="str">
        <f t="shared" si="338"/>
        <v>theater</v>
      </c>
      <c r="R3603" t="str">
        <f t="shared" si="339"/>
        <v>plays</v>
      </c>
      <c r="S3603" s="9">
        <f t="shared" si="340"/>
        <v>59552.99863425926</v>
      </c>
      <c r="T3603" s="10">
        <f t="shared" si="341"/>
        <v>59522.99863425926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2025.5</v>
      </c>
      <c r="Q3604" t="str">
        <f t="shared" si="338"/>
        <v>theater</v>
      </c>
      <c r="R3604" t="str">
        <f t="shared" si="339"/>
        <v>plays</v>
      </c>
      <c r="S3604" s="9">
        <f t="shared" si="340"/>
        <v>60039.894432870366</v>
      </c>
      <c r="T3604" s="10">
        <f t="shared" si="341"/>
        <v>59979.894432870366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1308.5</v>
      </c>
      <c r="Q3605" t="str">
        <f t="shared" si="338"/>
        <v>theater</v>
      </c>
      <c r="R3605" t="str">
        <f t="shared" si="339"/>
        <v>plays</v>
      </c>
      <c r="S3605" s="9">
        <f t="shared" si="340"/>
        <v>59845.906018518523</v>
      </c>
      <c r="T3605" s="10">
        <f t="shared" si="341"/>
        <v>59815.864351851851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1727</v>
      </c>
      <c r="Q3606" t="str">
        <f t="shared" si="338"/>
        <v>theater</v>
      </c>
      <c r="R3606" t="str">
        <f t="shared" si="339"/>
        <v>plays</v>
      </c>
      <c r="S3606" s="9">
        <f t="shared" si="340"/>
        <v>60021.290972222225</v>
      </c>
      <c r="T3606" s="10">
        <f t="shared" si="341"/>
        <v>60015.015694444446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237.5</v>
      </c>
      <c r="Q3607" t="str">
        <f t="shared" si="338"/>
        <v>theater</v>
      </c>
      <c r="R3607" t="str">
        <f t="shared" si="339"/>
        <v>plays</v>
      </c>
      <c r="S3607" s="9">
        <f t="shared" si="340"/>
        <v>59945.793124999997</v>
      </c>
      <c r="T3607" s="10">
        <f t="shared" si="341"/>
        <v>59915.793124999997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1986</v>
      </c>
      <c r="Q3608" t="str">
        <f t="shared" si="338"/>
        <v>theater</v>
      </c>
      <c r="R3608" t="str">
        <f t="shared" si="339"/>
        <v>plays</v>
      </c>
      <c r="S3608" s="9">
        <f t="shared" si="340"/>
        <v>60128.604826388888</v>
      </c>
      <c r="T3608" s="10">
        <f t="shared" si="341"/>
        <v>60098.604826388888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300</v>
      </c>
      <c r="Q3609" t="str">
        <f t="shared" si="338"/>
        <v>theater</v>
      </c>
      <c r="R3609" t="str">
        <f t="shared" si="339"/>
        <v>plays</v>
      </c>
      <c r="S3609" s="9">
        <f t="shared" si="340"/>
        <v>59885</v>
      </c>
      <c r="T3609" s="10">
        <f t="shared" si="341"/>
        <v>59870.963912037041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413.5</v>
      </c>
      <c r="Q3610" t="str">
        <f t="shared" si="338"/>
        <v>theater</v>
      </c>
      <c r="R3610" t="str">
        <f t="shared" si="339"/>
        <v>plays</v>
      </c>
      <c r="S3610" s="9">
        <f t="shared" si="340"/>
        <v>60070.583333333328</v>
      </c>
      <c r="T3610" s="10">
        <f t="shared" si="341"/>
        <v>60038.709375000006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1513</v>
      </c>
      <c r="Q3611" t="str">
        <f t="shared" si="338"/>
        <v>theater</v>
      </c>
      <c r="R3611" t="str">
        <f t="shared" si="339"/>
        <v>plays</v>
      </c>
      <c r="S3611" s="9">
        <f t="shared" si="340"/>
        <v>59991.950057870374</v>
      </c>
      <c r="T3611" s="10">
        <f t="shared" si="341"/>
        <v>59961.991724537031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827</v>
      </c>
      <c r="Q3612" t="str">
        <f t="shared" si="338"/>
        <v>theater</v>
      </c>
      <c r="R3612" t="str">
        <f t="shared" si="339"/>
        <v>plays</v>
      </c>
      <c r="S3612" s="9">
        <f t="shared" si="340"/>
        <v>59765.432129629626</v>
      </c>
      <c r="T3612" s="10">
        <f t="shared" si="341"/>
        <v>59735.432129629626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1725.5</v>
      </c>
      <c r="Q3613" t="str">
        <f t="shared" si="338"/>
        <v>theater</v>
      </c>
      <c r="R3613" t="str">
        <f t="shared" si="339"/>
        <v>plays</v>
      </c>
      <c r="S3613" s="9">
        <f t="shared" si="340"/>
        <v>59634.370381944449</v>
      </c>
      <c r="T3613" s="10">
        <f t="shared" si="341"/>
        <v>59604.370381944449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3638.5</v>
      </c>
      <c r="Q3614" t="str">
        <f t="shared" si="338"/>
        <v>theater</v>
      </c>
      <c r="R3614" t="str">
        <f t="shared" si="339"/>
        <v>plays</v>
      </c>
      <c r="S3614" s="9">
        <f t="shared" si="340"/>
        <v>59331.726979166669</v>
      </c>
      <c r="T3614" s="10">
        <f t="shared" si="341"/>
        <v>59321.726979166669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635</v>
      </c>
      <c r="Q3615" t="str">
        <f t="shared" si="338"/>
        <v>theater</v>
      </c>
      <c r="R3615" t="str">
        <f t="shared" si="339"/>
        <v>plays</v>
      </c>
      <c r="S3615" s="9">
        <f t="shared" si="340"/>
        <v>59350.58997685185</v>
      </c>
      <c r="T3615" s="10">
        <f t="shared" si="341"/>
        <v>59320.58997685185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1295.5</v>
      </c>
      <c r="Q3616" t="str">
        <f t="shared" si="338"/>
        <v>theater</v>
      </c>
      <c r="R3616" t="str">
        <f t="shared" si="339"/>
        <v>plays</v>
      </c>
      <c r="S3616" s="9">
        <f t="shared" si="340"/>
        <v>59706.041851851856</v>
      </c>
      <c r="T3616" s="10">
        <f t="shared" si="341"/>
        <v>59676.041851851856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1371</v>
      </c>
      <c r="Q3617" t="str">
        <f t="shared" si="338"/>
        <v>theater</v>
      </c>
      <c r="R3617" t="str">
        <f t="shared" si="339"/>
        <v>plays</v>
      </c>
      <c r="S3617" s="9">
        <f t="shared" si="340"/>
        <v>59880.593703703707</v>
      </c>
      <c r="T3617" s="10">
        <f t="shared" si="341"/>
        <v>59850.593703703707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1582.5</v>
      </c>
      <c r="Q3618" t="str">
        <f t="shared" si="338"/>
        <v>theater</v>
      </c>
      <c r="R3618" t="str">
        <f t="shared" si="339"/>
        <v>plays</v>
      </c>
      <c r="S3618" s="9">
        <f t="shared" si="340"/>
        <v>59614.908148148148</v>
      </c>
      <c r="T3618" s="10">
        <f t="shared" si="341"/>
        <v>59584.949814814812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465.5</v>
      </c>
      <c r="Q3619" t="str">
        <f t="shared" si="338"/>
        <v>theater</v>
      </c>
      <c r="R3619" t="str">
        <f t="shared" si="339"/>
        <v>plays</v>
      </c>
      <c r="S3619" s="9">
        <f t="shared" si="340"/>
        <v>60326</v>
      </c>
      <c r="T3619" s="10">
        <f t="shared" si="341"/>
        <v>60311.610289351855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1038</v>
      </c>
      <c r="Q3620" t="str">
        <f t="shared" si="338"/>
        <v>theater</v>
      </c>
      <c r="R3620" t="str">
        <f t="shared" si="339"/>
        <v>plays</v>
      </c>
      <c r="S3620" s="9">
        <f t="shared" si="340"/>
        <v>59690.627893518518</v>
      </c>
      <c r="T3620" s="10">
        <f t="shared" si="341"/>
        <v>59660.627893518518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573.5</v>
      </c>
      <c r="Q3621" t="str">
        <f t="shared" si="338"/>
        <v>theater</v>
      </c>
      <c r="R3621" t="str">
        <f t="shared" si="339"/>
        <v>plays</v>
      </c>
      <c r="S3621" s="9">
        <f t="shared" si="340"/>
        <v>60225.916666666672</v>
      </c>
      <c r="T3621" s="10">
        <f t="shared" si="341"/>
        <v>60193.132245370376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5621</v>
      </c>
      <c r="Q3622" t="str">
        <f t="shared" si="338"/>
        <v>theater</v>
      </c>
      <c r="R3622" t="str">
        <f t="shared" si="339"/>
        <v>plays</v>
      </c>
      <c r="S3622" s="9">
        <f t="shared" si="340"/>
        <v>59600.166666666672</v>
      </c>
      <c r="T3622" s="10">
        <f t="shared" si="341"/>
        <v>59569.938206018516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1681</v>
      </c>
      <c r="Q3623" t="str">
        <f t="shared" si="338"/>
        <v>theater</v>
      </c>
      <c r="R3623" t="str">
        <f t="shared" si="339"/>
        <v>plays</v>
      </c>
      <c r="S3623" s="9">
        <f t="shared" si="340"/>
        <v>60175.875</v>
      </c>
      <c r="T3623" s="10">
        <f t="shared" si="341"/>
        <v>60151.935694444444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510.995</v>
      </c>
      <c r="Q3624" t="str">
        <f t="shared" si="338"/>
        <v>theater</v>
      </c>
      <c r="R3624" t="str">
        <f t="shared" si="339"/>
        <v>plays</v>
      </c>
      <c r="S3624" s="9">
        <f t="shared" si="340"/>
        <v>59442.140972222223</v>
      </c>
      <c r="T3624" s="10">
        <f t="shared" si="341"/>
        <v>59409.221886574072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1517</v>
      </c>
      <c r="Q3625" t="str">
        <f t="shared" si="338"/>
        <v>theater</v>
      </c>
      <c r="R3625" t="str">
        <f t="shared" si="339"/>
        <v>plays</v>
      </c>
      <c r="S3625" s="9">
        <f t="shared" si="340"/>
        <v>59378.291666666664</v>
      </c>
      <c r="T3625" s="10">
        <f t="shared" si="341"/>
        <v>59360.736921296295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1593.5</v>
      </c>
      <c r="Q3626" t="str">
        <f t="shared" si="338"/>
        <v>theater</v>
      </c>
      <c r="R3626" t="str">
        <f t="shared" si="339"/>
        <v>plays</v>
      </c>
      <c r="S3626" s="9">
        <f t="shared" si="340"/>
        <v>60137.774189814809</v>
      </c>
      <c r="T3626" s="10">
        <f t="shared" si="341"/>
        <v>60077.774189814809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1579</v>
      </c>
      <c r="Q3627" t="str">
        <f t="shared" si="338"/>
        <v>theater</v>
      </c>
      <c r="R3627" t="str">
        <f t="shared" si="339"/>
        <v>plays</v>
      </c>
      <c r="S3627" s="9">
        <f t="shared" si="340"/>
        <v>59719.652511574073</v>
      </c>
      <c r="T3627" s="10">
        <f t="shared" si="341"/>
        <v>59689.652511574073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2060.5</v>
      </c>
      <c r="Q3628" t="str">
        <f t="shared" si="338"/>
        <v>theater</v>
      </c>
      <c r="R3628" t="str">
        <f t="shared" si="339"/>
        <v>plays</v>
      </c>
      <c r="S3628" s="9">
        <f t="shared" si="340"/>
        <v>59399.667326388888</v>
      </c>
      <c r="T3628" s="10">
        <f t="shared" si="341"/>
        <v>59378.667326388888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1014.5</v>
      </c>
      <c r="Q3629" t="str">
        <f t="shared" si="338"/>
        <v>theater</v>
      </c>
      <c r="R3629" t="str">
        <f t="shared" si="339"/>
        <v>plays</v>
      </c>
      <c r="S3629" s="9">
        <f t="shared" si="340"/>
        <v>60043.165972222225</v>
      </c>
      <c r="T3629" s="10">
        <f t="shared" si="341"/>
        <v>59992.741747685184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59883.874953703707</v>
      </c>
      <c r="T3630" s="10">
        <f t="shared" si="341"/>
        <v>59823.833287037036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2</v>
      </c>
      <c r="Q3631" t="str">
        <f t="shared" si="338"/>
        <v>theater</v>
      </c>
      <c r="R3631" t="str">
        <f t="shared" si="339"/>
        <v>musical</v>
      </c>
      <c r="S3631" s="9">
        <f t="shared" si="340"/>
        <v>60027.708333333328</v>
      </c>
      <c r="T3631" s="10">
        <f t="shared" si="341"/>
        <v>59969.094490740739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59504.888773148152</v>
      </c>
      <c r="T3632" s="10">
        <f t="shared" si="341"/>
        <v>59474.84710648148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4392</v>
      </c>
      <c r="Q3633" t="str">
        <f t="shared" si="338"/>
        <v>theater</v>
      </c>
      <c r="R3633" t="str">
        <f t="shared" si="339"/>
        <v>musical</v>
      </c>
      <c r="S3633" s="9">
        <f t="shared" si="340"/>
        <v>59437.165972222225</v>
      </c>
      <c r="T3633" s="10">
        <f t="shared" si="341"/>
        <v>59412.753437499996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50.5</v>
      </c>
      <c r="Q3634" t="str">
        <f t="shared" si="338"/>
        <v>theater</v>
      </c>
      <c r="R3634" t="str">
        <f t="shared" si="339"/>
        <v>musical</v>
      </c>
      <c r="S3634" s="9">
        <f t="shared" si="340"/>
        <v>59498.936909722222</v>
      </c>
      <c r="T3634" s="10">
        <f t="shared" si="341"/>
        <v>59478.936909722222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896.5</v>
      </c>
      <c r="Q3635" t="str">
        <f t="shared" si="338"/>
        <v>theater</v>
      </c>
      <c r="R3635" t="str">
        <f t="shared" si="339"/>
        <v>musical</v>
      </c>
      <c r="S3635" s="9">
        <f t="shared" si="340"/>
        <v>60225.041666666672</v>
      </c>
      <c r="T3635" s="10">
        <f t="shared" si="341"/>
        <v>60181.623460648145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1601.5</v>
      </c>
      <c r="Q3636" t="str">
        <f t="shared" si="338"/>
        <v>theater</v>
      </c>
      <c r="R3636" t="str">
        <f t="shared" si="339"/>
        <v>musical</v>
      </c>
      <c r="S3636" s="9">
        <f t="shared" si="340"/>
        <v>60281.165972222225</v>
      </c>
      <c r="T3636" s="10">
        <f t="shared" si="341"/>
        <v>60233.166365740741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643</v>
      </c>
      <c r="Q3637" t="str">
        <f t="shared" si="338"/>
        <v>theater</v>
      </c>
      <c r="R3637" t="str">
        <f t="shared" si="339"/>
        <v>musical</v>
      </c>
      <c r="S3637" s="9">
        <f t="shared" si="340"/>
        <v>60012.88282407407</v>
      </c>
      <c r="T3637" s="10">
        <f t="shared" si="341"/>
        <v>59982.88282407407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59793.694780092599</v>
      </c>
      <c r="T3638" s="10">
        <f t="shared" si="341"/>
        <v>59758.694780092599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470</v>
      </c>
      <c r="Q3639" t="str">
        <f t="shared" si="338"/>
        <v>theater</v>
      </c>
      <c r="R3639" t="str">
        <f t="shared" si="339"/>
        <v>musical</v>
      </c>
      <c r="S3639" s="9">
        <f t="shared" si="340"/>
        <v>59537.700636574074</v>
      </c>
      <c r="T3639" s="10">
        <f t="shared" si="341"/>
        <v>59507.700636574074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109</v>
      </c>
      <c r="Q3640" t="str">
        <f t="shared" si="338"/>
        <v>theater</v>
      </c>
      <c r="R3640" t="str">
        <f t="shared" si="339"/>
        <v>musical</v>
      </c>
      <c r="S3640" s="9">
        <f t="shared" si="340"/>
        <v>59645.631157407406</v>
      </c>
      <c r="T3640" s="10">
        <f t="shared" si="341"/>
        <v>59585.672824074078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60182.632638888885</v>
      </c>
      <c r="T3641" s="10">
        <f t="shared" si="341"/>
        <v>60122.677152777775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29</v>
      </c>
      <c r="Q3642" t="str">
        <f t="shared" si="338"/>
        <v>theater</v>
      </c>
      <c r="R3642" t="str">
        <f t="shared" si="339"/>
        <v>musical</v>
      </c>
      <c r="S3642" s="9">
        <f t="shared" si="340"/>
        <v>59666.781597222223</v>
      </c>
      <c r="T3642" s="10">
        <f t="shared" si="341"/>
        <v>59636.781597222223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59449.208333333336</v>
      </c>
      <c r="T3643" s="10">
        <f t="shared" si="341"/>
        <v>59431.627071759263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8.5</v>
      </c>
      <c r="Q3644" t="str">
        <f t="shared" si="338"/>
        <v>theater</v>
      </c>
      <c r="R3644" t="str">
        <f t="shared" si="339"/>
        <v>musical</v>
      </c>
      <c r="S3644" s="9">
        <f t="shared" si="340"/>
        <v>59870.708333333328</v>
      </c>
      <c r="T3644" s="10">
        <f t="shared" si="341"/>
        <v>59829.816284722227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59857.185636574075</v>
      </c>
      <c r="T3645" s="10">
        <f t="shared" si="341"/>
        <v>59817.143969907411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416.5</v>
      </c>
      <c r="Q3646" t="str">
        <f t="shared" si="338"/>
        <v>theater</v>
      </c>
      <c r="R3646" t="str">
        <f t="shared" si="339"/>
        <v>musical</v>
      </c>
      <c r="S3646" s="9">
        <f t="shared" si="340"/>
        <v>59969.207638888889</v>
      </c>
      <c r="T3646" s="10">
        <f t="shared" si="341"/>
        <v>59941.241747685184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60228.012013888889</v>
      </c>
      <c r="T3647" s="10">
        <f t="shared" si="341"/>
        <v>60197.970347222217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244.5</v>
      </c>
      <c r="Q3648" t="str">
        <f t="shared" si="338"/>
        <v>theater</v>
      </c>
      <c r="R3648" t="str">
        <f t="shared" si="339"/>
        <v>musical</v>
      </c>
      <c r="S3648" s="9">
        <f t="shared" si="340"/>
        <v>59703.979166666672</v>
      </c>
      <c r="T3648" s="10">
        <f t="shared" si="341"/>
        <v>59672.421319444446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16</v>
      </c>
      <c r="Q3649" t="str">
        <f t="shared" si="338"/>
        <v>theater</v>
      </c>
      <c r="R3649" t="str">
        <f t="shared" si="339"/>
        <v>musical</v>
      </c>
      <c r="S3649" s="9">
        <f t="shared" si="340"/>
        <v>60175.749155092592</v>
      </c>
      <c r="T3649" s="10">
        <f t="shared" si="341"/>
        <v>60130.749155092592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E3650/D3650*100</f>
        <v>100.38249999999999</v>
      </c>
      <c r="P3650">
        <f t="shared" ref="P3650:P3713" si="343">AVERAGE(L3650,E3650)</f>
        <v>20113</v>
      </c>
      <c r="Q3650" t="str">
        <f t="shared" si="338"/>
        <v>theater</v>
      </c>
      <c r="R3650" t="str">
        <f t="shared" si="339"/>
        <v>plays</v>
      </c>
      <c r="S3650" s="9">
        <f t="shared" si="340"/>
        <v>59449.292187500003</v>
      </c>
      <c r="T3650" s="10">
        <f t="shared" si="341"/>
        <v>59419.292187500003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394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(((I3651/60)/60)/24)+DATE(2018,1,1)</f>
        <v>59338.712893518517</v>
      </c>
      <c r="T3651" s="10">
        <f t="shared" ref="T3651:T3714" si="347">(((J3651/60)/60)/24)+DATE(2018,1,1)</f>
        <v>59312.712893518517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258.5</v>
      </c>
      <c r="Q3652" t="str">
        <f t="shared" si="344"/>
        <v>theater</v>
      </c>
      <c r="R3652" t="str">
        <f t="shared" si="345"/>
        <v>plays</v>
      </c>
      <c r="S3652" s="9">
        <f t="shared" si="346"/>
        <v>59934.478981481487</v>
      </c>
      <c r="T3652" s="10">
        <f t="shared" si="347"/>
        <v>59913.478981481487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264.5</v>
      </c>
      <c r="Q3653" t="str">
        <f t="shared" si="344"/>
        <v>theater</v>
      </c>
      <c r="R3653" t="str">
        <f t="shared" si="345"/>
        <v>plays</v>
      </c>
      <c r="S3653" s="9">
        <f t="shared" si="346"/>
        <v>59393.665972222225</v>
      </c>
      <c r="T3653" s="10">
        <f t="shared" si="347"/>
        <v>59360.646319444444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384.5</v>
      </c>
      <c r="Q3654" t="str">
        <f t="shared" si="344"/>
        <v>theater</v>
      </c>
      <c r="R3654" t="str">
        <f t="shared" si="345"/>
        <v>plays</v>
      </c>
      <c r="S3654" s="9">
        <f t="shared" si="346"/>
        <v>60139.165972222225</v>
      </c>
      <c r="T3654" s="10">
        <f t="shared" si="347"/>
        <v>60128.644699074073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1021.5</v>
      </c>
      <c r="Q3655" t="str">
        <f t="shared" si="344"/>
        <v>theater</v>
      </c>
      <c r="R3655" t="str">
        <f t="shared" si="345"/>
        <v>plays</v>
      </c>
      <c r="S3655" s="9">
        <f t="shared" si="346"/>
        <v>59753.363506944443</v>
      </c>
      <c r="T3655" s="10">
        <f t="shared" si="347"/>
        <v>59723.363506944443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1327</v>
      </c>
      <c r="Q3656" t="str">
        <f t="shared" si="344"/>
        <v>theater</v>
      </c>
      <c r="R3656" t="str">
        <f t="shared" si="345"/>
        <v>plays</v>
      </c>
      <c r="S3656" s="9">
        <f t="shared" si="346"/>
        <v>59995.708333333328</v>
      </c>
      <c r="T3656" s="10">
        <f t="shared" si="347"/>
        <v>59972.416504629626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2946</v>
      </c>
      <c r="Q3657" t="str">
        <f t="shared" si="344"/>
        <v>theater</v>
      </c>
      <c r="R3657" t="str">
        <f t="shared" si="345"/>
        <v>plays</v>
      </c>
      <c r="S3657" s="9">
        <f t="shared" si="346"/>
        <v>59735.290972222225</v>
      </c>
      <c r="T3657" s="10">
        <f t="shared" si="347"/>
        <v>59705.803217592591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2668.5</v>
      </c>
      <c r="Q3658" t="str">
        <f t="shared" si="344"/>
        <v>theater</v>
      </c>
      <c r="R3658" t="str">
        <f t="shared" si="345"/>
        <v>plays</v>
      </c>
      <c r="S3658" s="9">
        <f t="shared" si="346"/>
        <v>60299.957638888889</v>
      </c>
      <c r="T3658" s="10">
        <f t="shared" si="347"/>
        <v>60269.910138888896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1117.5</v>
      </c>
      <c r="Q3659" t="str">
        <f t="shared" si="344"/>
        <v>theater</v>
      </c>
      <c r="R3659" t="str">
        <f t="shared" si="345"/>
        <v>plays</v>
      </c>
      <c r="S3659" s="9">
        <f t="shared" si="346"/>
        <v>60054.904166666667</v>
      </c>
      <c r="T3659" s="10">
        <f t="shared" si="347"/>
        <v>60031.629849537043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765</v>
      </c>
      <c r="Q3660" t="str">
        <f t="shared" si="344"/>
        <v>theater</v>
      </c>
      <c r="R3660" t="str">
        <f t="shared" si="345"/>
        <v>plays</v>
      </c>
      <c r="S3660" s="9">
        <f t="shared" si="346"/>
        <v>59354.165972222225</v>
      </c>
      <c r="T3660" s="10">
        <f t="shared" si="347"/>
        <v>59307.858564814815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1537</v>
      </c>
      <c r="Q3661" t="str">
        <f t="shared" si="344"/>
        <v>theater</v>
      </c>
      <c r="R3661" t="str">
        <f t="shared" si="345"/>
        <v>plays</v>
      </c>
      <c r="S3661" s="9">
        <f t="shared" si="346"/>
        <v>59614.610416666663</v>
      </c>
      <c r="T3661" s="10">
        <f t="shared" si="347"/>
        <v>59587.277199074073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136</v>
      </c>
      <c r="Q3662" t="str">
        <f t="shared" si="344"/>
        <v>theater</v>
      </c>
      <c r="R3662" t="str">
        <f t="shared" si="345"/>
        <v>plays</v>
      </c>
      <c r="S3662" s="9">
        <f t="shared" si="346"/>
        <v>59528.881076388891</v>
      </c>
      <c r="T3662" s="10">
        <f t="shared" si="347"/>
        <v>59503.881076388891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1683</v>
      </c>
      <c r="Q3663" t="str">
        <f t="shared" si="344"/>
        <v>theater</v>
      </c>
      <c r="R3663" t="str">
        <f t="shared" si="345"/>
        <v>plays</v>
      </c>
      <c r="S3663" s="9">
        <f t="shared" si="346"/>
        <v>60002.166666666672</v>
      </c>
      <c r="T3663" s="10">
        <f t="shared" si="347"/>
        <v>59979.896666666667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4077</v>
      </c>
      <c r="Q3664" t="str">
        <f t="shared" si="344"/>
        <v>theater</v>
      </c>
      <c r="R3664" t="str">
        <f t="shared" si="345"/>
        <v>plays</v>
      </c>
      <c r="S3664" s="9">
        <f t="shared" si="346"/>
        <v>59626.178402777776</v>
      </c>
      <c r="T3664" s="10">
        <f t="shared" si="347"/>
        <v>59596.220069444447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121.5</v>
      </c>
      <c r="Q3665" t="str">
        <f t="shared" si="344"/>
        <v>theater</v>
      </c>
      <c r="R3665" t="str">
        <f t="shared" si="345"/>
        <v>plays</v>
      </c>
      <c r="S3665" s="9">
        <f t="shared" si="346"/>
        <v>60257.493402777778</v>
      </c>
      <c r="T3665" s="10">
        <f t="shared" si="347"/>
        <v>60197.451736111107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447</v>
      </c>
      <c r="Q3666" t="str">
        <f t="shared" si="344"/>
        <v>theater</v>
      </c>
      <c r="R3666" t="str">
        <f t="shared" si="345"/>
        <v>plays</v>
      </c>
      <c r="S3666" s="9">
        <f t="shared" si="346"/>
        <v>60069.248715277776</v>
      </c>
      <c r="T3666" s="10">
        <f t="shared" si="347"/>
        <v>60055.248715277776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364</v>
      </c>
      <c r="Q3667" t="str">
        <f t="shared" si="344"/>
        <v>theater</v>
      </c>
      <c r="R3667" t="str">
        <f t="shared" si="345"/>
        <v>plays</v>
      </c>
      <c r="S3667" s="9">
        <f t="shared" si="346"/>
        <v>59837.829166666663</v>
      </c>
      <c r="T3667" s="10">
        <f t="shared" si="347"/>
        <v>59826.808124999996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619</v>
      </c>
      <c r="Q3668" t="str">
        <f t="shared" si="344"/>
        <v>theater</v>
      </c>
      <c r="R3668" t="str">
        <f t="shared" si="345"/>
        <v>plays</v>
      </c>
      <c r="S3668" s="9">
        <f t="shared" si="346"/>
        <v>59376.291666666664</v>
      </c>
      <c r="T3668" s="10">
        <f t="shared" si="347"/>
        <v>59354.90488425926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1576.5550000000001</v>
      </c>
      <c r="Q3669" t="str">
        <f t="shared" si="344"/>
        <v>theater</v>
      </c>
      <c r="R3669" t="str">
        <f t="shared" si="345"/>
        <v>plays</v>
      </c>
      <c r="S3669" s="9">
        <f t="shared" si="346"/>
        <v>59735.970127314817</v>
      </c>
      <c r="T3669" s="10">
        <f t="shared" si="347"/>
        <v>59705.970127314817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531.5</v>
      </c>
      <c r="Q3670" t="str">
        <f t="shared" si="344"/>
        <v>theater</v>
      </c>
      <c r="R3670" t="str">
        <f t="shared" si="345"/>
        <v>plays</v>
      </c>
      <c r="S3670" s="9">
        <f t="shared" si="346"/>
        <v>59740.772916666669</v>
      </c>
      <c r="T3670" s="10">
        <f t="shared" si="347"/>
        <v>59717.556157407409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699.5</v>
      </c>
      <c r="Q3671" t="str">
        <f t="shared" si="344"/>
        <v>theater</v>
      </c>
      <c r="R3671" t="str">
        <f t="shared" si="345"/>
        <v>plays</v>
      </c>
      <c r="S3671" s="9">
        <f t="shared" si="346"/>
        <v>59698.675196759257</v>
      </c>
      <c r="T3671" s="10">
        <f t="shared" si="347"/>
        <v>59668.675196759257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126.5</v>
      </c>
      <c r="Q3672" t="str">
        <f t="shared" si="344"/>
        <v>theater</v>
      </c>
      <c r="R3672" t="str">
        <f t="shared" si="345"/>
        <v>plays</v>
      </c>
      <c r="S3672" s="9">
        <f t="shared" si="346"/>
        <v>59687.958333333328</v>
      </c>
      <c r="T3672" s="10">
        <f t="shared" si="347"/>
        <v>59674.514016203699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1785</v>
      </c>
      <c r="Q3673" t="str">
        <f t="shared" si="344"/>
        <v>theater</v>
      </c>
      <c r="R3673" t="str">
        <f t="shared" si="345"/>
        <v>plays</v>
      </c>
      <c r="S3673" s="9">
        <f t="shared" si="346"/>
        <v>59373.165972222225</v>
      </c>
      <c r="T3673" s="10">
        <f t="shared" si="347"/>
        <v>59352.62809027778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1551.5</v>
      </c>
      <c r="Q3674" t="str">
        <f t="shared" si="344"/>
        <v>theater</v>
      </c>
      <c r="R3674" t="str">
        <f t="shared" si="345"/>
        <v>plays</v>
      </c>
      <c r="S3674" s="9">
        <f t="shared" si="346"/>
        <v>59440.946574074071</v>
      </c>
      <c r="T3674" s="10">
        <f t="shared" si="347"/>
        <v>59410.946574074071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2329.5</v>
      </c>
      <c r="Q3675" t="str">
        <f t="shared" si="344"/>
        <v>theater</v>
      </c>
      <c r="R3675" t="str">
        <f t="shared" si="345"/>
        <v>plays</v>
      </c>
      <c r="S3675" s="9">
        <f t="shared" si="346"/>
        <v>59480.536111111112</v>
      </c>
      <c r="T3675" s="10">
        <f t="shared" si="347"/>
        <v>59446.295104166667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2265.5</v>
      </c>
      <c r="Q3676" t="str">
        <f t="shared" si="344"/>
        <v>theater</v>
      </c>
      <c r="R3676" t="str">
        <f t="shared" si="345"/>
        <v>plays</v>
      </c>
      <c r="S3676" s="9">
        <f t="shared" si="346"/>
        <v>60148.873020833329</v>
      </c>
      <c r="T3676" s="10">
        <f t="shared" si="347"/>
        <v>60088.873020833329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36.5</v>
      </c>
      <c r="Q3677" t="str">
        <f t="shared" si="344"/>
        <v>theater</v>
      </c>
      <c r="R3677" t="str">
        <f t="shared" si="345"/>
        <v>plays</v>
      </c>
      <c r="S3677" s="9">
        <f t="shared" si="346"/>
        <v>60037.958333333328</v>
      </c>
      <c r="T3677" s="10">
        <f t="shared" si="347"/>
        <v>60025.597013888888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523</v>
      </c>
      <c r="Q3678" t="str">
        <f t="shared" si="344"/>
        <v>theater</v>
      </c>
      <c r="R3678" t="str">
        <f t="shared" si="345"/>
        <v>plays</v>
      </c>
      <c r="S3678" s="9">
        <f t="shared" si="346"/>
        <v>59426.815787037034</v>
      </c>
      <c r="T3678" s="10">
        <f t="shared" si="347"/>
        <v>59408.815787037034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6273.75</v>
      </c>
      <c r="Q3679" t="str">
        <f t="shared" si="344"/>
        <v>theater</v>
      </c>
      <c r="R3679" t="str">
        <f t="shared" si="345"/>
        <v>plays</v>
      </c>
      <c r="S3679" s="9">
        <f t="shared" si="346"/>
        <v>59355.165972222225</v>
      </c>
      <c r="T3679" s="10">
        <f t="shared" si="347"/>
        <v>59334.574282407404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1040.5</v>
      </c>
      <c r="Q3680" t="str">
        <f t="shared" si="344"/>
        <v>theater</v>
      </c>
      <c r="R3680" t="str">
        <f t="shared" si="345"/>
        <v>plays</v>
      </c>
      <c r="S3680" s="9">
        <f t="shared" si="346"/>
        <v>59687.531226851846</v>
      </c>
      <c r="T3680" s="10">
        <f t="shared" si="347"/>
        <v>59652.531226851846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1116</v>
      </c>
      <c r="Q3681" t="str">
        <f t="shared" si="344"/>
        <v>theater</v>
      </c>
      <c r="R3681" t="str">
        <f t="shared" si="345"/>
        <v>plays</v>
      </c>
      <c r="S3681" s="9">
        <f t="shared" si="346"/>
        <v>59353.207638888889</v>
      </c>
      <c r="T3681" s="10">
        <f t="shared" si="347"/>
        <v>59318.761354166665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1708.5</v>
      </c>
      <c r="Q3682" t="str">
        <f t="shared" si="344"/>
        <v>theater</v>
      </c>
      <c r="R3682" t="str">
        <f t="shared" si="345"/>
        <v>plays</v>
      </c>
      <c r="S3682" s="9">
        <f t="shared" si="346"/>
        <v>60180.454097222217</v>
      </c>
      <c r="T3682" s="10">
        <f t="shared" si="347"/>
        <v>60159.454097222217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568.5</v>
      </c>
      <c r="Q3683" t="str">
        <f t="shared" si="344"/>
        <v>theater</v>
      </c>
      <c r="R3683" t="str">
        <f t="shared" si="345"/>
        <v>plays</v>
      </c>
      <c r="S3683" s="9">
        <f t="shared" si="346"/>
        <v>59916.651504629626</v>
      </c>
      <c r="T3683" s="10">
        <f t="shared" si="347"/>
        <v>59906.651504629626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2121.5</v>
      </c>
      <c r="Q3684" t="str">
        <f t="shared" si="344"/>
        <v>theater</v>
      </c>
      <c r="R3684" t="str">
        <f t="shared" si="345"/>
        <v>plays</v>
      </c>
      <c r="S3684" s="9">
        <f t="shared" si="346"/>
        <v>59338.290972222225</v>
      </c>
      <c r="T3684" s="10">
        <f t="shared" si="347"/>
        <v>59304.685393518521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1973</v>
      </c>
      <c r="Q3685" t="str">
        <f t="shared" si="344"/>
        <v>theater</v>
      </c>
      <c r="R3685" t="str">
        <f t="shared" si="345"/>
        <v>plays</v>
      </c>
      <c r="S3685" s="9">
        <f t="shared" si="346"/>
        <v>60195.116851851853</v>
      </c>
      <c r="T3685" s="10">
        <f t="shared" si="347"/>
        <v>60165.116851851853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533</v>
      </c>
      <c r="Q3686" t="str">
        <f t="shared" si="344"/>
        <v>theater</v>
      </c>
      <c r="R3686" t="str">
        <f t="shared" si="345"/>
        <v>plays</v>
      </c>
      <c r="S3686" s="9">
        <f t="shared" si="346"/>
        <v>59781.180393518516</v>
      </c>
      <c r="T3686" s="10">
        <f t="shared" si="347"/>
        <v>59751.180393518516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2705.5</v>
      </c>
      <c r="Q3687" t="str">
        <f t="shared" si="344"/>
        <v>theater</v>
      </c>
      <c r="R3687" t="str">
        <f t="shared" si="345"/>
        <v>plays</v>
      </c>
      <c r="S3687" s="9">
        <f t="shared" si="346"/>
        <v>59310.875</v>
      </c>
      <c r="T3687" s="10">
        <f t="shared" si="347"/>
        <v>59285.593275462961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180.5</v>
      </c>
      <c r="Q3688" t="str">
        <f t="shared" si="344"/>
        <v>theater</v>
      </c>
      <c r="R3688" t="str">
        <f t="shared" si="345"/>
        <v>plays</v>
      </c>
      <c r="S3688" s="9">
        <f t="shared" si="346"/>
        <v>59777.165972222225</v>
      </c>
      <c r="T3688" s="10">
        <f t="shared" si="347"/>
        <v>59762.662731481483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2518.625</v>
      </c>
      <c r="Q3689" t="str">
        <f t="shared" si="344"/>
        <v>theater</v>
      </c>
      <c r="R3689" t="str">
        <f t="shared" si="345"/>
        <v>plays</v>
      </c>
      <c r="S3689" s="9">
        <f t="shared" si="346"/>
        <v>59349.218229166669</v>
      </c>
      <c r="T3689" s="10">
        <f t="shared" si="347"/>
        <v>59319.218229166669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1657</v>
      </c>
      <c r="Q3690" t="str">
        <f t="shared" si="344"/>
        <v>theater</v>
      </c>
      <c r="R3690" t="str">
        <f t="shared" si="345"/>
        <v>plays</v>
      </c>
      <c r="S3690" s="9">
        <f t="shared" si="346"/>
        <v>59391.787083333329</v>
      </c>
      <c r="T3690" s="10">
        <f t="shared" si="347"/>
        <v>59361.787083333329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1806</v>
      </c>
      <c r="Q3691" t="str">
        <f t="shared" si="344"/>
        <v>theater</v>
      </c>
      <c r="R3691" t="str">
        <f t="shared" si="345"/>
        <v>plays</v>
      </c>
      <c r="S3691" s="9">
        <f t="shared" si="346"/>
        <v>59708.934027777781</v>
      </c>
      <c r="T3691" s="10">
        <f t="shared" si="347"/>
        <v>59679.826840277776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915.5</v>
      </c>
      <c r="Q3692" t="str">
        <f t="shared" si="344"/>
        <v>theater</v>
      </c>
      <c r="R3692" t="str">
        <f t="shared" si="345"/>
        <v>plays</v>
      </c>
      <c r="S3692" s="9">
        <f t="shared" si="346"/>
        <v>59502.639849537038</v>
      </c>
      <c r="T3692" s="10">
        <f t="shared" si="347"/>
        <v>59472.598182870373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25729</v>
      </c>
      <c r="Q3693" t="str">
        <f t="shared" si="344"/>
        <v>theater</v>
      </c>
      <c r="R3693" t="str">
        <f t="shared" si="345"/>
        <v>plays</v>
      </c>
      <c r="S3693" s="9">
        <f t="shared" si="346"/>
        <v>59597.207638888889</v>
      </c>
      <c r="T3693" s="10">
        <f t="shared" si="347"/>
        <v>59552.700567129628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638.5</v>
      </c>
      <c r="Q3694" t="str">
        <f t="shared" si="344"/>
        <v>theater</v>
      </c>
      <c r="R3694" t="str">
        <f t="shared" si="345"/>
        <v>plays</v>
      </c>
      <c r="S3694" s="9">
        <f t="shared" si="346"/>
        <v>59433</v>
      </c>
      <c r="T3694" s="10">
        <f t="shared" si="347"/>
        <v>59423.96503472222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222</v>
      </c>
      <c r="Q3695" t="str">
        <f t="shared" si="344"/>
        <v>theater</v>
      </c>
      <c r="R3695" t="str">
        <f t="shared" si="345"/>
        <v>plays</v>
      </c>
      <c r="S3695" s="9">
        <f t="shared" si="346"/>
        <v>59870.9375</v>
      </c>
      <c r="T3695" s="10">
        <f t="shared" si="347"/>
        <v>59841.191307870366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1910</v>
      </c>
      <c r="Q3696" t="str">
        <f t="shared" si="344"/>
        <v>theater</v>
      </c>
      <c r="R3696" t="str">
        <f t="shared" si="345"/>
        <v>plays</v>
      </c>
      <c r="S3696" s="9">
        <f t="shared" si="346"/>
        <v>60059.083333333328</v>
      </c>
      <c r="T3696" s="10">
        <f t="shared" si="347"/>
        <v>60022.133877314816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2019</v>
      </c>
      <c r="Q3697" t="str">
        <f t="shared" si="344"/>
        <v>theater</v>
      </c>
      <c r="R3697" t="str">
        <f t="shared" si="345"/>
        <v>plays</v>
      </c>
      <c r="S3697" s="9">
        <f t="shared" si="346"/>
        <v>59547.870486111111</v>
      </c>
      <c r="T3697" s="10">
        <f t="shared" si="347"/>
        <v>59527.870486111111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1589</v>
      </c>
      <c r="Q3698" t="str">
        <f t="shared" si="344"/>
        <v>theater</v>
      </c>
      <c r="R3698" t="str">
        <f t="shared" si="345"/>
        <v>plays</v>
      </c>
      <c r="S3698" s="9">
        <f t="shared" si="346"/>
        <v>59580.617083333331</v>
      </c>
      <c r="T3698" s="10">
        <f t="shared" si="347"/>
        <v>59520.617083333331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1095</v>
      </c>
      <c r="Q3699" t="str">
        <f t="shared" si="344"/>
        <v>theater</v>
      </c>
      <c r="R3699" t="str">
        <f t="shared" si="345"/>
        <v>plays</v>
      </c>
      <c r="S3699" s="9">
        <f t="shared" si="346"/>
        <v>60032.465833333335</v>
      </c>
      <c r="T3699" s="10">
        <f t="shared" si="347"/>
        <v>60011.465833333335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2831</v>
      </c>
      <c r="Q3700" t="str">
        <f t="shared" si="344"/>
        <v>theater</v>
      </c>
      <c r="R3700" t="str">
        <f t="shared" si="345"/>
        <v>plays</v>
      </c>
      <c r="S3700" s="9">
        <f t="shared" si="346"/>
        <v>59963.806562500002</v>
      </c>
      <c r="T3700" s="10">
        <f t="shared" si="347"/>
        <v>59933.806562500002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1280</v>
      </c>
      <c r="Q3701" t="str">
        <f t="shared" si="344"/>
        <v>theater</v>
      </c>
      <c r="R3701" t="str">
        <f t="shared" si="345"/>
        <v>plays</v>
      </c>
      <c r="S3701" s="9">
        <f t="shared" si="346"/>
        <v>59459.602037037039</v>
      </c>
      <c r="T3701" s="10">
        <f t="shared" si="347"/>
        <v>59429.602037037039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312</v>
      </c>
      <c r="Q3702" t="str">
        <f t="shared" si="344"/>
        <v>theater</v>
      </c>
      <c r="R3702" t="str">
        <f t="shared" si="345"/>
        <v>plays</v>
      </c>
      <c r="S3702" s="9">
        <f t="shared" si="346"/>
        <v>59444.666666666664</v>
      </c>
      <c r="T3702" s="10">
        <f t="shared" si="347"/>
        <v>59414.585648148146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772</v>
      </c>
      <c r="Q3703" t="str">
        <f t="shared" si="344"/>
        <v>theater</v>
      </c>
      <c r="R3703" t="str">
        <f t="shared" si="345"/>
        <v>plays</v>
      </c>
      <c r="S3703" s="9">
        <f t="shared" si="346"/>
        <v>59691.541585648149</v>
      </c>
      <c r="T3703" s="10">
        <f t="shared" si="347"/>
        <v>59661.541585648149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1648</v>
      </c>
      <c r="Q3704" t="str">
        <f t="shared" si="344"/>
        <v>theater</v>
      </c>
      <c r="R3704" t="str">
        <f t="shared" si="345"/>
        <v>plays</v>
      </c>
      <c r="S3704" s="9">
        <f t="shared" si="346"/>
        <v>60093.957638888889</v>
      </c>
      <c r="T3704" s="10">
        <f t="shared" si="347"/>
        <v>60056.53800925926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663</v>
      </c>
      <c r="Q3705" t="str">
        <f t="shared" si="344"/>
        <v>theater</v>
      </c>
      <c r="R3705" t="str">
        <f t="shared" si="345"/>
        <v>plays</v>
      </c>
      <c r="S3705" s="9">
        <f t="shared" si="346"/>
        <v>60127.290972222225</v>
      </c>
      <c r="T3705" s="10">
        <f t="shared" si="347"/>
        <v>60088.504490740743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218.005</v>
      </c>
      <c r="Q3706" t="str">
        <f t="shared" si="344"/>
        <v>theater</v>
      </c>
      <c r="R3706" t="str">
        <f t="shared" si="345"/>
        <v>plays</v>
      </c>
      <c r="S3706" s="9">
        <f t="shared" si="346"/>
        <v>60053.689745370371</v>
      </c>
      <c r="T3706" s="10">
        <f t="shared" si="347"/>
        <v>59993.689745370371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1480</v>
      </c>
      <c r="Q3707" t="str">
        <f t="shared" si="344"/>
        <v>theater</v>
      </c>
      <c r="R3707" t="str">
        <f t="shared" si="345"/>
        <v>plays</v>
      </c>
      <c r="S3707" s="9">
        <f t="shared" si="346"/>
        <v>59345.75</v>
      </c>
      <c r="T3707" s="10">
        <f t="shared" si="347"/>
        <v>59324.542986111112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916.5</v>
      </c>
      <c r="Q3708" t="str">
        <f t="shared" si="344"/>
        <v>theater</v>
      </c>
      <c r="R3708" t="str">
        <f t="shared" si="345"/>
        <v>plays</v>
      </c>
      <c r="S3708" s="9">
        <f t="shared" si="346"/>
        <v>59426.913761574076</v>
      </c>
      <c r="T3708" s="10">
        <f t="shared" si="347"/>
        <v>59411.913761574076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941.5</v>
      </c>
      <c r="Q3709" t="str">
        <f t="shared" si="344"/>
        <v>theater</v>
      </c>
      <c r="R3709" t="str">
        <f t="shared" si="345"/>
        <v>plays</v>
      </c>
      <c r="S3709" s="9">
        <f t="shared" si="346"/>
        <v>60105.226388888885</v>
      </c>
      <c r="T3709" s="10">
        <f t="shared" si="347"/>
        <v>60084.048356481479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1069.5</v>
      </c>
      <c r="Q3710" t="str">
        <f t="shared" si="344"/>
        <v>theater</v>
      </c>
      <c r="R3710" t="str">
        <f t="shared" si="345"/>
        <v>plays</v>
      </c>
      <c r="S3710" s="9">
        <f t="shared" si="346"/>
        <v>59356.142199074071</v>
      </c>
      <c r="T3710" s="10">
        <f t="shared" si="347"/>
        <v>59342.142199074071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558.75</v>
      </c>
      <c r="Q3711" t="str">
        <f t="shared" si="344"/>
        <v>theater</v>
      </c>
      <c r="R3711" t="str">
        <f t="shared" si="345"/>
        <v>plays</v>
      </c>
      <c r="S3711" s="9">
        <f t="shared" si="346"/>
        <v>59347.707708333335</v>
      </c>
      <c r="T3711" s="10">
        <f t="shared" si="347"/>
        <v>59317.707708333335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931</v>
      </c>
      <c r="Q3712" t="str">
        <f t="shared" si="344"/>
        <v>theater</v>
      </c>
      <c r="R3712" t="str">
        <f t="shared" si="345"/>
        <v>plays</v>
      </c>
      <c r="S3712" s="9">
        <f t="shared" si="346"/>
        <v>59629.576249999998</v>
      </c>
      <c r="T3712" s="10">
        <f t="shared" si="347"/>
        <v>59604.576249999998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295.5</v>
      </c>
      <c r="Q3713" t="str">
        <f t="shared" si="344"/>
        <v>theater</v>
      </c>
      <c r="R3713" t="str">
        <f t="shared" si="345"/>
        <v>plays</v>
      </c>
      <c r="S3713" s="9">
        <f t="shared" si="346"/>
        <v>59337.666666666664</v>
      </c>
      <c r="T3713" s="10">
        <f t="shared" si="347"/>
        <v>59311.724224537036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E3714/D3714*100</f>
        <v>153.73333333333335</v>
      </c>
      <c r="P3714">
        <f t="shared" ref="P3714:P3777" si="349">AVERAGE(L3714,E3714)</f>
        <v>5817</v>
      </c>
      <c r="Q3714" t="str">
        <f t="shared" si="344"/>
        <v>theater</v>
      </c>
      <c r="R3714" t="str">
        <f t="shared" si="345"/>
        <v>plays</v>
      </c>
      <c r="S3714" s="9">
        <f t="shared" si="346"/>
        <v>59687.290972222225</v>
      </c>
      <c r="T3714" s="10">
        <f t="shared" si="347"/>
        <v>59666.172071759262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101.49999999999999</v>
      </c>
      <c r="P3715">
        <f t="shared" si="349"/>
        <v>1024.5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(((I3715/60)/60)/24)+DATE(2018,1,1)</f>
        <v>60057.738032407404</v>
      </c>
      <c r="T3715" s="10">
        <f t="shared" ref="T3715:T3778" si="353">(((J3715/60)/60)/24)+DATE(2018,1,1)</f>
        <v>60037.738032407404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5166</v>
      </c>
      <c r="Q3716" t="str">
        <f t="shared" si="350"/>
        <v>theater</v>
      </c>
      <c r="R3716" t="str">
        <f t="shared" si="351"/>
        <v>plays</v>
      </c>
      <c r="S3716" s="9">
        <f t="shared" si="352"/>
        <v>59682.165972222225</v>
      </c>
      <c r="T3716" s="10">
        <f t="shared" si="353"/>
        <v>59650.556331018524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1808.5</v>
      </c>
      <c r="Q3717" t="str">
        <f t="shared" si="350"/>
        <v>theater</v>
      </c>
      <c r="R3717" t="str">
        <f t="shared" si="351"/>
        <v>plays</v>
      </c>
      <c r="S3717" s="9">
        <f t="shared" si="352"/>
        <v>59626.536111111112</v>
      </c>
      <c r="T3717" s="10">
        <f t="shared" si="353"/>
        <v>59568.995590277773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635</v>
      </c>
      <c r="Q3718" t="str">
        <f t="shared" si="350"/>
        <v>theater</v>
      </c>
      <c r="R3718" t="str">
        <f t="shared" si="351"/>
        <v>plays</v>
      </c>
      <c r="S3718" s="9">
        <f t="shared" si="352"/>
        <v>59922.887835648144</v>
      </c>
      <c r="T3718" s="10">
        <f t="shared" si="353"/>
        <v>59892.887835648144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2021.5</v>
      </c>
      <c r="Q3719" t="str">
        <f t="shared" si="350"/>
        <v>theater</v>
      </c>
      <c r="R3719" t="str">
        <f t="shared" si="351"/>
        <v>plays</v>
      </c>
      <c r="S3719" s="9">
        <f t="shared" si="352"/>
        <v>59665.866307870368</v>
      </c>
      <c r="T3719" s="10">
        <f t="shared" si="353"/>
        <v>59634.866307870368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621.5</v>
      </c>
      <c r="Q3720" t="str">
        <f t="shared" si="350"/>
        <v>theater</v>
      </c>
      <c r="R3720" t="str">
        <f t="shared" si="351"/>
        <v>plays</v>
      </c>
      <c r="S3720" s="9">
        <f t="shared" si="352"/>
        <v>59594.716145833328</v>
      </c>
      <c r="T3720" s="10">
        <f t="shared" si="353"/>
        <v>59564.716145833328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212</v>
      </c>
      <c r="Q3721" t="str">
        <f t="shared" si="350"/>
        <v>theater</v>
      </c>
      <c r="R3721" t="str">
        <f t="shared" si="351"/>
        <v>plays</v>
      </c>
      <c r="S3721" s="9">
        <f t="shared" si="352"/>
        <v>59709.729930555557</v>
      </c>
      <c r="T3721" s="10">
        <f t="shared" si="353"/>
        <v>59679.729930555557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1744.5</v>
      </c>
      <c r="Q3722" t="str">
        <f t="shared" si="350"/>
        <v>theater</v>
      </c>
      <c r="R3722" t="str">
        <f t="shared" si="351"/>
        <v>plays</v>
      </c>
      <c r="S3722" s="9">
        <f t="shared" si="352"/>
        <v>59719.993125000001</v>
      </c>
      <c r="T3722" s="10">
        <f t="shared" si="353"/>
        <v>59697.993125000001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2542</v>
      </c>
      <c r="Q3723" t="str">
        <f t="shared" si="350"/>
        <v>theater</v>
      </c>
      <c r="R3723" t="str">
        <f t="shared" si="351"/>
        <v>plays</v>
      </c>
      <c r="S3723" s="9">
        <f t="shared" si="352"/>
        <v>59480.977824074071</v>
      </c>
      <c r="T3723" s="10">
        <f t="shared" si="353"/>
        <v>59459.936157407406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851.5</v>
      </c>
      <c r="Q3724" t="str">
        <f t="shared" si="350"/>
        <v>theater</v>
      </c>
      <c r="R3724" t="str">
        <f t="shared" si="351"/>
        <v>plays</v>
      </c>
      <c r="S3724" s="9">
        <f t="shared" si="352"/>
        <v>59943.957638888889</v>
      </c>
      <c r="T3724" s="10">
        <f t="shared" si="353"/>
        <v>59913.671840277777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2327.5</v>
      </c>
      <c r="Q3725" t="str">
        <f t="shared" si="350"/>
        <v>theater</v>
      </c>
      <c r="R3725" t="str">
        <f t="shared" si="351"/>
        <v>plays</v>
      </c>
      <c r="S3725" s="9">
        <f t="shared" si="352"/>
        <v>59505.794699074075</v>
      </c>
      <c r="T3725" s="10">
        <f t="shared" si="353"/>
        <v>59475.753032407411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2249.2750000000001</v>
      </c>
      <c r="Q3726" t="str">
        <f t="shared" si="350"/>
        <v>theater</v>
      </c>
      <c r="R3726" t="str">
        <f t="shared" si="351"/>
        <v>plays</v>
      </c>
      <c r="S3726" s="9">
        <f t="shared" si="352"/>
        <v>60026.958333333328</v>
      </c>
      <c r="T3726" s="10">
        <f t="shared" si="353"/>
        <v>59997.491435185191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198</v>
      </c>
      <c r="Q3727" t="str">
        <f t="shared" si="350"/>
        <v>theater</v>
      </c>
      <c r="R3727" t="str">
        <f t="shared" si="351"/>
        <v>plays</v>
      </c>
      <c r="S3727" s="9">
        <f t="shared" si="352"/>
        <v>59950.895833333328</v>
      </c>
      <c r="T3727" s="10">
        <f t="shared" si="353"/>
        <v>59933.945219907408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1462.5</v>
      </c>
      <c r="Q3728" t="str">
        <f t="shared" si="350"/>
        <v>theater</v>
      </c>
      <c r="R3728" t="str">
        <f t="shared" si="351"/>
        <v>plays</v>
      </c>
      <c r="S3728" s="9">
        <f t="shared" si="352"/>
        <v>60021.875</v>
      </c>
      <c r="T3728" s="10">
        <f t="shared" si="353"/>
        <v>59994.140868055561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1024</v>
      </c>
      <c r="Q3729" t="str">
        <f t="shared" si="350"/>
        <v>theater</v>
      </c>
      <c r="R3729" t="str">
        <f t="shared" si="351"/>
        <v>plays</v>
      </c>
      <c r="S3729" s="9">
        <f t="shared" si="352"/>
        <v>60195.204861111109</v>
      </c>
      <c r="T3729" s="10">
        <f t="shared" si="353"/>
        <v>60164.348310185189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946.5</v>
      </c>
      <c r="Q3730" t="str">
        <f t="shared" si="350"/>
        <v>theater</v>
      </c>
      <c r="R3730" t="str">
        <f t="shared" si="351"/>
        <v>plays</v>
      </c>
      <c r="S3730" s="9">
        <f t="shared" si="352"/>
        <v>59767.171018518522</v>
      </c>
      <c r="T3730" s="10">
        <f t="shared" si="353"/>
        <v>59737.171018518522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183.5</v>
      </c>
      <c r="Q3731" t="str">
        <f t="shared" si="350"/>
        <v>theater</v>
      </c>
      <c r="R3731" t="str">
        <f t="shared" si="351"/>
        <v>plays</v>
      </c>
      <c r="S3731" s="9">
        <f t="shared" si="352"/>
        <v>59618.16333333333</v>
      </c>
      <c r="T3731" s="10">
        <f t="shared" si="353"/>
        <v>59573.205000000002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50.5</v>
      </c>
      <c r="Q3732" t="str">
        <f t="shared" si="350"/>
        <v>theater</v>
      </c>
      <c r="R3732" t="str">
        <f t="shared" si="351"/>
        <v>plays</v>
      </c>
      <c r="S3732" s="9">
        <f t="shared" si="352"/>
        <v>59765.677766203706</v>
      </c>
      <c r="T3732" s="10">
        <f t="shared" si="353"/>
        <v>59735.677766203706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316</v>
      </c>
      <c r="Q3733" t="str">
        <f t="shared" si="350"/>
        <v>theater</v>
      </c>
      <c r="R3733" t="str">
        <f t="shared" si="351"/>
        <v>plays</v>
      </c>
      <c r="S3733" s="9">
        <f t="shared" si="352"/>
        <v>59546.140972222223</v>
      </c>
      <c r="T3733" s="10">
        <f t="shared" si="353"/>
        <v>59515.752847222218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67.5</v>
      </c>
      <c r="Q3734" t="str">
        <f t="shared" si="350"/>
        <v>theater</v>
      </c>
      <c r="R3734" t="str">
        <f t="shared" si="351"/>
        <v>plays</v>
      </c>
      <c r="S3734" s="9">
        <f t="shared" si="352"/>
        <v>59560.5</v>
      </c>
      <c r="T3734" s="10">
        <f t="shared" si="353"/>
        <v>59500.677465277782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59644.9375</v>
      </c>
      <c r="T3735" s="10">
        <f t="shared" si="353"/>
        <v>59635.024398148147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217</v>
      </c>
      <c r="Q3736" t="str">
        <f t="shared" si="350"/>
        <v>theater</v>
      </c>
      <c r="R3736" t="str">
        <f t="shared" si="351"/>
        <v>plays</v>
      </c>
      <c r="S3736" s="9">
        <f t="shared" si="352"/>
        <v>59681.901574074072</v>
      </c>
      <c r="T3736" s="10">
        <f t="shared" si="353"/>
        <v>59621.901574074072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11</v>
      </c>
      <c r="Q3737" t="str">
        <f t="shared" si="350"/>
        <v>theater</v>
      </c>
      <c r="R3737" t="str">
        <f t="shared" si="351"/>
        <v>plays</v>
      </c>
      <c r="S3737" s="9">
        <f t="shared" si="352"/>
        <v>59684.693159722221</v>
      </c>
      <c r="T3737" s="10">
        <f t="shared" si="353"/>
        <v>59654.693159722221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5.5</v>
      </c>
      <c r="Q3738" t="str">
        <f t="shared" si="350"/>
        <v>theater</v>
      </c>
      <c r="R3738" t="str">
        <f t="shared" si="351"/>
        <v>plays</v>
      </c>
      <c r="S3738" s="9">
        <f t="shared" si="352"/>
        <v>59618.75</v>
      </c>
      <c r="T3738" s="10">
        <f t="shared" si="353"/>
        <v>59580.711724537032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77</v>
      </c>
      <c r="Q3739" t="str">
        <f t="shared" si="350"/>
        <v>theater</v>
      </c>
      <c r="R3739" t="str">
        <f t="shared" si="351"/>
        <v>plays</v>
      </c>
      <c r="S3739" s="9">
        <f t="shared" si="352"/>
        <v>59852.290972222225</v>
      </c>
      <c r="T3739" s="10">
        <f t="shared" si="353"/>
        <v>59829.691006944442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138</v>
      </c>
      <c r="Q3740" t="str">
        <f t="shared" si="350"/>
        <v>theater</v>
      </c>
      <c r="R3740" t="str">
        <f t="shared" si="351"/>
        <v>plays</v>
      </c>
      <c r="S3740" s="9">
        <f t="shared" si="352"/>
        <v>59367.916666666664</v>
      </c>
      <c r="T3740" s="10">
        <f t="shared" si="353"/>
        <v>59345.938715277778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406.5</v>
      </c>
      <c r="Q3741" t="str">
        <f t="shared" si="350"/>
        <v>theater</v>
      </c>
      <c r="R3741" t="str">
        <f t="shared" si="351"/>
        <v>plays</v>
      </c>
      <c r="S3741" s="9">
        <f t="shared" si="352"/>
        <v>60100.449861111112</v>
      </c>
      <c r="T3741" s="10">
        <f t="shared" si="353"/>
        <v>60080.449861111112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186</v>
      </c>
      <c r="Q3742" t="str">
        <f t="shared" si="350"/>
        <v>theater</v>
      </c>
      <c r="R3742" t="str">
        <f t="shared" si="351"/>
        <v>plays</v>
      </c>
      <c r="S3742" s="9">
        <f t="shared" si="352"/>
        <v>59395.079143518517</v>
      </c>
      <c r="T3742" s="10">
        <f t="shared" si="353"/>
        <v>59365.089756944442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59887.920717592591</v>
      </c>
      <c r="T3743" s="10">
        <f t="shared" si="353"/>
        <v>59857.920717592591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52</v>
      </c>
      <c r="Q3744" t="str">
        <f t="shared" si="350"/>
        <v>theater</v>
      </c>
      <c r="R3744" t="str">
        <f t="shared" si="351"/>
        <v>plays</v>
      </c>
      <c r="S3744" s="9">
        <f t="shared" si="352"/>
        <v>59420.214629629627</v>
      </c>
      <c r="T3744" s="10">
        <f t="shared" si="353"/>
        <v>59390.214629629627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59355.710231481484</v>
      </c>
      <c r="T3745" s="10">
        <f t="shared" si="353"/>
        <v>59325.710231481484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59357.165972222225</v>
      </c>
      <c r="T3746" s="10">
        <f t="shared" si="353"/>
        <v>59325.814259259263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5.5</v>
      </c>
      <c r="Q3747" t="str">
        <f t="shared" si="350"/>
        <v>theater</v>
      </c>
      <c r="R3747" t="str">
        <f t="shared" si="351"/>
        <v>plays</v>
      </c>
      <c r="S3747" s="9">
        <f t="shared" si="352"/>
        <v>59393.697939814818</v>
      </c>
      <c r="T3747" s="10">
        <f t="shared" si="353"/>
        <v>59363.697939814818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101.5</v>
      </c>
      <c r="Q3748" t="str">
        <f t="shared" si="350"/>
        <v>theater</v>
      </c>
      <c r="R3748" t="str">
        <f t="shared" si="351"/>
        <v>plays</v>
      </c>
      <c r="S3748" s="9">
        <f t="shared" si="352"/>
        <v>60183.389340277776</v>
      </c>
      <c r="T3748" s="10">
        <f t="shared" si="353"/>
        <v>60153.389340277776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13</v>
      </c>
      <c r="Q3749" t="str">
        <f t="shared" si="350"/>
        <v>theater</v>
      </c>
      <c r="R3749" t="str">
        <f t="shared" si="351"/>
        <v>plays</v>
      </c>
      <c r="S3749" s="9">
        <f t="shared" si="352"/>
        <v>59722.957638888889</v>
      </c>
      <c r="T3749" s="10">
        <f t="shared" si="353"/>
        <v>59696.299722222218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2614</v>
      </c>
      <c r="Q3750" t="str">
        <f t="shared" si="350"/>
        <v>theater</v>
      </c>
      <c r="R3750" t="str">
        <f t="shared" si="351"/>
        <v>musical</v>
      </c>
      <c r="S3750" s="9">
        <f t="shared" si="352"/>
        <v>59948.249305555553</v>
      </c>
      <c r="T3750" s="10">
        <f t="shared" si="353"/>
        <v>59927.706435185188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266</v>
      </c>
      <c r="Q3751" t="str">
        <f t="shared" si="350"/>
        <v>theater</v>
      </c>
      <c r="R3751" t="str">
        <f t="shared" si="351"/>
        <v>musical</v>
      </c>
      <c r="S3751" s="9">
        <f t="shared" si="352"/>
        <v>60021.165972222225</v>
      </c>
      <c r="T3751" s="10">
        <f t="shared" si="353"/>
        <v>59990.127175925925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3027.5</v>
      </c>
      <c r="Q3752" t="str">
        <f t="shared" si="350"/>
        <v>theater</v>
      </c>
      <c r="R3752" t="str">
        <f t="shared" si="351"/>
        <v>musical</v>
      </c>
      <c r="S3752" s="9">
        <f t="shared" si="352"/>
        <v>59577.332638888889</v>
      </c>
      <c r="T3752" s="10">
        <f t="shared" si="353"/>
        <v>59548.981574074074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668.5</v>
      </c>
      <c r="Q3753" t="str">
        <f t="shared" si="350"/>
        <v>theater</v>
      </c>
      <c r="R3753" t="str">
        <f t="shared" si="351"/>
        <v>musical</v>
      </c>
      <c r="S3753" s="9">
        <f t="shared" si="352"/>
        <v>59994.993900462956</v>
      </c>
      <c r="T3753" s="10">
        <f t="shared" si="353"/>
        <v>59935.035567129627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290</v>
      </c>
      <c r="Q3754" t="str">
        <f t="shared" si="350"/>
        <v>theater</v>
      </c>
      <c r="R3754" t="str">
        <f t="shared" si="351"/>
        <v>musical</v>
      </c>
      <c r="S3754" s="9">
        <f t="shared" si="352"/>
        <v>60191.875</v>
      </c>
      <c r="T3754" s="10">
        <f t="shared" si="353"/>
        <v>60151.802488425921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2598.5</v>
      </c>
      <c r="Q3755" t="str">
        <f t="shared" si="350"/>
        <v>theater</v>
      </c>
      <c r="R3755" t="str">
        <f t="shared" si="351"/>
        <v>musical</v>
      </c>
      <c r="S3755" s="9">
        <f t="shared" si="352"/>
        <v>59690</v>
      </c>
      <c r="T3755" s="10">
        <f t="shared" si="353"/>
        <v>59660.824074074073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1513.5</v>
      </c>
      <c r="Q3756" t="str">
        <f t="shared" si="350"/>
        <v>theater</v>
      </c>
      <c r="R3756" t="str">
        <f t="shared" si="351"/>
        <v>musical</v>
      </c>
      <c r="S3756" s="9">
        <f t="shared" si="352"/>
        <v>59378.207638888889</v>
      </c>
      <c r="T3756" s="10">
        <f t="shared" si="353"/>
        <v>59340.881215277775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370.5</v>
      </c>
      <c r="Q3757" t="str">
        <f t="shared" si="350"/>
        <v>theater</v>
      </c>
      <c r="R3757" t="str">
        <f t="shared" si="351"/>
        <v>musical</v>
      </c>
      <c r="S3757" s="9">
        <f t="shared" si="352"/>
        <v>60007.866979166662</v>
      </c>
      <c r="T3757" s="10">
        <f t="shared" si="353"/>
        <v>59977.866979166662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2283.5</v>
      </c>
      <c r="Q3758" t="str">
        <f t="shared" si="350"/>
        <v>theater</v>
      </c>
      <c r="R3758" t="str">
        <f t="shared" si="351"/>
        <v>musical</v>
      </c>
      <c r="S3758" s="9">
        <f t="shared" si="352"/>
        <v>59333.814791666664</v>
      </c>
      <c r="T3758" s="10">
        <f t="shared" si="353"/>
        <v>59303.814791666664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1924</v>
      </c>
      <c r="Q3759" t="str">
        <f t="shared" si="350"/>
        <v>theater</v>
      </c>
      <c r="R3759" t="str">
        <f t="shared" si="351"/>
        <v>musical</v>
      </c>
      <c r="S3759" s="9">
        <f t="shared" si="352"/>
        <v>59506.850868055553</v>
      </c>
      <c r="T3759" s="10">
        <f t="shared" si="353"/>
        <v>59486.850868055553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780.5</v>
      </c>
      <c r="Q3760" t="str">
        <f t="shared" si="350"/>
        <v>theater</v>
      </c>
      <c r="R3760" t="str">
        <f t="shared" si="351"/>
        <v>musical</v>
      </c>
      <c r="S3760" s="9">
        <f t="shared" si="352"/>
        <v>59310.208333333336</v>
      </c>
      <c r="T3760" s="10">
        <f t="shared" si="353"/>
        <v>59279.471504629626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2248.8850000000002</v>
      </c>
      <c r="Q3761" t="str">
        <f t="shared" si="350"/>
        <v>theater</v>
      </c>
      <c r="R3761" t="str">
        <f t="shared" si="351"/>
        <v>musical</v>
      </c>
      <c r="S3761" s="9">
        <f t="shared" si="352"/>
        <v>59774.108252314814</v>
      </c>
      <c r="T3761" s="10">
        <f t="shared" si="353"/>
        <v>59714.108252314814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2570.8850000000002</v>
      </c>
      <c r="Q3762" t="str">
        <f t="shared" si="350"/>
        <v>theater</v>
      </c>
      <c r="R3762" t="str">
        <f t="shared" si="351"/>
        <v>musical</v>
      </c>
      <c r="S3762" s="9">
        <f t="shared" si="352"/>
        <v>59296.525300925925</v>
      </c>
      <c r="T3762" s="10">
        <f t="shared" si="353"/>
        <v>59271.525300925925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251.5</v>
      </c>
      <c r="Q3763" t="str">
        <f t="shared" si="350"/>
        <v>theater</v>
      </c>
      <c r="R3763" t="str">
        <f t="shared" si="351"/>
        <v>musical</v>
      </c>
      <c r="S3763" s="9">
        <f t="shared" si="352"/>
        <v>59758.958333333328</v>
      </c>
      <c r="T3763" s="10">
        <f t="shared" si="353"/>
        <v>59705.466863425929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678</v>
      </c>
      <c r="Q3764" t="str">
        <f t="shared" si="350"/>
        <v>theater</v>
      </c>
      <c r="R3764" t="str">
        <f t="shared" si="351"/>
        <v>musical</v>
      </c>
      <c r="S3764" s="9">
        <f t="shared" si="352"/>
        <v>59750.813530092593</v>
      </c>
      <c r="T3764" s="10">
        <f t="shared" si="353"/>
        <v>59725.813530092593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2538.5</v>
      </c>
      <c r="Q3765" t="str">
        <f t="shared" si="350"/>
        <v>theater</v>
      </c>
      <c r="R3765" t="str">
        <f t="shared" si="351"/>
        <v>musical</v>
      </c>
      <c r="S3765" s="9">
        <f t="shared" si="352"/>
        <v>59627.708634259259</v>
      </c>
      <c r="T3765" s="10">
        <f t="shared" si="353"/>
        <v>59597.750300925924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763.5</v>
      </c>
      <c r="Q3766" t="str">
        <f t="shared" si="350"/>
        <v>theater</v>
      </c>
      <c r="R3766" t="str">
        <f t="shared" si="351"/>
        <v>musical</v>
      </c>
      <c r="S3766" s="9">
        <f t="shared" si="352"/>
        <v>60051.024999999994</v>
      </c>
      <c r="T3766" s="10">
        <f t="shared" si="353"/>
        <v>60031.842962962968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4024.5</v>
      </c>
      <c r="Q3767" t="str">
        <f t="shared" si="350"/>
        <v>theater</v>
      </c>
      <c r="R3767" t="str">
        <f t="shared" si="351"/>
        <v>musical</v>
      </c>
      <c r="S3767" s="9">
        <f t="shared" si="352"/>
        <v>59382.776412037041</v>
      </c>
      <c r="T3767" s="10">
        <f t="shared" si="353"/>
        <v>59352.776412037041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5180.5050000000001</v>
      </c>
      <c r="Q3768" t="str">
        <f t="shared" si="350"/>
        <v>theater</v>
      </c>
      <c r="R3768" t="str">
        <f t="shared" si="351"/>
        <v>musical</v>
      </c>
      <c r="S3768" s="9">
        <f t="shared" si="352"/>
        <v>59355.167187500003</v>
      </c>
      <c r="T3768" s="10">
        <f t="shared" si="353"/>
        <v>59320.167187500003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1195.5</v>
      </c>
      <c r="Q3769" t="str">
        <f t="shared" si="350"/>
        <v>theater</v>
      </c>
      <c r="R3769" t="str">
        <f t="shared" si="351"/>
        <v>musical</v>
      </c>
      <c r="S3769" s="9">
        <f t="shared" si="352"/>
        <v>59596.207638888889</v>
      </c>
      <c r="T3769" s="10">
        <f t="shared" si="353"/>
        <v>59582.019641203704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2182.0549999999998</v>
      </c>
      <c r="Q3770" t="str">
        <f t="shared" si="350"/>
        <v>theater</v>
      </c>
      <c r="R3770" t="str">
        <f t="shared" si="351"/>
        <v>musical</v>
      </c>
      <c r="S3770" s="9">
        <f t="shared" si="352"/>
        <v>59334.727893518517</v>
      </c>
      <c r="T3770" s="10">
        <f t="shared" si="353"/>
        <v>59304.727893518517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557.5</v>
      </c>
      <c r="Q3771" t="str">
        <f t="shared" si="350"/>
        <v>theater</v>
      </c>
      <c r="R3771" t="str">
        <f t="shared" si="351"/>
        <v>musical</v>
      </c>
      <c r="S3771" s="9">
        <f t="shared" si="352"/>
        <v>60007.598136574074</v>
      </c>
      <c r="T3771" s="10">
        <f t="shared" si="353"/>
        <v>59977.598136574074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1010</v>
      </c>
      <c r="Q3772" t="str">
        <f t="shared" si="350"/>
        <v>theater</v>
      </c>
      <c r="R3772" t="str">
        <f t="shared" si="351"/>
        <v>musical</v>
      </c>
      <c r="S3772" s="9">
        <f t="shared" si="352"/>
        <v>59700.930671296301</v>
      </c>
      <c r="T3772" s="10">
        <f t="shared" si="353"/>
        <v>59670.930671296301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749</v>
      </c>
      <c r="Q3773" t="str">
        <f t="shared" si="350"/>
        <v>theater</v>
      </c>
      <c r="R3773" t="str">
        <f t="shared" si="351"/>
        <v>musical</v>
      </c>
      <c r="S3773" s="9">
        <f t="shared" si="352"/>
        <v>60040</v>
      </c>
      <c r="T3773" s="10">
        <f t="shared" si="353"/>
        <v>60025.857083333336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2771.5</v>
      </c>
      <c r="Q3774" t="str">
        <f t="shared" si="350"/>
        <v>theater</v>
      </c>
      <c r="R3774" t="str">
        <f t="shared" si="351"/>
        <v>musical</v>
      </c>
      <c r="S3774" s="9">
        <f t="shared" si="352"/>
        <v>60235.25</v>
      </c>
      <c r="T3774" s="10">
        <f t="shared" si="353"/>
        <v>60214.616967592592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2733.5</v>
      </c>
      <c r="Q3775" t="str">
        <f t="shared" si="350"/>
        <v>theater</v>
      </c>
      <c r="R3775" t="str">
        <f t="shared" si="351"/>
        <v>musical</v>
      </c>
      <c r="S3775" s="9">
        <f t="shared" si="352"/>
        <v>60221.088888888888</v>
      </c>
      <c r="T3775" s="10">
        <f t="shared" si="353"/>
        <v>60188.005173611105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1262.5</v>
      </c>
      <c r="Q3776" t="str">
        <f t="shared" si="350"/>
        <v>theater</v>
      </c>
      <c r="R3776" t="str">
        <f t="shared" si="351"/>
        <v>musical</v>
      </c>
      <c r="S3776" s="9">
        <f t="shared" si="352"/>
        <v>59635.792303240742</v>
      </c>
      <c r="T3776" s="10">
        <f t="shared" si="353"/>
        <v>59619.792303240742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1009.5</v>
      </c>
      <c r="Q3777" t="str">
        <f t="shared" si="350"/>
        <v>theater</v>
      </c>
      <c r="R3777" t="str">
        <f t="shared" si="351"/>
        <v>musical</v>
      </c>
      <c r="S3777" s="9">
        <f t="shared" si="352"/>
        <v>59635.166666666672</v>
      </c>
      <c r="T3777" s="10">
        <f t="shared" si="353"/>
        <v>59607.942627314813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E3778/D3778*100</f>
        <v>106.71250000000001</v>
      </c>
      <c r="P3778">
        <f t="shared" ref="P3778:P3841" si="355">AVERAGE(L3778,E3778)</f>
        <v>4315.5</v>
      </c>
      <c r="Q3778" t="str">
        <f t="shared" si="350"/>
        <v>theater</v>
      </c>
      <c r="R3778" t="str">
        <f t="shared" si="351"/>
        <v>musical</v>
      </c>
      <c r="S3778" s="9">
        <f t="shared" si="352"/>
        <v>59384.041666666664</v>
      </c>
      <c r="T3778" s="10">
        <f t="shared" si="353"/>
        <v>59346.367800925924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si="355"/>
        <v>1461.5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(((I3779/60)/60)/24)+DATE(2018,1,1)</f>
        <v>59441.166666666664</v>
      </c>
      <c r="T3779" s="10">
        <f t="shared" ref="T3779:T3842" si="359">(((J3779/60)/60)/24)+DATE(2018,1,1)</f>
        <v>59419.111354166671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1278.5</v>
      </c>
      <c r="Q3780" t="str">
        <f t="shared" si="356"/>
        <v>theater</v>
      </c>
      <c r="R3780" t="str">
        <f t="shared" si="357"/>
        <v>musical</v>
      </c>
      <c r="S3780" s="9">
        <f t="shared" si="358"/>
        <v>59581.819212962961</v>
      </c>
      <c r="T3780" s="10">
        <f t="shared" si="359"/>
        <v>59521.819212962961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7856</v>
      </c>
      <c r="Q3781" t="str">
        <f t="shared" si="356"/>
        <v>theater</v>
      </c>
      <c r="R3781" t="str">
        <f t="shared" si="357"/>
        <v>musical</v>
      </c>
      <c r="S3781" s="9">
        <f t="shared" si="358"/>
        <v>59987.693750000006</v>
      </c>
      <c r="T3781" s="10">
        <f t="shared" si="359"/>
        <v>59957.735416666663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1515</v>
      </c>
      <c r="Q3782" t="str">
        <f t="shared" si="356"/>
        <v>theater</v>
      </c>
      <c r="R3782" t="str">
        <f t="shared" si="357"/>
        <v>musical</v>
      </c>
      <c r="S3782" s="9">
        <f t="shared" si="358"/>
        <v>59730.837499999994</v>
      </c>
      <c r="T3782" s="10">
        <f t="shared" si="359"/>
        <v>59698.219733796301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2493.5</v>
      </c>
      <c r="Q3783" t="str">
        <f t="shared" si="356"/>
        <v>theater</v>
      </c>
      <c r="R3783" t="str">
        <f t="shared" si="357"/>
        <v>musical</v>
      </c>
      <c r="S3783" s="9">
        <f t="shared" si="358"/>
        <v>59422.882928240739</v>
      </c>
      <c r="T3783" s="10">
        <f t="shared" si="359"/>
        <v>59397.882928240739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1031</v>
      </c>
      <c r="Q3784" t="str">
        <f t="shared" si="356"/>
        <v>theater</v>
      </c>
      <c r="R3784" t="str">
        <f t="shared" si="357"/>
        <v>musical</v>
      </c>
      <c r="S3784" s="9">
        <f t="shared" si="358"/>
        <v>60107.958333333328</v>
      </c>
      <c r="T3784" s="10">
        <f t="shared" si="359"/>
        <v>60078.862233796302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785.5</v>
      </c>
      <c r="Q3785" t="str">
        <f t="shared" si="356"/>
        <v>theater</v>
      </c>
      <c r="R3785" t="str">
        <f t="shared" si="357"/>
        <v>musical</v>
      </c>
      <c r="S3785" s="9">
        <f t="shared" si="358"/>
        <v>59976.666666666672</v>
      </c>
      <c r="T3785" s="10">
        <f t="shared" si="359"/>
        <v>59952.140277777777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580</v>
      </c>
      <c r="Q3786" t="str">
        <f t="shared" si="356"/>
        <v>theater</v>
      </c>
      <c r="R3786" t="str">
        <f t="shared" si="357"/>
        <v>musical</v>
      </c>
      <c r="S3786" s="9">
        <f t="shared" si="358"/>
        <v>60093.980694444443</v>
      </c>
      <c r="T3786" s="10">
        <f t="shared" si="359"/>
        <v>60063.980694444443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1522.5</v>
      </c>
      <c r="Q3787" t="str">
        <f t="shared" si="356"/>
        <v>theater</v>
      </c>
      <c r="R3787" t="str">
        <f t="shared" si="357"/>
        <v>musical</v>
      </c>
      <c r="S3787" s="9">
        <f t="shared" si="358"/>
        <v>60116.418749999997</v>
      </c>
      <c r="T3787" s="10">
        <f t="shared" si="359"/>
        <v>60080.63853009259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3364.5</v>
      </c>
      <c r="Q3788" t="str">
        <f t="shared" si="356"/>
        <v>theater</v>
      </c>
      <c r="R3788" t="str">
        <f t="shared" si="357"/>
        <v>musical</v>
      </c>
      <c r="S3788" s="9">
        <f t="shared" si="358"/>
        <v>60049.037905092591</v>
      </c>
      <c r="T3788" s="10">
        <f t="shared" si="359"/>
        <v>60019.037905092591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180.5</v>
      </c>
      <c r="Q3789" t="str">
        <f t="shared" si="356"/>
        <v>theater</v>
      </c>
      <c r="R3789" t="str">
        <f t="shared" si="357"/>
        <v>musical</v>
      </c>
      <c r="S3789" s="9">
        <f t="shared" si="358"/>
        <v>59728.165972222225</v>
      </c>
      <c r="T3789" s="10">
        <f t="shared" si="359"/>
        <v>59699.534791666665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250.5</v>
      </c>
      <c r="Q3790" t="str">
        <f t="shared" si="356"/>
        <v>theater</v>
      </c>
      <c r="R3790" t="str">
        <f t="shared" si="357"/>
        <v>musical</v>
      </c>
      <c r="S3790" s="9">
        <f t="shared" si="358"/>
        <v>59893.679166666669</v>
      </c>
      <c r="T3790" s="10">
        <f t="shared" si="359"/>
        <v>59865.695821759262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60</v>
      </c>
      <c r="Q3791" t="str">
        <f t="shared" si="356"/>
        <v>theater</v>
      </c>
      <c r="R3791" t="str">
        <f t="shared" si="357"/>
        <v>musical</v>
      </c>
      <c r="S3791" s="9">
        <f t="shared" si="358"/>
        <v>59702.798819444448</v>
      </c>
      <c r="T3791" s="10">
        <f t="shared" si="359"/>
        <v>59670.798819444448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60228.708599537036</v>
      </c>
      <c r="T3792" s="10">
        <f t="shared" si="359"/>
        <v>60198.666932870372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59358.692037037035</v>
      </c>
      <c r="T3793" s="10">
        <f t="shared" si="359"/>
        <v>59298.692037037035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18.5</v>
      </c>
      <c r="Q3794" t="str">
        <f t="shared" si="356"/>
        <v>theater</v>
      </c>
      <c r="R3794" t="str">
        <f t="shared" si="357"/>
        <v>musical</v>
      </c>
      <c r="S3794" s="9">
        <f t="shared" si="358"/>
        <v>59732.447013888886</v>
      </c>
      <c r="T3794" s="10">
        <f t="shared" si="359"/>
        <v>59702.447013888886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2100</v>
      </c>
      <c r="Q3795" t="str">
        <f t="shared" si="356"/>
        <v>theater</v>
      </c>
      <c r="R3795" t="str">
        <f t="shared" si="357"/>
        <v>musical</v>
      </c>
      <c r="S3795" s="9">
        <f t="shared" si="358"/>
        <v>59521.938993055555</v>
      </c>
      <c r="T3795" s="10">
        <f t="shared" si="359"/>
        <v>59500.938993055555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25.5</v>
      </c>
      <c r="Q3796" t="str">
        <f t="shared" si="356"/>
        <v>theater</v>
      </c>
      <c r="R3796" t="str">
        <f t="shared" si="357"/>
        <v>musical</v>
      </c>
      <c r="S3796" s="9">
        <f t="shared" si="358"/>
        <v>59694.58048611111</v>
      </c>
      <c r="T3796" s="10">
        <f t="shared" si="359"/>
        <v>59664.58048611111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6</v>
      </c>
      <c r="Q3797" t="str">
        <f t="shared" si="356"/>
        <v>theater</v>
      </c>
      <c r="R3797" t="str">
        <f t="shared" si="357"/>
        <v>musical</v>
      </c>
      <c r="S3797" s="9">
        <f t="shared" si="358"/>
        <v>59776.9375</v>
      </c>
      <c r="T3797" s="10">
        <f t="shared" si="359"/>
        <v>59733.436226851853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60281.029583333337</v>
      </c>
      <c r="T3798" s="10">
        <f t="shared" si="359"/>
        <v>60221.029583333337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2708.5</v>
      </c>
      <c r="Q3799" t="str">
        <f t="shared" si="356"/>
        <v>theater</v>
      </c>
      <c r="R3799" t="str">
        <f t="shared" si="357"/>
        <v>musical</v>
      </c>
      <c r="S3799" s="9">
        <f t="shared" si="358"/>
        <v>59646.881539351853</v>
      </c>
      <c r="T3799" s="10">
        <f t="shared" si="359"/>
        <v>59616.881539351853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515</v>
      </c>
      <c r="Q3800" t="str">
        <f t="shared" si="356"/>
        <v>theater</v>
      </c>
      <c r="R3800" t="str">
        <f t="shared" si="357"/>
        <v>musical</v>
      </c>
      <c r="S3800" s="9">
        <f t="shared" si="358"/>
        <v>59393.722777777781</v>
      </c>
      <c r="T3800" s="10">
        <f t="shared" si="359"/>
        <v>59363.722777777781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203</v>
      </c>
      <c r="Q3801" t="str">
        <f t="shared" si="356"/>
        <v>theater</v>
      </c>
      <c r="R3801" t="str">
        <f t="shared" si="357"/>
        <v>musical</v>
      </c>
      <c r="S3801" s="9">
        <f t="shared" si="358"/>
        <v>59972.93105324074</v>
      </c>
      <c r="T3801" s="10">
        <f t="shared" si="359"/>
        <v>59942.93105324074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448.5</v>
      </c>
      <c r="Q3802" t="str">
        <f t="shared" si="356"/>
        <v>theater</v>
      </c>
      <c r="R3802" t="str">
        <f t="shared" si="357"/>
        <v>musical</v>
      </c>
      <c r="S3802" s="9">
        <f t="shared" si="358"/>
        <v>59547.207638888889</v>
      </c>
      <c r="T3802" s="10">
        <f t="shared" si="359"/>
        <v>59514.737071759257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217.5</v>
      </c>
      <c r="Q3803" t="str">
        <f t="shared" si="356"/>
        <v>theater</v>
      </c>
      <c r="R3803" t="str">
        <f t="shared" si="357"/>
        <v>musical</v>
      </c>
      <c r="S3803" s="9">
        <f t="shared" si="358"/>
        <v>59538.676111111112</v>
      </c>
      <c r="T3803" s="10">
        <f t="shared" si="359"/>
        <v>59507.676111111112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59831.126226851848</v>
      </c>
      <c r="T3804" s="10">
        <f t="shared" si="359"/>
        <v>59801.126226851848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1199</v>
      </c>
      <c r="Q3805" t="str">
        <f t="shared" si="356"/>
        <v>theater</v>
      </c>
      <c r="R3805" t="str">
        <f t="shared" si="357"/>
        <v>musical</v>
      </c>
      <c r="S3805" s="9">
        <f t="shared" si="358"/>
        <v>59965.971851851849</v>
      </c>
      <c r="T3805" s="10">
        <f t="shared" si="359"/>
        <v>59935.971851851849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60114.291666666672</v>
      </c>
      <c r="T3806" s="10">
        <f t="shared" si="359"/>
        <v>60059.00953703704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2.5</v>
      </c>
      <c r="Q3807" t="str">
        <f t="shared" si="356"/>
        <v>theater</v>
      </c>
      <c r="R3807" t="str">
        <f t="shared" si="357"/>
        <v>musical</v>
      </c>
      <c r="S3807" s="9">
        <f t="shared" si="358"/>
        <v>59441.887037037035</v>
      </c>
      <c r="T3807" s="10">
        <f t="shared" si="359"/>
        <v>59381.887037037035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3</v>
      </c>
      <c r="Q3808" t="str">
        <f t="shared" si="356"/>
        <v>theater</v>
      </c>
      <c r="R3808" t="str">
        <f t="shared" si="357"/>
        <v>musical</v>
      </c>
      <c r="S3808" s="9">
        <f t="shared" si="358"/>
        <v>59351.259039351848</v>
      </c>
      <c r="T3808" s="10">
        <f t="shared" si="359"/>
        <v>59331.259039351848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232</v>
      </c>
      <c r="Q3809" t="str">
        <f t="shared" si="356"/>
        <v>theater</v>
      </c>
      <c r="R3809" t="str">
        <f t="shared" si="357"/>
        <v>musical</v>
      </c>
      <c r="S3809" s="9">
        <f t="shared" si="358"/>
        <v>59629.909016203703</v>
      </c>
      <c r="T3809" s="10">
        <f t="shared" si="359"/>
        <v>59622.909016203703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512</v>
      </c>
      <c r="Q3810" t="str">
        <f t="shared" si="356"/>
        <v>theater</v>
      </c>
      <c r="R3810" t="str">
        <f t="shared" si="357"/>
        <v>plays</v>
      </c>
      <c r="S3810" s="9">
        <f t="shared" si="358"/>
        <v>59651.412256944444</v>
      </c>
      <c r="T3810" s="10">
        <f t="shared" si="359"/>
        <v>59591.453923611116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1031.5</v>
      </c>
      <c r="Q3811" t="str">
        <f t="shared" si="356"/>
        <v>theater</v>
      </c>
      <c r="R3811" t="str">
        <f t="shared" si="357"/>
        <v>plays</v>
      </c>
      <c r="S3811" s="9">
        <f t="shared" si="358"/>
        <v>59382.958333333336</v>
      </c>
      <c r="T3811" s="10">
        <f t="shared" si="359"/>
        <v>59332.526701388888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926</v>
      </c>
      <c r="Q3812" t="str">
        <f t="shared" si="356"/>
        <v>theater</v>
      </c>
      <c r="R3812" t="str">
        <f t="shared" si="357"/>
        <v>plays</v>
      </c>
      <c r="S3812" s="9">
        <f t="shared" si="358"/>
        <v>59616.807384259257</v>
      </c>
      <c r="T3812" s="10">
        <f t="shared" si="359"/>
        <v>59586.849050925928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422</v>
      </c>
      <c r="Q3813" t="str">
        <f t="shared" si="356"/>
        <v>theater</v>
      </c>
      <c r="R3813" t="str">
        <f t="shared" si="357"/>
        <v>plays</v>
      </c>
      <c r="S3813" s="9">
        <f t="shared" si="358"/>
        <v>60053.458333333328</v>
      </c>
      <c r="T3813" s="10">
        <f t="shared" si="359"/>
        <v>60019.62700231481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1101</v>
      </c>
      <c r="Q3814" t="str">
        <f t="shared" si="356"/>
        <v>theater</v>
      </c>
      <c r="R3814" t="str">
        <f t="shared" si="357"/>
        <v>plays</v>
      </c>
      <c r="S3814" s="9">
        <f t="shared" si="358"/>
        <v>59688.165972222225</v>
      </c>
      <c r="T3814" s="10">
        <f t="shared" si="359"/>
        <v>59641.751250000001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1073.4949999999999</v>
      </c>
      <c r="Q3815" t="str">
        <f t="shared" si="356"/>
        <v>theater</v>
      </c>
      <c r="R3815" t="str">
        <f t="shared" si="357"/>
        <v>plays</v>
      </c>
      <c r="S3815" s="9">
        <f t="shared" si="358"/>
        <v>60067.904861111107</v>
      </c>
      <c r="T3815" s="10">
        <f t="shared" si="359"/>
        <v>60029.275706018518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1068</v>
      </c>
      <c r="Q3816" t="str">
        <f t="shared" si="356"/>
        <v>theater</v>
      </c>
      <c r="R3816" t="str">
        <f t="shared" si="357"/>
        <v>plays</v>
      </c>
      <c r="S3816" s="9">
        <f t="shared" si="358"/>
        <v>59627.165972222225</v>
      </c>
      <c r="T3816" s="10">
        <f t="shared" si="359"/>
        <v>59590.904074074075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510.005</v>
      </c>
      <c r="Q3817" t="str">
        <f t="shared" si="356"/>
        <v>theater</v>
      </c>
      <c r="R3817" t="str">
        <f t="shared" si="357"/>
        <v>plays</v>
      </c>
      <c r="S3817" s="9">
        <f t="shared" si="358"/>
        <v>59768.958333333328</v>
      </c>
      <c r="T3817" s="10">
        <f t="shared" si="359"/>
        <v>59739.259918981479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912.78499999999997</v>
      </c>
      <c r="Q3818" t="str">
        <f t="shared" si="356"/>
        <v>theater</v>
      </c>
      <c r="R3818" t="str">
        <f t="shared" si="357"/>
        <v>plays</v>
      </c>
      <c r="S3818" s="9">
        <f t="shared" si="358"/>
        <v>59369.690081018518</v>
      </c>
      <c r="T3818" s="10">
        <f t="shared" si="359"/>
        <v>59339.690081018518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1082.5</v>
      </c>
      <c r="Q3819" t="str">
        <f t="shared" si="356"/>
        <v>theater</v>
      </c>
      <c r="R3819" t="str">
        <f t="shared" si="357"/>
        <v>plays</v>
      </c>
      <c r="S3819" s="9">
        <f t="shared" si="358"/>
        <v>59833.165972222225</v>
      </c>
      <c r="T3819" s="10">
        <f t="shared" si="359"/>
        <v>59816.69694444444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290</v>
      </c>
      <c r="Q3820" t="str">
        <f t="shared" si="356"/>
        <v>theater</v>
      </c>
      <c r="R3820" t="str">
        <f t="shared" si="357"/>
        <v>plays</v>
      </c>
      <c r="S3820" s="9">
        <f t="shared" si="358"/>
        <v>59607.800717592589</v>
      </c>
      <c r="T3820" s="10">
        <f t="shared" si="359"/>
        <v>59577.84238425926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545</v>
      </c>
      <c r="Q3821" t="str">
        <f t="shared" si="356"/>
        <v>theater</v>
      </c>
      <c r="R3821" t="str">
        <f t="shared" si="357"/>
        <v>plays</v>
      </c>
      <c r="S3821" s="9">
        <f t="shared" si="358"/>
        <v>59734.876388888893</v>
      </c>
      <c r="T3821" s="10">
        <f t="shared" si="359"/>
        <v>59716.209537037037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225</v>
      </c>
      <c r="Q3822" t="str">
        <f t="shared" si="356"/>
        <v>theater</v>
      </c>
      <c r="R3822" t="str">
        <f t="shared" si="357"/>
        <v>plays</v>
      </c>
      <c r="S3822" s="9">
        <f t="shared" si="358"/>
        <v>59722.651817129634</v>
      </c>
      <c r="T3822" s="10">
        <f t="shared" si="359"/>
        <v>59692.651817129634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1852.5</v>
      </c>
      <c r="Q3823" t="str">
        <f t="shared" si="356"/>
        <v>theater</v>
      </c>
      <c r="R3823" t="str">
        <f t="shared" si="357"/>
        <v>plays</v>
      </c>
      <c r="S3823" s="9">
        <f t="shared" si="358"/>
        <v>59905.180636574078</v>
      </c>
      <c r="T3823" s="10">
        <f t="shared" si="359"/>
        <v>59873.180636574078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2788.5</v>
      </c>
      <c r="Q3824" t="str">
        <f t="shared" si="356"/>
        <v>theater</v>
      </c>
      <c r="R3824" t="str">
        <f t="shared" si="357"/>
        <v>plays</v>
      </c>
      <c r="S3824" s="9">
        <f t="shared" si="358"/>
        <v>59920.957638888889</v>
      </c>
      <c r="T3824" s="10">
        <f t="shared" si="359"/>
        <v>59861.838159722218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1345.5</v>
      </c>
      <c r="Q3825" t="str">
        <f t="shared" si="356"/>
        <v>theater</v>
      </c>
      <c r="R3825" t="str">
        <f t="shared" si="357"/>
        <v>plays</v>
      </c>
      <c r="S3825" s="9">
        <f t="shared" si="358"/>
        <v>59737.165972222225</v>
      </c>
      <c r="T3825" s="10">
        <f t="shared" si="359"/>
        <v>59702.910231481481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138.5</v>
      </c>
      <c r="Q3826" t="str">
        <f t="shared" si="356"/>
        <v>theater</v>
      </c>
      <c r="R3826" t="str">
        <f t="shared" si="357"/>
        <v>plays</v>
      </c>
      <c r="S3826" s="9">
        <f t="shared" si="358"/>
        <v>60115.570138888885</v>
      </c>
      <c r="T3826" s="10">
        <f t="shared" si="359"/>
        <v>60103.626192129625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2660</v>
      </c>
      <c r="Q3827" t="str">
        <f t="shared" si="356"/>
        <v>theater</v>
      </c>
      <c r="R3827" t="str">
        <f t="shared" si="357"/>
        <v>plays</v>
      </c>
      <c r="S3827" s="9">
        <f t="shared" si="358"/>
        <v>59704.069606481484</v>
      </c>
      <c r="T3827" s="10">
        <f t="shared" si="359"/>
        <v>59683.069606481484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370.5</v>
      </c>
      <c r="Q3828" t="str">
        <f t="shared" si="356"/>
        <v>theater</v>
      </c>
      <c r="R3828" t="str">
        <f t="shared" si="357"/>
        <v>plays</v>
      </c>
      <c r="S3828" s="9">
        <f t="shared" si="358"/>
        <v>59663.423541666663</v>
      </c>
      <c r="T3828" s="10">
        <f t="shared" si="359"/>
        <v>59633.423541666663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2322.5</v>
      </c>
      <c r="Q3829" t="str">
        <f t="shared" si="356"/>
        <v>theater</v>
      </c>
      <c r="R3829" t="str">
        <f t="shared" si="357"/>
        <v>plays</v>
      </c>
      <c r="S3829" s="9">
        <f t="shared" si="358"/>
        <v>59622</v>
      </c>
      <c r="T3829" s="10">
        <f t="shared" si="359"/>
        <v>59566.928252314814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2514</v>
      </c>
      <c r="Q3830" t="str">
        <f t="shared" si="356"/>
        <v>theater</v>
      </c>
      <c r="R3830" t="str">
        <f t="shared" si="357"/>
        <v>plays</v>
      </c>
      <c r="S3830" s="9">
        <f t="shared" si="358"/>
        <v>59536.569293981483</v>
      </c>
      <c r="T3830" s="10">
        <f t="shared" si="359"/>
        <v>59476.527627314819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254.5</v>
      </c>
      <c r="Q3831" t="str">
        <f t="shared" si="356"/>
        <v>theater</v>
      </c>
      <c r="R3831" t="str">
        <f t="shared" si="357"/>
        <v>plays</v>
      </c>
      <c r="S3831" s="9">
        <f t="shared" si="358"/>
        <v>60145.865405092598</v>
      </c>
      <c r="T3831" s="10">
        <f t="shared" si="359"/>
        <v>60125.865405092598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114</v>
      </c>
      <c r="Q3832" t="str">
        <f t="shared" si="356"/>
        <v>theater</v>
      </c>
      <c r="R3832" t="str">
        <f t="shared" si="357"/>
        <v>plays</v>
      </c>
      <c r="S3832" s="9">
        <f t="shared" si="358"/>
        <v>60049.740868055553</v>
      </c>
      <c r="T3832" s="10">
        <f t="shared" si="359"/>
        <v>60035.740868055553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269.55500000000001</v>
      </c>
      <c r="Q3833" t="str">
        <f t="shared" si="356"/>
        <v>theater</v>
      </c>
      <c r="R3833" t="str">
        <f t="shared" si="357"/>
        <v>plays</v>
      </c>
      <c r="S3833" s="9">
        <f t="shared" si="358"/>
        <v>59480.890567129631</v>
      </c>
      <c r="T3833" s="10">
        <f t="shared" si="359"/>
        <v>59459.848900462966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632.5</v>
      </c>
      <c r="Q3834" t="str">
        <f t="shared" si="356"/>
        <v>theater</v>
      </c>
      <c r="R3834" t="str">
        <f t="shared" si="357"/>
        <v>plays</v>
      </c>
      <c r="S3834" s="9">
        <f t="shared" si="358"/>
        <v>59952.114988425921</v>
      </c>
      <c r="T3834" s="10">
        <f t="shared" si="359"/>
        <v>59907.114988425921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710</v>
      </c>
      <c r="Q3835" t="str">
        <f t="shared" si="356"/>
        <v>theater</v>
      </c>
      <c r="R3835" t="str">
        <f t="shared" si="357"/>
        <v>plays</v>
      </c>
      <c r="S3835" s="9">
        <f t="shared" si="358"/>
        <v>59506.797916666663</v>
      </c>
      <c r="T3835" s="10">
        <f t="shared" si="359"/>
        <v>59495.872361111105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1664</v>
      </c>
      <c r="Q3836" t="str">
        <f t="shared" si="356"/>
        <v>theater</v>
      </c>
      <c r="R3836" t="str">
        <f t="shared" si="357"/>
        <v>plays</v>
      </c>
      <c r="S3836" s="9">
        <f t="shared" si="358"/>
        <v>59705.445219907408</v>
      </c>
      <c r="T3836" s="10">
        <f t="shared" si="359"/>
        <v>59675.445219907408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164</v>
      </c>
      <c r="Q3837" t="str">
        <f t="shared" si="356"/>
        <v>theater</v>
      </c>
      <c r="R3837" t="str">
        <f t="shared" si="357"/>
        <v>plays</v>
      </c>
      <c r="S3837" s="9">
        <f t="shared" si="358"/>
        <v>60013.94222222222</v>
      </c>
      <c r="T3837" s="10">
        <f t="shared" si="359"/>
        <v>59992.94222222222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457</v>
      </c>
      <c r="Q3838" t="str">
        <f t="shared" si="356"/>
        <v>theater</v>
      </c>
      <c r="R3838" t="str">
        <f t="shared" si="357"/>
        <v>plays</v>
      </c>
      <c r="S3838" s="9">
        <f t="shared" si="358"/>
        <v>60117.172916666663</v>
      </c>
      <c r="T3838" s="10">
        <f t="shared" si="359"/>
        <v>60085.926527777774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1029.5</v>
      </c>
      <c r="Q3839" t="str">
        <f t="shared" si="356"/>
        <v>theater</v>
      </c>
      <c r="R3839" t="str">
        <f t="shared" si="357"/>
        <v>plays</v>
      </c>
      <c r="S3839" s="9">
        <f t="shared" si="358"/>
        <v>59720.765717592592</v>
      </c>
      <c r="T3839" s="10">
        <f t="shared" si="359"/>
        <v>59684.765717592592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50462</v>
      </c>
      <c r="Q3840" t="str">
        <f t="shared" si="356"/>
        <v>theater</v>
      </c>
      <c r="R3840" t="str">
        <f t="shared" si="357"/>
        <v>plays</v>
      </c>
      <c r="S3840" s="9">
        <f t="shared" si="358"/>
        <v>59678.710752314815</v>
      </c>
      <c r="T3840" s="10">
        <f t="shared" si="359"/>
        <v>59648.710752314815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1028.5</v>
      </c>
      <c r="Q3841" t="str">
        <f t="shared" si="356"/>
        <v>theater</v>
      </c>
      <c r="R3841" t="str">
        <f t="shared" si="357"/>
        <v>plays</v>
      </c>
      <c r="S3841" s="9">
        <f t="shared" si="358"/>
        <v>59747.142638888887</v>
      </c>
      <c r="T3841" s="10">
        <f t="shared" si="359"/>
        <v>59687.142638888887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E3842/D3842*100</f>
        <v>6500</v>
      </c>
      <c r="P3842">
        <f t="shared" ref="P3842:P3905" si="361">AVERAGE(L3842,E3842)</f>
        <v>34</v>
      </c>
      <c r="Q3842" t="str">
        <f t="shared" si="356"/>
        <v>theater</v>
      </c>
      <c r="R3842" t="str">
        <f t="shared" si="357"/>
        <v>plays</v>
      </c>
      <c r="S3842" s="9">
        <f t="shared" si="358"/>
        <v>59989.660057870366</v>
      </c>
      <c r="T3842" s="10">
        <f t="shared" si="359"/>
        <v>59964.701724537037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si="361"/>
        <v>453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(((I3843/60)/60)/24)+DATE(2018,1,1)</f>
        <v>59372.785729166666</v>
      </c>
      <c r="T3843" s="10">
        <f t="shared" ref="T3843:T3906" si="365">(((J3843/60)/60)/24)+DATE(2018,1,1)</f>
        <v>59312.785729166666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560</v>
      </c>
      <c r="Q3844" t="str">
        <f t="shared" si="362"/>
        <v>theater</v>
      </c>
      <c r="R3844" t="str">
        <f t="shared" si="363"/>
        <v>plays</v>
      </c>
      <c r="S3844" s="9">
        <f t="shared" si="364"/>
        <v>59302.493657407409</v>
      </c>
      <c r="T3844" s="10">
        <f t="shared" si="365"/>
        <v>59272.493657407409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542</v>
      </c>
      <c r="Q3845" t="str">
        <f t="shared" si="362"/>
        <v>theater</v>
      </c>
      <c r="R3845" t="str">
        <f t="shared" si="363"/>
        <v>plays</v>
      </c>
      <c r="S3845" s="9">
        <f t="shared" si="364"/>
        <v>59323.072500000002</v>
      </c>
      <c r="T3845" s="10">
        <f t="shared" si="365"/>
        <v>59298.072500000002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2058</v>
      </c>
      <c r="Q3846" t="str">
        <f t="shared" si="362"/>
        <v>theater</v>
      </c>
      <c r="R3846" t="str">
        <f t="shared" si="363"/>
        <v>plays</v>
      </c>
      <c r="S3846" s="9">
        <f t="shared" si="364"/>
        <v>59325.290972222225</v>
      </c>
      <c r="T3846" s="10">
        <f t="shared" si="365"/>
        <v>59298.617291666669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427</v>
      </c>
      <c r="Q3847" t="str">
        <f t="shared" si="362"/>
        <v>theater</v>
      </c>
      <c r="R3847" t="str">
        <f t="shared" si="363"/>
        <v>plays</v>
      </c>
      <c r="S3847" s="9">
        <f t="shared" si="364"/>
        <v>59810.627013888887</v>
      </c>
      <c r="T3847" s="10">
        <f t="shared" si="365"/>
        <v>59780.627013888887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98.5</v>
      </c>
      <c r="Q3848" t="str">
        <f t="shared" si="362"/>
        <v>theater</v>
      </c>
      <c r="R3848" t="str">
        <f t="shared" si="363"/>
        <v>plays</v>
      </c>
      <c r="S3848" s="9">
        <f t="shared" si="364"/>
        <v>59448.290972222225</v>
      </c>
      <c r="T3848" s="10">
        <f t="shared" si="365"/>
        <v>59417.221550925926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853</v>
      </c>
      <c r="Q3849" t="str">
        <f t="shared" si="362"/>
        <v>theater</v>
      </c>
      <c r="R3849" t="str">
        <f t="shared" si="363"/>
        <v>plays</v>
      </c>
      <c r="S3849" s="9">
        <f t="shared" si="364"/>
        <v>59736.224432870367</v>
      </c>
      <c r="T3849" s="10">
        <f t="shared" si="365"/>
        <v>59691.224432870367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1086</v>
      </c>
      <c r="Q3850" t="str">
        <f t="shared" si="362"/>
        <v>theater</v>
      </c>
      <c r="R3850" t="str">
        <f t="shared" si="363"/>
        <v>plays</v>
      </c>
      <c r="S3850" s="9">
        <f t="shared" si="364"/>
        <v>59827.817002314812</v>
      </c>
      <c r="T3850" s="10">
        <f t="shared" si="365"/>
        <v>59797.817002314812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1070.5</v>
      </c>
      <c r="Q3851" t="str">
        <f t="shared" si="362"/>
        <v>theater</v>
      </c>
      <c r="R3851" t="str">
        <f t="shared" si="363"/>
        <v>plays</v>
      </c>
      <c r="S3851" s="9">
        <f t="shared" si="364"/>
        <v>59698.767175925925</v>
      </c>
      <c r="T3851" s="10">
        <f t="shared" si="365"/>
        <v>59668.767175925925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21</v>
      </c>
      <c r="Q3852" t="str">
        <f t="shared" si="362"/>
        <v>theater</v>
      </c>
      <c r="R3852" t="str">
        <f t="shared" si="363"/>
        <v>plays</v>
      </c>
      <c r="S3852" s="9">
        <f t="shared" si="364"/>
        <v>59537.124340277776</v>
      </c>
      <c r="T3852" s="10">
        <f t="shared" si="365"/>
        <v>59507.124340277776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438</v>
      </c>
      <c r="Q3853" t="str">
        <f t="shared" si="362"/>
        <v>theater</v>
      </c>
      <c r="R3853" t="str">
        <f t="shared" si="363"/>
        <v>plays</v>
      </c>
      <c r="S3853" s="9">
        <f t="shared" si="364"/>
        <v>59734.439571759256</v>
      </c>
      <c r="T3853" s="10">
        <f t="shared" si="365"/>
        <v>59704.439571759256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11</v>
      </c>
      <c r="Q3854" t="str">
        <f t="shared" si="362"/>
        <v>theater</v>
      </c>
      <c r="R3854" t="str">
        <f t="shared" si="363"/>
        <v>plays</v>
      </c>
      <c r="S3854" s="9">
        <f t="shared" si="364"/>
        <v>59622.149027777778</v>
      </c>
      <c r="T3854" s="10">
        <f t="shared" si="365"/>
        <v>59597.190694444449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14</v>
      </c>
      <c r="Q3855" t="str">
        <f t="shared" si="362"/>
        <v>theater</v>
      </c>
      <c r="R3855" t="str">
        <f t="shared" si="363"/>
        <v>plays</v>
      </c>
      <c r="S3855" s="9">
        <f t="shared" si="364"/>
        <v>59415.84002314815</v>
      </c>
      <c r="T3855" s="10">
        <f t="shared" si="365"/>
        <v>59380.84002314815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904</v>
      </c>
      <c r="Q3856" t="str">
        <f t="shared" si="362"/>
        <v>theater</v>
      </c>
      <c r="R3856" t="str">
        <f t="shared" si="363"/>
        <v>plays</v>
      </c>
      <c r="S3856" s="9">
        <f t="shared" si="364"/>
        <v>59665.884930555556</v>
      </c>
      <c r="T3856" s="10">
        <f t="shared" si="365"/>
        <v>59635.884930555556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13</v>
      </c>
      <c r="Q3857" t="str">
        <f t="shared" si="362"/>
        <v>theater</v>
      </c>
      <c r="R3857" t="str">
        <f t="shared" si="363"/>
        <v>plays</v>
      </c>
      <c r="S3857" s="9">
        <f t="shared" si="364"/>
        <v>59621.929062499999</v>
      </c>
      <c r="T3857" s="10">
        <f t="shared" si="365"/>
        <v>59591.970729166671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59603.701423611114</v>
      </c>
      <c r="T3858" s="10">
        <f t="shared" si="365"/>
        <v>59573.743090277778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132</v>
      </c>
      <c r="Q3859" t="str">
        <f t="shared" si="362"/>
        <v>theater</v>
      </c>
      <c r="R3859" t="str">
        <f t="shared" si="363"/>
        <v>plays</v>
      </c>
      <c r="S3859" s="9">
        <f t="shared" si="364"/>
        <v>59384.716666666667</v>
      </c>
      <c r="T3859" s="10">
        <f t="shared" si="365"/>
        <v>59361.73715277778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5.5</v>
      </c>
      <c r="Q3860" t="str">
        <f t="shared" si="362"/>
        <v>theater</v>
      </c>
      <c r="R3860" t="str">
        <f t="shared" si="363"/>
        <v>plays</v>
      </c>
      <c r="S3860" s="9">
        <f t="shared" si="364"/>
        <v>59678.875</v>
      </c>
      <c r="T3860" s="10">
        <f t="shared" si="365"/>
        <v>59660.431064814817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59347.875</v>
      </c>
      <c r="T3861" s="10">
        <f t="shared" si="365"/>
        <v>59321.893599537041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536.5</v>
      </c>
      <c r="Q3862" t="str">
        <f t="shared" si="362"/>
        <v>theater</v>
      </c>
      <c r="R3862" t="str">
        <f t="shared" si="363"/>
        <v>plays</v>
      </c>
      <c r="S3862" s="9">
        <f t="shared" si="364"/>
        <v>59395.660995370366</v>
      </c>
      <c r="T3862" s="10">
        <f t="shared" si="365"/>
        <v>59365.660995370366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50.5</v>
      </c>
      <c r="Q3863" t="str">
        <f t="shared" si="362"/>
        <v>theater</v>
      </c>
      <c r="R3863" t="str">
        <f t="shared" si="363"/>
        <v>plays</v>
      </c>
      <c r="S3863" s="9">
        <f t="shared" si="364"/>
        <v>59487.907638888893</v>
      </c>
      <c r="T3863" s="10">
        <f t="shared" si="365"/>
        <v>59446.590011574073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60157.707638888889</v>
      </c>
      <c r="T3864" s="10">
        <f t="shared" si="365"/>
        <v>60143.261064814811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59845.674826388888</v>
      </c>
      <c r="T3865" s="10">
        <f t="shared" si="365"/>
        <v>59785.633159722223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31.5</v>
      </c>
      <c r="Q3866" t="str">
        <f t="shared" si="362"/>
        <v>theater</v>
      </c>
      <c r="R3866" t="str">
        <f t="shared" si="363"/>
        <v>plays</v>
      </c>
      <c r="S3866" s="9">
        <f t="shared" si="364"/>
        <v>59857.933495370366</v>
      </c>
      <c r="T3866" s="10">
        <f t="shared" si="365"/>
        <v>59827.891828703709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332</v>
      </c>
      <c r="Q3867" t="str">
        <f t="shared" si="362"/>
        <v>theater</v>
      </c>
      <c r="R3867" t="str">
        <f t="shared" si="363"/>
        <v>plays</v>
      </c>
      <c r="S3867" s="9">
        <f t="shared" si="364"/>
        <v>59413.229166666664</v>
      </c>
      <c r="T3867" s="10">
        <f t="shared" si="365"/>
        <v>59373.651597222226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6.5</v>
      </c>
      <c r="Q3868" t="str">
        <f t="shared" si="362"/>
        <v>theater</v>
      </c>
      <c r="R3868" t="str">
        <f t="shared" si="363"/>
        <v>plays</v>
      </c>
      <c r="S3868" s="9">
        <f t="shared" si="364"/>
        <v>59984.145138888889</v>
      </c>
      <c r="T3868" s="10">
        <f t="shared" si="365"/>
        <v>59934.947002314817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128</v>
      </c>
      <c r="Q3869" t="str">
        <f t="shared" si="362"/>
        <v>theater</v>
      </c>
      <c r="R3869" t="str">
        <f t="shared" si="363"/>
        <v>plays</v>
      </c>
      <c r="S3869" s="9">
        <f t="shared" si="364"/>
        <v>60071.814108796301</v>
      </c>
      <c r="T3869" s="10">
        <f t="shared" si="365"/>
        <v>60041.814108796301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5.5</v>
      </c>
      <c r="Q3870" t="str">
        <f t="shared" si="362"/>
        <v>theater</v>
      </c>
      <c r="R3870" t="str">
        <f t="shared" si="363"/>
        <v>musical</v>
      </c>
      <c r="S3870" s="9">
        <f t="shared" si="364"/>
        <v>59422.659780092588</v>
      </c>
      <c r="T3870" s="10">
        <f t="shared" si="365"/>
        <v>59397.659780092588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233.5</v>
      </c>
      <c r="Q3871" t="str">
        <f t="shared" si="362"/>
        <v>theater</v>
      </c>
      <c r="R3871" t="str">
        <f t="shared" si="363"/>
        <v>musical</v>
      </c>
      <c r="S3871" s="9">
        <f t="shared" si="364"/>
        <v>59609.132638888885</v>
      </c>
      <c r="T3871" s="10">
        <f t="shared" si="365"/>
        <v>59579.724444444444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755</v>
      </c>
      <c r="Q3872" t="str">
        <f t="shared" si="362"/>
        <v>theater</v>
      </c>
      <c r="R3872" t="str">
        <f t="shared" si="363"/>
        <v>musical</v>
      </c>
      <c r="S3872" s="9">
        <f t="shared" si="364"/>
        <v>59355.17219907407</v>
      </c>
      <c r="T3872" s="10">
        <f t="shared" si="365"/>
        <v>59325.17219907407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21.5</v>
      </c>
      <c r="Q3873" t="str">
        <f t="shared" si="362"/>
        <v>theater</v>
      </c>
      <c r="R3873" t="str">
        <f t="shared" si="363"/>
        <v>musical</v>
      </c>
      <c r="S3873" s="9">
        <f t="shared" si="364"/>
        <v>60355.739004629635</v>
      </c>
      <c r="T3873" s="10">
        <f t="shared" si="365"/>
        <v>60295.780671296292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59762.145787037036</v>
      </c>
      <c r="T3874" s="10">
        <f t="shared" si="365"/>
        <v>59712.145787037036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59817.696006944447</v>
      </c>
      <c r="T3875" s="10">
        <f t="shared" si="365"/>
        <v>59787.696006944447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59560.041666666672</v>
      </c>
      <c r="T3876" s="10">
        <f t="shared" si="365"/>
        <v>59539.016458333332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60148.416666666672</v>
      </c>
      <c r="T3877" s="10">
        <f t="shared" si="365"/>
        <v>60147.346817129626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1052.5</v>
      </c>
      <c r="Q3878" t="str">
        <f t="shared" si="362"/>
        <v>theater</v>
      </c>
      <c r="R3878" t="str">
        <f t="shared" si="363"/>
        <v>musical</v>
      </c>
      <c r="S3878" s="9">
        <f t="shared" si="364"/>
        <v>59934.624166666668</v>
      </c>
      <c r="T3878" s="10">
        <f t="shared" si="365"/>
        <v>59904.624166666668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627.5</v>
      </c>
      <c r="Q3879" t="str">
        <f t="shared" si="362"/>
        <v>theater</v>
      </c>
      <c r="R3879" t="str">
        <f t="shared" si="363"/>
        <v>musical</v>
      </c>
      <c r="S3879" s="9">
        <f t="shared" si="364"/>
        <v>60244.67768518519</v>
      </c>
      <c r="T3879" s="10">
        <f t="shared" si="365"/>
        <v>60214.67768518519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5.5</v>
      </c>
      <c r="Q3880" t="str">
        <f t="shared" si="362"/>
        <v>theater</v>
      </c>
      <c r="R3880" t="str">
        <f t="shared" si="363"/>
        <v>musical</v>
      </c>
      <c r="S3880" s="9">
        <f t="shared" si="364"/>
        <v>59717.165972222225</v>
      </c>
      <c r="T3880" s="10">
        <f t="shared" si="365"/>
        <v>59686.818819444445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59561.861064814817</v>
      </c>
      <c r="T3881" s="10">
        <f t="shared" si="365"/>
        <v>59531.861064814817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498.5</v>
      </c>
      <c r="Q3882" t="str">
        <f t="shared" si="362"/>
        <v>theater</v>
      </c>
      <c r="R3882" t="str">
        <f t="shared" si="363"/>
        <v>musical</v>
      </c>
      <c r="S3882" s="9">
        <f t="shared" si="364"/>
        <v>59382.958333333336</v>
      </c>
      <c r="T3882" s="10">
        <f t="shared" si="365"/>
        <v>59347.815046296295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13</v>
      </c>
      <c r="Q3883" t="str">
        <f t="shared" si="362"/>
        <v>theater</v>
      </c>
      <c r="R3883" t="str">
        <f t="shared" si="363"/>
        <v>musical</v>
      </c>
      <c r="S3883" s="9">
        <f t="shared" si="364"/>
        <v>60318.018506944441</v>
      </c>
      <c r="T3883" s="10">
        <f t="shared" si="365"/>
        <v>60288.018506944441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59932.960416666669</v>
      </c>
      <c r="T3884" s="10">
        <f t="shared" si="365"/>
        <v>59905.983449074076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59416.602650462963</v>
      </c>
      <c r="T3885" s="10">
        <f t="shared" si="365"/>
        <v>59386.602650462963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59622.749907407408</v>
      </c>
      <c r="T3886" s="10">
        <f t="shared" si="365"/>
        <v>59597.791574074072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60031.951284722221</v>
      </c>
      <c r="T3887" s="10">
        <f t="shared" si="365"/>
        <v>60001.951284722221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59516.228032407409</v>
      </c>
      <c r="T3888" s="10">
        <f t="shared" si="365"/>
        <v>59486.228032407409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18.5</v>
      </c>
      <c r="Q3889" t="str">
        <f t="shared" si="362"/>
        <v>theater</v>
      </c>
      <c r="R3889" t="str">
        <f t="shared" si="363"/>
        <v>musical</v>
      </c>
      <c r="S3889" s="9">
        <f t="shared" si="364"/>
        <v>59657.916666666672</v>
      </c>
      <c r="T3889" s="10">
        <f t="shared" si="365"/>
        <v>59611.857974537037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278</v>
      </c>
      <c r="Q3890" t="str">
        <f t="shared" si="362"/>
        <v>theater</v>
      </c>
      <c r="R3890" t="str">
        <f t="shared" si="363"/>
        <v>plays</v>
      </c>
      <c r="S3890" s="9">
        <f t="shared" si="364"/>
        <v>60324.545810185184</v>
      </c>
      <c r="T3890" s="10">
        <f t="shared" si="365"/>
        <v>60294.545810185184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63.5</v>
      </c>
      <c r="Q3891" t="str">
        <f t="shared" si="362"/>
        <v>theater</v>
      </c>
      <c r="R3891" t="str">
        <f t="shared" si="363"/>
        <v>plays</v>
      </c>
      <c r="S3891" s="9">
        <f t="shared" si="364"/>
        <v>59540.976388888885</v>
      </c>
      <c r="T3891" s="10">
        <f t="shared" si="365"/>
        <v>59509.004976851851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1266</v>
      </c>
      <c r="Q3892" t="str">
        <f t="shared" si="362"/>
        <v>theater</v>
      </c>
      <c r="R3892" t="str">
        <f t="shared" si="363"/>
        <v>plays</v>
      </c>
      <c r="S3892" s="9">
        <f t="shared" si="364"/>
        <v>59763.758611111116</v>
      </c>
      <c r="T3892" s="10">
        <f t="shared" si="365"/>
        <v>59703.758611111116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133.5</v>
      </c>
      <c r="Q3893" t="str">
        <f t="shared" si="362"/>
        <v>theater</v>
      </c>
      <c r="R3893" t="str">
        <f t="shared" si="363"/>
        <v>plays</v>
      </c>
      <c r="S3893" s="9">
        <f t="shared" si="364"/>
        <v>59618.207638888889</v>
      </c>
      <c r="T3893" s="10">
        <f t="shared" si="365"/>
        <v>59588.1324537037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59407.291666666664</v>
      </c>
      <c r="T3894" s="10">
        <f t="shared" si="365"/>
        <v>59399.652280092596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5429.5</v>
      </c>
      <c r="Q3895" t="str">
        <f t="shared" si="362"/>
        <v>theater</v>
      </c>
      <c r="R3895" t="str">
        <f t="shared" si="363"/>
        <v>plays</v>
      </c>
      <c r="S3895" s="9">
        <f t="shared" si="364"/>
        <v>59353.25</v>
      </c>
      <c r="T3895" s="10">
        <f t="shared" si="365"/>
        <v>59311.657870370371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265.5</v>
      </c>
      <c r="Q3896" t="str">
        <f t="shared" si="362"/>
        <v>theater</v>
      </c>
      <c r="R3896" t="str">
        <f t="shared" si="363"/>
        <v>plays</v>
      </c>
      <c r="S3896" s="9">
        <f t="shared" si="364"/>
        <v>60242.207638888889</v>
      </c>
      <c r="T3896" s="10">
        <f t="shared" si="365"/>
        <v>60211.958472222221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25.5</v>
      </c>
      <c r="Q3897" t="str">
        <f t="shared" si="362"/>
        <v>theater</v>
      </c>
      <c r="R3897" t="str">
        <f t="shared" si="363"/>
        <v>plays</v>
      </c>
      <c r="S3897" s="9">
        <f t="shared" si="364"/>
        <v>59595.250208333338</v>
      </c>
      <c r="T3897" s="10">
        <f t="shared" si="365"/>
        <v>59564.250208333338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87</v>
      </c>
      <c r="Q3898" t="str">
        <f t="shared" si="362"/>
        <v>theater</v>
      </c>
      <c r="R3898" t="str">
        <f t="shared" si="363"/>
        <v>plays</v>
      </c>
      <c r="S3898" s="9">
        <f t="shared" si="364"/>
        <v>59339.191875000004</v>
      </c>
      <c r="T3898" s="10">
        <f t="shared" si="365"/>
        <v>59325.191875000004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225</v>
      </c>
      <c r="Q3899" t="str">
        <f t="shared" si="362"/>
        <v>theater</v>
      </c>
      <c r="R3899" t="str">
        <f t="shared" si="363"/>
        <v>plays</v>
      </c>
      <c r="S3899" s="9">
        <f t="shared" si="364"/>
        <v>59544.87364583333</v>
      </c>
      <c r="T3899" s="10">
        <f t="shared" si="365"/>
        <v>59514.87364583333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415</v>
      </c>
      <c r="Q3900" t="str">
        <f t="shared" si="362"/>
        <v>theater</v>
      </c>
      <c r="R3900" t="str">
        <f t="shared" si="363"/>
        <v>plays</v>
      </c>
      <c r="S3900" s="9">
        <f t="shared" si="364"/>
        <v>59765.666666666672</v>
      </c>
      <c r="T3900" s="10">
        <f t="shared" si="365"/>
        <v>59725.482291666667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63.5</v>
      </c>
      <c r="Q3901" t="str">
        <f t="shared" si="362"/>
        <v>theater</v>
      </c>
      <c r="R3901" t="str">
        <f t="shared" si="363"/>
        <v>plays</v>
      </c>
      <c r="S3901" s="9">
        <f t="shared" si="364"/>
        <v>59395.775011574071</v>
      </c>
      <c r="T3901" s="10">
        <f t="shared" si="365"/>
        <v>59375.775011574071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70</v>
      </c>
      <c r="Q3902" t="str">
        <f t="shared" si="362"/>
        <v>theater</v>
      </c>
      <c r="R3902" t="str">
        <f t="shared" si="363"/>
        <v>plays</v>
      </c>
      <c r="S3902" s="9">
        <f t="shared" si="364"/>
        <v>59698.092488425929</v>
      </c>
      <c r="T3902" s="10">
        <f t="shared" si="365"/>
        <v>59668.092488425929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13</v>
      </c>
      <c r="Q3903" t="str">
        <f t="shared" si="362"/>
        <v>theater</v>
      </c>
      <c r="R3903" t="str">
        <f t="shared" si="363"/>
        <v>plays</v>
      </c>
      <c r="S3903" s="9">
        <f t="shared" si="364"/>
        <v>59889.826377314821</v>
      </c>
      <c r="T3903" s="10">
        <f t="shared" si="365"/>
        <v>59849.826377314821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748</v>
      </c>
      <c r="Q3904" t="str">
        <f t="shared" si="362"/>
        <v>theater</v>
      </c>
      <c r="R3904" t="str">
        <f t="shared" si="363"/>
        <v>plays</v>
      </c>
      <c r="S3904" s="9">
        <f t="shared" si="364"/>
        <v>60220.509745370371</v>
      </c>
      <c r="T3904" s="10">
        <f t="shared" si="365"/>
        <v>60195.468078703707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59762.818055555559</v>
      </c>
      <c r="T3905" s="10">
        <f t="shared" si="365"/>
        <v>59718.01116898148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E3906/D3906*100</f>
        <v>0.03</v>
      </c>
      <c r="P3906">
        <f t="shared" ref="P3906:P3969" si="367">AVERAGE(L3906,E3906)</f>
        <v>2.5</v>
      </c>
      <c r="Q3906" t="str">
        <f t="shared" si="362"/>
        <v>theater</v>
      </c>
      <c r="R3906" t="str">
        <f t="shared" si="363"/>
        <v>plays</v>
      </c>
      <c r="S3906" s="9">
        <f t="shared" si="364"/>
        <v>59641.211111111115</v>
      </c>
      <c r="T3906" s="10">
        <f t="shared" si="365"/>
        <v>59627.229166666672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>
        <f t="shared" si="367"/>
        <v>90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(((I3907/60)/60)/24)+DATE(2018,1,1)</f>
        <v>59698.958333333328</v>
      </c>
      <c r="T3907" s="10">
        <f t="shared" ref="T3907:T3970" si="371">(((J3907/60)/60)/24)+DATE(2018,1,1)</f>
        <v>59656.623877314814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513</v>
      </c>
      <c r="Q3908" t="str">
        <f t="shared" si="368"/>
        <v>theater</v>
      </c>
      <c r="R3908" t="str">
        <f t="shared" si="369"/>
        <v>plays</v>
      </c>
      <c r="S3908" s="9">
        <f t="shared" si="370"/>
        <v>59713.559027777781</v>
      </c>
      <c r="T3908" s="10">
        <f t="shared" si="371"/>
        <v>59675.917743055557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78.5</v>
      </c>
      <c r="Q3909" t="str">
        <f t="shared" si="368"/>
        <v>theater</v>
      </c>
      <c r="R3909" t="str">
        <f t="shared" si="369"/>
        <v>plays</v>
      </c>
      <c r="S3909" s="9">
        <f t="shared" si="370"/>
        <v>59470.838888888888</v>
      </c>
      <c r="T3909" s="10">
        <f t="shared" si="371"/>
        <v>59438.819513888891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34.5</v>
      </c>
      <c r="Q3910" t="str">
        <f t="shared" si="368"/>
        <v>theater</v>
      </c>
      <c r="R3910" t="str">
        <f t="shared" si="369"/>
        <v>plays</v>
      </c>
      <c r="S3910" s="9">
        <f t="shared" si="370"/>
        <v>59381.135370370372</v>
      </c>
      <c r="T3910" s="10">
        <f t="shared" si="371"/>
        <v>59366.135370370372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69.5</v>
      </c>
      <c r="Q3911" t="str">
        <f t="shared" si="368"/>
        <v>theater</v>
      </c>
      <c r="R3911" t="str">
        <f t="shared" si="369"/>
        <v>plays</v>
      </c>
      <c r="S3911" s="9">
        <f t="shared" si="370"/>
        <v>59425.359282407408</v>
      </c>
      <c r="T3911" s="10">
        <f t="shared" si="371"/>
        <v>59395.359282407408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94</v>
      </c>
      <c r="Q3912" t="str">
        <f t="shared" si="368"/>
        <v>theater</v>
      </c>
      <c r="R3912" t="str">
        <f t="shared" si="369"/>
        <v>plays</v>
      </c>
      <c r="S3912" s="9">
        <f t="shared" si="370"/>
        <v>59786.756909722222</v>
      </c>
      <c r="T3912" s="10">
        <f t="shared" si="371"/>
        <v>59756.756909722222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1514.5</v>
      </c>
      <c r="Q3913" t="str">
        <f t="shared" si="368"/>
        <v>theater</v>
      </c>
      <c r="R3913" t="str">
        <f t="shared" si="369"/>
        <v>plays</v>
      </c>
      <c r="S3913" s="9">
        <f t="shared" si="370"/>
        <v>59501.853900462964</v>
      </c>
      <c r="T3913" s="10">
        <f t="shared" si="371"/>
        <v>59471.8122337963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59651.190972222219</v>
      </c>
      <c r="T3914" s="10">
        <f t="shared" si="371"/>
        <v>59591.270023148143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503.5</v>
      </c>
      <c r="Q3915" t="str">
        <f t="shared" si="368"/>
        <v>theater</v>
      </c>
      <c r="R3915" t="str">
        <f t="shared" si="369"/>
        <v>plays</v>
      </c>
      <c r="S3915" s="9">
        <f t="shared" si="370"/>
        <v>59870.252881944441</v>
      </c>
      <c r="T3915" s="10">
        <f t="shared" si="371"/>
        <v>59840.211215277777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468</v>
      </c>
      <c r="Q3916" t="str">
        <f t="shared" si="368"/>
        <v>theater</v>
      </c>
      <c r="R3916" t="str">
        <f t="shared" si="369"/>
        <v>plays</v>
      </c>
      <c r="S3916" s="9">
        <f t="shared" si="370"/>
        <v>59666.957638888889</v>
      </c>
      <c r="T3916" s="10">
        <f t="shared" si="371"/>
        <v>59646.818935185183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3</v>
      </c>
      <c r="Q3917" t="str">
        <f t="shared" si="368"/>
        <v>theater</v>
      </c>
      <c r="R3917" t="str">
        <f t="shared" si="369"/>
        <v>plays</v>
      </c>
      <c r="S3917" s="9">
        <f t="shared" si="370"/>
        <v>60054.98505787037</v>
      </c>
      <c r="T3917" s="10">
        <f t="shared" si="371"/>
        <v>60024.98505787037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60056.471666666665</v>
      </c>
      <c r="T3918" s="10">
        <f t="shared" si="371"/>
        <v>60026.471666666665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5.5</v>
      </c>
      <c r="Q3919" t="str">
        <f t="shared" si="368"/>
        <v>theater</v>
      </c>
      <c r="R3919" t="str">
        <f t="shared" si="369"/>
        <v>plays</v>
      </c>
      <c r="S3919" s="9">
        <f t="shared" si="370"/>
        <v>59425.527326388888</v>
      </c>
      <c r="T3919" s="10">
        <f t="shared" si="371"/>
        <v>59395.527326388888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61.5</v>
      </c>
      <c r="Q3920" t="str">
        <f t="shared" si="368"/>
        <v>theater</v>
      </c>
      <c r="R3920" t="str">
        <f t="shared" si="369"/>
        <v>plays</v>
      </c>
      <c r="S3920" s="9">
        <f t="shared" si="370"/>
        <v>59387.666666666664</v>
      </c>
      <c r="T3920" s="10">
        <f t="shared" si="371"/>
        <v>59375.664618055554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46.5</v>
      </c>
      <c r="Q3921" t="str">
        <f t="shared" si="368"/>
        <v>theater</v>
      </c>
      <c r="R3921" t="str">
        <f t="shared" si="369"/>
        <v>plays</v>
      </c>
      <c r="S3921" s="9">
        <f t="shared" si="370"/>
        <v>59919</v>
      </c>
      <c r="T3921" s="10">
        <f t="shared" si="371"/>
        <v>59890.684872685189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69</v>
      </c>
      <c r="Q3922" t="str">
        <f t="shared" si="368"/>
        <v>theater</v>
      </c>
      <c r="R3922" t="str">
        <f t="shared" si="369"/>
        <v>plays</v>
      </c>
      <c r="S3922" s="9">
        <f t="shared" si="370"/>
        <v>60219.428935185191</v>
      </c>
      <c r="T3922" s="10">
        <f t="shared" si="371"/>
        <v>60189.38726851852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59470.75</v>
      </c>
      <c r="T3923" s="10">
        <f t="shared" si="371"/>
        <v>59458.542303240742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33.5</v>
      </c>
      <c r="Q3924" t="str">
        <f t="shared" si="368"/>
        <v>theater</v>
      </c>
      <c r="R3924" t="str">
        <f t="shared" si="369"/>
        <v>plays</v>
      </c>
      <c r="S3924" s="9">
        <f t="shared" si="370"/>
        <v>59597.958333333328</v>
      </c>
      <c r="T3924" s="10">
        <f t="shared" si="371"/>
        <v>59552.768634259264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700.5</v>
      </c>
      <c r="Q3925" t="str">
        <f t="shared" si="368"/>
        <v>theater</v>
      </c>
      <c r="R3925" t="str">
        <f t="shared" si="369"/>
        <v>plays</v>
      </c>
      <c r="S3925" s="9">
        <f t="shared" si="370"/>
        <v>59635.979988425926</v>
      </c>
      <c r="T3925" s="10">
        <f t="shared" si="371"/>
        <v>59607.979988425926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1165</v>
      </c>
      <c r="Q3926" t="str">
        <f t="shared" si="368"/>
        <v>theater</v>
      </c>
      <c r="R3926" t="str">
        <f t="shared" si="369"/>
        <v>plays</v>
      </c>
      <c r="S3926" s="9">
        <f t="shared" si="370"/>
        <v>59348.959745370368</v>
      </c>
      <c r="T3926" s="10">
        <f t="shared" si="371"/>
        <v>59318.959745370368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9</v>
      </c>
      <c r="Q3927" t="str">
        <f t="shared" si="368"/>
        <v>theater</v>
      </c>
      <c r="R3927" t="str">
        <f t="shared" si="369"/>
        <v>plays</v>
      </c>
      <c r="S3927" s="9">
        <f t="shared" si="370"/>
        <v>59382.870821759258</v>
      </c>
      <c r="T3927" s="10">
        <f t="shared" si="371"/>
        <v>59352.870821759258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8</v>
      </c>
      <c r="Q3928" t="str">
        <f t="shared" si="368"/>
        <v>theater</v>
      </c>
      <c r="R3928" t="str">
        <f t="shared" si="369"/>
        <v>plays</v>
      </c>
      <c r="S3928" s="9">
        <f t="shared" si="370"/>
        <v>59532.085046296299</v>
      </c>
      <c r="T3928" s="10">
        <f t="shared" si="371"/>
        <v>59502.085046296299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13.5</v>
      </c>
      <c r="Q3929" t="str">
        <f t="shared" si="368"/>
        <v>theater</v>
      </c>
      <c r="R3929" t="str">
        <f t="shared" si="369"/>
        <v>plays</v>
      </c>
      <c r="S3929" s="9">
        <f t="shared" si="370"/>
        <v>59392.267407407409</v>
      </c>
      <c r="T3929" s="10">
        <f t="shared" si="371"/>
        <v>59362.267407407409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329</v>
      </c>
      <c r="Q3930" t="str">
        <f t="shared" si="368"/>
        <v>theater</v>
      </c>
      <c r="R3930" t="str">
        <f t="shared" si="369"/>
        <v>plays</v>
      </c>
      <c r="S3930" s="9">
        <f t="shared" si="370"/>
        <v>59825.207638888889</v>
      </c>
      <c r="T3930" s="10">
        <f t="shared" si="371"/>
        <v>59797.683182870373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233.5</v>
      </c>
      <c r="Q3931" t="str">
        <f t="shared" si="368"/>
        <v>theater</v>
      </c>
      <c r="R3931" t="str">
        <f t="shared" si="369"/>
        <v>plays</v>
      </c>
      <c r="S3931" s="9">
        <f t="shared" si="370"/>
        <v>60163.827141203699</v>
      </c>
      <c r="T3931" s="10">
        <f t="shared" si="371"/>
        <v>60133.827141203699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59993.25</v>
      </c>
      <c r="T3932" s="10">
        <f t="shared" si="371"/>
        <v>59965.338749999995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59785.151701388888</v>
      </c>
      <c r="T3933" s="10">
        <f t="shared" si="371"/>
        <v>59760.151701388888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59977.126898148148</v>
      </c>
      <c r="T3934" s="10">
        <f t="shared" si="371"/>
        <v>59947.168564814812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557</v>
      </c>
      <c r="Q3935" t="str">
        <f t="shared" si="368"/>
        <v>theater</v>
      </c>
      <c r="R3935" t="str">
        <f t="shared" si="369"/>
        <v>plays</v>
      </c>
      <c r="S3935" s="9">
        <f t="shared" si="370"/>
        <v>60100.029861111107</v>
      </c>
      <c r="T3935" s="10">
        <f t="shared" si="371"/>
        <v>60070.968310185184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281</v>
      </c>
      <c r="Q3936" t="str">
        <f t="shared" si="368"/>
        <v>theater</v>
      </c>
      <c r="R3936" t="str">
        <f t="shared" si="369"/>
        <v>plays</v>
      </c>
      <c r="S3936" s="9">
        <f t="shared" si="370"/>
        <v>59810.541666666672</v>
      </c>
      <c r="T3936" s="10">
        <f t="shared" si="371"/>
        <v>59765.671747685185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669</v>
      </c>
      <c r="Q3937" t="str">
        <f t="shared" si="368"/>
        <v>theater</v>
      </c>
      <c r="R3937" t="str">
        <f t="shared" si="369"/>
        <v>plays</v>
      </c>
      <c r="S3937" s="9">
        <f t="shared" si="370"/>
        <v>59813.656782407401</v>
      </c>
      <c r="T3937" s="10">
        <f t="shared" si="371"/>
        <v>59753.656782407401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60237.304629629631</v>
      </c>
      <c r="T3938" s="10">
        <f t="shared" si="371"/>
        <v>60207.262962962966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1247.5</v>
      </c>
      <c r="Q3939" t="str">
        <f t="shared" si="368"/>
        <v>theater</v>
      </c>
      <c r="R3939" t="str">
        <f t="shared" si="369"/>
        <v>plays</v>
      </c>
      <c r="S3939" s="9">
        <f t="shared" si="370"/>
        <v>60094.631481481483</v>
      </c>
      <c r="T3939" s="10">
        <f t="shared" si="371"/>
        <v>60066.631481481483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201</v>
      </c>
      <c r="Q3940" t="str">
        <f t="shared" si="368"/>
        <v>theater</v>
      </c>
      <c r="R3940" t="str">
        <f t="shared" si="369"/>
        <v>plays</v>
      </c>
      <c r="S3940" s="9">
        <f t="shared" si="370"/>
        <v>59714.905717592599</v>
      </c>
      <c r="T3940" s="10">
        <f t="shared" si="371"/>
        <v>59683.905717592599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3</v>
      </c>
      <c r="Q3941" t="str">
        <f t="shared" si="368"/>
        <v>theater</v>
      </c>
      <c r="R3941" t="str">
        <f t="shared" si="369"/>
        <v>plays</v>
      </c>
      <c r="S3941" s="9">
        <f t="shared" si="370"/>
        <v>59451.1875</v>
      </c>
      <c r="T3941" s="10">
        <f t="shared" si="371"/>
        <v>59447.400219907409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6.5</v>
      </c>
      <c r="Q3942" t="str">
        <f t="shared" si="368"/>
        <v>theater</v>
      </c>
      <c r="R3942" t="str">
        <f t="shared" si="369"/>
        <v>plays</v>
      </c>
      <c r="S3942" s="9">
        <f t="shared" si="370"/>
        <v>59538.492488425924</v>
      </c>
      <c r="T3942" s="10">
        <f t="shared" si="371"/>
        <v>59493.492488425924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26</v>
      </c>
      <c r="Q3943" t="str">
        <f t="shared" si="368"/>
        <v>theater</v>
      </c>
      <c r="R3943" t="str">
        <f t="shared" si="369"/>
        <v>plays</v>
      </c>
      <c r="S3943" s="9">
        <f t="shared" si="370"/>
        <v>59500.041666666672</v>
      </c>
      <c r="T3943" s="10">
        <f t="shared" si="371"/>
        <v>59472.587233796294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59703.904097222221</v>
      </c>
      <c r="T3944" s="10">
        <f t="shared" si="371"/>
        <v>59643.904097222221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897.5</v>
      </c>
      <c r="Q3945" t="str">
        <f t="shared" si="368"/>
        <v>theater</v>
      </c>
      <c r="R3945" t="str">
        <f t="shared" si="369"/>
        <v>plays</v>
      </c>
      <c r="S3945" s="9">
        <f t="shared" si="370"/>
        <v>59842.701388888891</v>
      </c>
      <c r="T3945" s="10">
        <f t="shared" si="371"/>
        <v>59811.778564814813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59775.662905092591</v>
      </c>
      <c r="T3946" s="10">
        <f t="shared" si="371"/>
        <v>59745.662905092591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3</v>
      </c>
      <c r="Q3947" t="str">
        <f t="shared" si="368"/>
        <v>theater</v>
      </c>
      <c r="R3947" t="str">
        <f t="shared" si="369"/>
        <v>plays</v>
      </c>
      <c r="S3947" s="9">
        <f t="shared" si="370"/>
        <v>59671.801712962959</v>
      </c>
      <c r="T3947" s="10">
        <f t="shared" si="371"/>
        <v>59641.801712962959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100</v>
      </c>
      <c r="Q3948" t="str">
        <f t="shared" si="368"/>
        <v>theater</v>
      </c>
      <c r="R3948" t="str">
        <f t="shared" si="369"/>
        <v>plays</v>
      </c>
      <c r="S3948" s="9">
        <f t="shared" si="370"/>
        <v>59595.333333333328</v>
      </c>
      <c r="T3948" s="10">
        <f t="shared" si="371"/>
        <v>59563.833587962959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51.5</v>
      </c>
      <c r="Q3949" t="str">
        <f t="shared" si="368"/>
        <v>theater</v>
      </c>
      <c r="R3949" t="str">
        <f t="shared" si="369"/>
        <v>plays</v>
      </c>
      <c r="S3949" s="9">
        <f t="shared" si="370"/>
        <v>60177.142870370371</v>
      </c>
      <c r="T3949" s="10">
        <f t="shared" si="371"/>
        <v>60147.142870370371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59421.325497685182</v>
      </c>
      <c r="T3950" s="10">
        <f t="shared" si="371"/>
        <v>59361.325497685182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804.5</v>
      </c>
      <c r="Q3951" t="str">
        <f t="shared" si="368"/>
        <v>theater</v>
      </c>
      <c r="R3951" t="str">
        <f t="shared" si="369"/>
        <v>plays</v>
      </c>
      <c r="S3951" s="9">
        <f t="shared" si="370"/>
        <v>59578.120613425926</v>
      </c>
      <c r="T3951" s="10">
        <f t="shared" si="371"/>
        <v>59548.120613425926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13</v>
      </c>
      <c r="Q3952" t="str">
        <f t="shared" si="368"/>
        <v>theater</v>
      </c>
      <c r="R3952" t="str">
        <f t="shared" si="369"/>
        <v>plays</v>
      </c>
      <c r="S3952" s="9">
        <f t="shared" si="370"/>
        <v>60000.774305555555</v>
      </c>
      <c r="T3952" s="10">
        <f t="shared" si="371"/>
        <v>59971.702314814815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60025.784050925926</v>
      </c>
      <c r="T3953" s="10">
        <f t="shared" si="371"/>
        <v>59965.825717592597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13</v>
      </c>
      <c r="Q3954" t="str">
        <f t="shared" si="368"/>
        <v>theater</v>
      </c>
      <c r="R3954" t="str">
        <f t="shared" si="369"/>
        <v>plays</v>
      </c>
      <c r="S3954" s="9">
        <f t="shared" si="370"/>
        <v>59835.790393518517</v>
      </c>
      <c r="T3954" s="10">
        <f t="shared" si="371"/>
        <v>59775.790393518517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60112.978472222225</v>
      </c>
      <c r="T3955" s="10">
        <f t="shared" si="371"/>
        <v>60082.048449074078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59366.651203703703</v>
      </c>
      <c r="T3956" s="10">
        <f t="shared" si="371"/>
        <v>59306.651203703703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216.5</v>
      </c>
      <c r="Q3957" t="str">
        <f t="shared" si="368"/>
        <v>theater</v>
      </c>
      <c r="R3957" t="str">
        <f t="shared" si="369"/>
        <v>plays</v>
      </c>
      <c r="S3957" s="9">
        <f t="shared" si="370"/>
        <v>59868.890520833331</v>
      </c>
      <c r="T3957" s="10">
        <f t="shared" si="371"/>
        <v>59838.848854166667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60017.013888888891</v>
      </c>
      <c r="T3958" s="10">
        <f t="shared" si="371"/>
        <v>59989.932025462964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4</v>
      </c>
      <c r="Q3959" t="str">
        <f t="shared" si="368"/>
        <v>theater</v>
      </c>
      <c r="R3959" t="str">
        <f t="shared" si="369"/>
        <v>plays</v>
      </c>
      <c r="S3959" s="9">
        <f t="shared" si="370"/>
        <v>60091.976319444439</v>
      </c>
      <c r="T3959" s="10">
        <f t="shared" si="371"/>
        <v>60045.976319444439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328.5</v>
      </c>
      <c r="Q3960" t="str">
        <f t="shared" si="368"/>
        <v>theater</v>
      </c>
      <c r="R3960" t="str">
        <f t="shared" si="369"/>
        <v>plays</v>
      </c>
      <c r="S3960" s="9">
        <f t="shared" si="370"/>
        <v>59385.583333333336</v>
      </c>
      <c r="T3960" s="10">
        <f t="shared" si="371"/>
        <v>59348.950370370374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152</v>
      </c>
      <c r="Q3961" t="str">
        <f t="shared" si="368"/>
        <v>theater</v>
      </c>
      <c r="R3961" t="str">
        <f t="shared" si="369"/>
        <v>plays</v>
      </c>
      <c r="S3961" s="9">
        <f t="shared" si="370"/>
        <v>59442.788842592592</v>
      </c>
      <c r="T3961" s="10">
        <f t="shared" si="371"/>
        <v>59412.788842592592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24.5</v>
      </c>
      <c r="Q3962" t="str">
        <f t="shared" si="368"/>
        <v>theater</v>
      </c>
      <c r="R3962" t="str">
        <f t="shared" si="369"/>
        <v>plays</v>
      </c>
      <c r="S3962" s="9">
        <f t="shared" si="370"/>
        <v>59904.845555555556</v>
      </c>
      <c r="T3962" s="10">
        <f t="shared" si="371"/>
        <v>59874.845555555556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11.5</v>
      </c>
      <c r="Q3963" t="str">
        <f t="shared" si="368"/>
        <v>theater</v>
      </c>
      <c r="R3963" t="str">
        <f t="shared" si="369"/>
        <v>plays</v>
      </c>
      <c r="S3963" s="9">
        <f t="shared" si="370"/>
        <v>59299.891319444447</v>
      </c>
      <c r="T3963" s="10">
        <f t="shared" si="371"/>
        <v>59277.891319444447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24</v>
      </c>
      <c r="Q3964" t="str">
        <f t="shared" si="368"/>
        <v>theater</v>
      </c>
      <c r="R3964" t="str">
        <f t="shared" si="369"/>
        <v>plays</v>
      </c>
      <c r="S3964" s="9">
        <f t="shared" si="370"/>
        <v>59868.621458333335</v>
      </c>
      <c r="T3964" s="10">
        <f t="shared" si="371"/>
        <v>59843.621458333335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59858.195798611108</v>
      </c>
      <c r="T3965" s="10">
        <f t="shared" si="371"/>
        <v>59828.154131944444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64.5</v>
      </c>
      <c r="Q3966" t="str">
        <f t="shared" si="368"/>
        <v>theater</v>
      </c>
      <c r="R3966" t="str">
        <f t="shared" si="369"/>
        <v>plays</v>
      </c>
      <c r="S3966" s="9">
        <f t="shared" si="370"/>
        <v>59645.680393518516</v>
      </c>
      <c r="T3966" s="10">
        <f t="shared" si="371"/>
        <v>59585.722060185188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144.5</v>
      </c>
      <c r="Q3967" t="str">
        <f t="shared" si="368"/>
        <v>theater</v>
      </c>
      <c r="R3967" t="str">
        <f t="shared" si="369"/>
        <v>plays</v>
      </c>
      <c r="S3967" s="9">
        <f t="shared" si="370"/>
        <v>60006.194212962961</v>
      </c>
      <c r="T3967" s="10">
        <f t="shared" si="371"/>
        <v>59946.235879629632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23.5</v>
      </c>
      <c r="Q3968" t="str">
        <f t="shared" si="368"/>
        <v>theater</v>
      </c>
      <c r="R3968" t="str">
        <f t="shared" si="369"/>
        <v>plays</v>
      </c>
      <c r="S3968" s="9">
        <f t="shared" si="370"/>
        <v>59376.124305555553</v>
      </c>
      <c r="T3968" s="10">
        <f t="shared" si="371"/>
        <v>59333.711550925924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210</v>
      </c>
      <c r="Q3969" t="str">
        <f t="shared" si="368"/>
        <v>theater</v>
      </c>
      <c r="R3969" t="str">
        <f t="shared" si="369"/>
        <v>plays</v>
      </c>
      <c r="S3969" s="9">
        <f t="shared" si="370"/>
        <v>60332.290590277778</v>
      </c>
      <c r="T3969" s="10">
        <f t="shared" si="371"/>
        <v>60302.290590277778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E3970/D3970*100</f>
        <v>10.54</v>
      </c>
      <c r="P3970">
        <f t="shared" ref="P3970:P4033" si="373">AVERAGE(L3970,E3970)</f>
        <v>269</v>
      </c>
      <c r="Q3970" t="str">
        <f t="shared" si="368"/>
        <v>theater</v>
      </c>
      <c r="R3970" t="str">
        <f t="shared" si="369"/>
        <v>plays</v>
      </c>
      <c r="S3970" s="9">
        <f t="shared" si="370"/>
        <v>60044.815659722226</v>
      </c>
      <c r="T3970" s="10">
        <f t="shared" si="371"/>
        <v>59984.815659722226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>
        <f t="shared" si="373"/>
        <v>108.5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(((I3971/60)/60)/24)+DATE(2018,1,1)</f>
        <v>60143.163194444445</v>
      </c>
      <c r="T3971" s="10">
        <f t="shared" ref="T3971:T4034" si="377">(((J3971/60)/60)/24)+DATE(2018,1,1)</f>
        <v>60133.854699074072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6.5</v>
      </c>
      <c r="Q3972" t="str">
        <f t="shared" si="374"/>
        <v>theater</v>
      </c>
      <c r="R3972" t="str">
        <f t="shared" si="375"/>
        <v>plays</v>
      </c>
      <c r="S3972" s="9">
        <f t="shared" si="376"/>
        <v>60009.863553240735</v>
      </c>
      <c r="T3972" s="10">
        <f t="shared" si="377"/>
        <v>59979.863553240735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71</v>
      </c>
      <c r="Q3973" t="str">
        <f t="shared" si="374"/>
        <v>theater</v>
      </c>
      <c r="R3973" t="str">
        <f t="shared" si="375"/>
        <v>plays</v>
      </c>
      <c r="S3973" s="9">
        <f t="shared" si="376"/>
        <v>59373.536180555559</v>
      </c>
      <c r="T3973" s="10">
        <f t="shared" si="377"/>
        <v>59343.536180555559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109.5</v>
      </c>
      <c r="Q3974" t="str">
        <f t="shared" si="374"/>
        <v>theater</v>
      </c>
      <c r="R3974" t="str">
        <f t="shared" si="375"/>
        <v>plays</v>
      </c>
      <c r="S3974" s="9">
        <f t="shared" si="376"/>
        <v>59573.067523148144</v>
      </c>
      <c r="T3974" s="10">
        <f t="shared" si="377"/>
        <v>59513.067523148144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1971</v>
      </c>
      <c r="Q3975" t="str">
        <f t="shared" si="374"/>
        <v>theater</v>
      </c>
      <c r="R3975" t="str">
        <f t="shared" si="375"/>
        <v>plays</v>
      </c>
      <c r="S3975" s="9">
        <f t="shared" si="376"/>
        <v>60031.166666666672</v>
      </c>
      <c r="T3975" s="10">
        <f t="shared" si="377"/>
        <v>60001.68414351852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165.5</v>
      </c>
      <c r="Q3976" t="str">
        <f t="shared" si="374"/>
        <v>theater</v>
      </c>
      <c r="R3976" t="str">
        <f t="shared" si="375"/>
        <v>plays</v>
      </c>
      <c r="S3976" s="9">
        <f t="shared" si="376"/>
        <v>60055.546851851846</v>
      </c>
      <c r="T3976" s="10">
        <f t="shared" si="377"/>
        <v>60025.546851851846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60096.866875</v>
      </c>
      <c r="T3977" s="10">
        <f t="shared" si="377"/>
        <v>60066.866875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315</v>
      </c>
      <c r="Q3978" t="str">
        <f t="shared" si="374"/>
        <v>theater</v>
      </c>
      <c r="R3978" t="str">
        <f t="shared" si="375"/>
        <v>plays</v>
      </c>
      <c r="S3978" s="9">
        <f t="shared" si="376"/>
        <v>59384.291666666664</v>
      </c>
      <c r="T3978" s="10">
        <f t="shared" si="377"/>
        <v>59362.858344907407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655.5</v>
      </c>
      <c r="Q3979" t="str">
        <f t="shared" si="374"/>
        <v>theater</v>
      </c>
      <c r="R3979" t="str">
        <f t="shared" si="375"/>
        <v>plays</v>
      </c>
      <c r="S3979" s="9">
        <f t="shared" si="376"/>
        <v>60105.788564814815</v>
      </c>
      <c r="T3979" s="10">
        <f t="shared" si="377"/>
        <v>60075.788564814815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111</v>
      </c>
      <c r="Q3980" t="str">
        <f t="shared" si="374"/>
        <v>theater</v>
      </c>
      <c r="R3980" t="str">
        <f t="shared" si="375"/>
        <v>plays</v>
      </c>
      <c r="S3980" s="9">
        <f t="shared" si="376"/>
        <v>59567.642974537041</v>
      </c>
      <c r="T3980" s="10">
        <f t="shared" si="377"/>
        <v>59507.642974537041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58</v>
      </c>
      <c r="Q3981" t="str">
        <f t="shared" si="374"/>
        <v>theater</v>
      </c>
      <c r="R3981" t="str">
        <f t="shared" si="375"/>
        <v>plays</v>
      </c>
      <c r="S3981" s="9">
        <f t="shared" si="376"/>
        <v>59624.833333333328</v>
      </c>
      <c r="T3981" s="10">
        <f t="shared" si="377"/>
        <v>59601.903437500005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228.5</v>
      </c>
      <c r="Q3982" t="str">
        <f t="shared" si="374"/>
        <v>theater</v>
      </c>
      <c r="R3982" t="str">
        <f t="shared" si="375"/>
        <v>plays</v>
      </c>
      <c r="S3982" s="9">
        <f t="shared" si="376"/>
        <v>59357.598923611113</v>
      </c>
      <c r="T3982" s="10">
        <f t="shared" si="377"/>
        <v>59327.598923611113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616</v>
      </c>
      <c r="Q3983" t="str">
        <f t="shared" si="374"/>
        <v>theater</v>
      </c>
      <c r="R3983" t="str">
        <f t="shared" si="375"/>
        <v>plays</v>
      </c>
      <c r="S3983" s="9">
        <f t="shared" si="376"/>
        <v>60100.179965277777</v>
      </c>
      <c r="T3983" s="10">
        <f t="shared" si="377"/>
        <v>60040.179965277777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87.5</v>
      </c>
      <c r="Q3984" t="str">
        <f t="shared" si="374"/>
        <v>theater</v>
      </c>
      <c r="R3984" t="str">
        <f t="shared" si="375"/>
        <v>plays</v>
      </c>
      <c r="S3984" s="9">
        <f t="shared" si="376"/>
        <v>59724.809953703705</v>
      </c>
      <c r="T3984" s="10">
        <f t="shared" si="377"/>
        <v>59664.809953703705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1961.5</v>
      </c>
      <c r="Q3985" t="str">
        <f t="shared" si="374"/>
        <v>theater</v>
      </c>
      <c r="R3985" t="str">
        <f t="shared" si="375"/>
        <v>plays</v>
      </c>
      <c r="S3985" s="9">
        <f t="shared" si="376"/>
        <v>59311.290972222225</v>
      </c>
      <c r="T3985" s="10">
        <f t="shared" si="377"/>
        <v>59279.86986111111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52.5</v>
      </c>
      <c r="Q3986" t="str">
        <f t="shared" si="374"/>
        <v>theater</v>
      </c>
      <c r="R3986" t="str">
        <f t="shared" si="375"/>
        <v>plays</v>
      </c>
      <c r="S3986" s="9">
        <f t="shared" si="376"/>
        <v>59483</v>
      </c>
      <c r="T3986" s="10">
        <f t="shared" si="377"/>
        <v>59452.963472222218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330</v>
      </c>
      <c r="Q3987" t="str">
        <f t="shared" si="374"/>
        <v>theater</v>
      </c>
      <c r="R3987" t="str">
        <f t="shared" si="375"/>
        <v>plays</v>
      </c>
      <c r="S3987" s="9">
        <f t="shared" si="376"/>
        <v>59952.878472222219</v>
      </c>
      <c r="T3987" s="10">
        <f t="shared" si="377"/>
        <v>59931.707407407404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250.5</v>
      </c>
      <c r="Q3988" t="str">
        <f t="shared" si="374"/>
        <v>theater</v>
      </c>
      <c r="R3988" t="str">
        <f t="shared" si="375"/>
        <v>plays</v>
      </c>
      <c r="S3988" s="9">
        <f t="shared" si="376"/>
        <v>60028.544444444444</v>
      </c>
      <c r="T3988" s="10">
        <f t="shared" si="377"/>
        <v>59999.548541666663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82</v>
      </c>
      <c r="Q3989" t="str">
        <f t="shared" si="374"/>
        <v>theater</v>
      </c>
      <c r="R3989" t="str">
        <f t="shared" si="375"/>
        <v>plays</v>
      </c>
      <c r="S3989" s="9">
        <f t="shared" si="376"/>
        <v>59307.92465277778</v>
      </c>
      <c r="T3989" s="10">
        <f t="shared" si="377"/>
        <v>59297.92465277778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18</v>
      </c>
      <c r="Q3990" t="str">
        <f t="shared" si="374"/>
        <v>theater</v>
      </c>
      <c r="R3990" t="str">
        <f t="shared" si="375"/>
        <v>plays</v>
      </c>
      <c r="S3990" s="9">
        <f t="shared" si="376"/>
        <v>59777.08116898148</v>
      </c>
      <c r="T3990" s="10">
        <f t="shared" si="377"/>
        <v>59762.08116898148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59848.791446759264</v>
      </c>
      <c r="T3991" s="10">
        <f t="shared" si="377"/>
        <v>59818.749780092592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36</v>
      </c>
      <c r="Q3992" t="str">
        <f t="shared" si="374"/>
        <v>theater</v>
      </c>
      <c r="R3992" t="str">
        <f t="shared" si="375"/>
        <v>plays</v>
      </c>
      <c r="S3992" s="9">
        <f t="shared" si="376"/>
        <v>59963.672372685185</v>
      </c>
      <c r="T3992" s="10">
        <f t="shared" si="377"/>
        <v>59933.672372685185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50.5</v>
      </c>
      <c r="Q3993" t="str">
        <f t="shared" si="374"/>
        <v>theater</v>
      </c>
      <c r="R3993" t="str">
        <f t="shared" si="375"/>
        <v>plays</v>
      </c>
      <c r="S3993" s="9">
        <f t="shared" si="376"/>
        <v>59687.644467592589</v>
      </c>
      <c r="T3993" s="10">
        <f t="shared" si="377"/>
        <v>59657.644467592589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275</v>
      </c>
      <c r="Q3994" t="str">
        <f t="shared" si="374"/>
        <v>theater</v>
      </c>
      <c r="R3994" t="str">
        <f t="shared" si="375"/>
        <v>plays</v>
      </c>
      <c r="S3994" s="9">
        <f t="shared" si="376"/>
        <v>59881.982164351852</v>
      </c>
      <c r="T3994" s="10">
        <f t="shared" si="377"/>
        <v>59821.94049768518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2</v>
      </c>
      <c r="Q3995" t="str">
        <f t="shared" si="374"/>
        <v>theater</v>
      </c>
      <c r="R3995" t="str">
        <f t="shared" si="375"/>
        <v>plays</v>
      </c>
      <c r="S3995" s="9">
        <f t="shared" si="376"/>
        <v>59669.864722222221</v>
      </c>
      <c r="T3995" s="10">
        <f t="shared" si="377"/>
        <v>59639.864722222221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3</v>
      </c>
      <c r="Q3996" t="str">
        <f t="shared" si="374"/>
        <v>theater</v>
      </c>
      <c r="R3996" t="str">
        <f t="shared" si="375"/>
        <v>plays</v>
      </c>
      <c r="S3996" s="9">
        <f t="shared" si="376"/>
        <v>59371.389930555553</v>
      </c>
      <c r="T3996" s="10">
        <f t="shared" si="377"/>
        <v>59341.389930555553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37</v>
      </c>
      <c r="Q3997" t="str">
        <f t="shared" si="374"/>
        <v>theater</v>
      </c>
      <c r="R3997" t="str">
        <f t="shared" si="375"/>
        <v>plays</v>
      </c>
      <c r="S3997" s="9">
        <f t="shared" si="376"/>
        <v>59581.477083333331</v>
      </c>
      <c r="T3997" s="10">
        <f t="shared" si="377"/>
        <v>59551.683761574073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257</v>
      </c>
      <c r="Q3998" t="str">
        <f t="shared" si="374"/>
        <v>theater</v>
      </c>
      <c r="R3998" t="str">
        <f t="shared" si="375"/>
        <v>plays</v>
      </c>
      <c r="S3998" s="9">
        <f t="shared" si="376"/>
        <v>59495.669444444444</v>
      </c>
      <c r="T3998" s="10">
        <f t="shared" si="377"/>
        <v>59482.26694444444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59631.349780092598</v>
      </c>
      <c r="T3999" s="10">
        <f t="shared" si="377"/>
        <v>59601.391446759255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363.5</v>
      </c>
      <c r="Q4000" t="str">
        <f t="shared" si="374"/>
        <v>theater</v>
      </c>
      <c r="R4000" t="str">
        <f t="shared" si="375"/>
        <v>plays</v>
      </c>
      <c r="S4000" s="9">
        <f t="shared" si="376"/>
        <v>59623.921597222223</v>
      </c>
      <c r="T4000" s="10">
        <f t="shared" si="377"/>
        <v>59593.963263888887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585</v>
      </c>
      <c r="Q4001" t="str">
        <f t="shared" si="374"/>
        <v>theater</v>
      </c>
      <c r="R4001" t="str">
        <f t="shared" si="375"/>
        <v>plays</v>
      </c>
      <c r="S4001" s="9">
        <f t="shared" si="376"/>
        <v>59414.827650462961</v>
      </c>
      <c r="T4001" s="10">
        <f t="shared" si="377"/>
        <v>59374.828680555554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5.5</v>
      </c>
      <c r="Q4002" t="str">
        <f t="shared" si="374"/>
        <v>theater</v>
      </c>
      <c r="R4002" t="str">
        <f t="shared" si="375"/>
        <v>plays</v>
      </c>
      <c r="S4002" s="9">
        <f t="shared" si="376"/>
        <v>60029.603680555556</v>
      </c>
      <c r="T4002" s="10">
        <f t="shared" si="377"/>
        <v>59969.64534722222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233.5</v>
      </c>
      <c r="Q4003" t="str">
        <f t="shared" si="374"/>
        <v>theater</v>
      </c>
      <c r="R4003" t="str">
        <f t="shared" si="375"/>
        <v>plays</v>
      </c>
      <c r="S4003" s="9">
        <f t="shared" si="376"/>
        <v>60327.791666666672</v>
      </c>
      <c r="T4003" s="10">
        <f t="shared" si="377"/>
        <v>60307.964212962965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13.5</v>
      </c>
      <c r="Q4004" t="str">
        <f t="shared" si="374"/>
        <v>theater</v>
      </c>
      <c r="R4004" t="str">
        <f t="shared" si="375"/>
        <v>plays</v>
      </c>
      <c r="S4004" s="9">
        <f t="shared" si="376"/>
        <v>59441.043530092589</v>
      </c>
      <c r="T4004" s="10">
        <f t="shared" si="377"/>
        <v>59411.043530092589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101.5</v>
      </c>
      <c r="Q4005" t="str">
        <f t="shared" si="374"/>
        <v>theater</v>
      </c>
      <c r="R4005" t="str">
        <f t="shared" si="375"/>
        <v>plays</v>
      </c>
      <c r="S4005" s="9">
        <f t="shared" si="376"/>
        <v>59582.587349537032</v>
      </c>
      <c r="T4005" s="10">
        <f t="shared" si="377"/>
        <v>59552.587349537032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59452.16269675926</v>
      </c>
      <c r="T4006" s="10">
        <f t="shared" si="377"/>
        <v>59422.16269675926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21</v>
      </c>
      <c r="Q4007" t="str">
        <f t="shared" si="374"/>
        <v>theater</v>
      </c>
      <c r="R4007" t="str">
        <f t="shared" si="375"/>
        <v>plays</v>
      </c>
      <c r="S4007" s="9">
        <f t="shared" si="376"/>
        <v>59464.807696759257</v>
      </c>
      <c r="T4007" s="10">
        <f t="shared" si="377"/>
        <v>59404.807696759257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1.5</v>
      </c>
      <c r="Q4008" t="str">
        <f t="shared" si="374"/>
        <v>theater</v>
      </c>
      <c r="R4008" t="str">
        <f t="shared" si="375"/>
        <v>plays</v>
      </c>
      <c r="S4008" s="9">
        <f t="shared" si="376"/>
        <v>59948.772997685184</v>
      </c>
      <c r="T4008" s="10">
        <f t="shared" si="377"/>
        <v>59923.772997685184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3</v>
      </c>
      <c r="Q4009" t="str">
        <f t="shared" si="374"/>
        <v>theater</v>
      </c>
      <c r="R4009" t="str">
        <f t="shared" si="375"/>
        <v>plays</v>
      </c>
      <c r="S4009" s="9">
        <f t="shared" si="376"/>
        <v>59409.686111111114</v>
      </c>
      <c r="T4009" s="10">
        <f t="shared" si="377"/>
        <v>59380.772928240738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32</v>
      </c>
      <c r="Q4010" t="str">
        <f t="shared" si="374"/>
        <v>theater</v>
      </c>
      <c r="R4010" t="str">
        <f t="shared" si="375"/>
        <v>plays</v>
      </c>
      <c r="S4010" s="9">
        <f t="shared" si="376"/>
        <v>59739.964201388888</v>
      </c>
      <c r="T4010" s="10">
        <f t="shared" si="377"/>
        <v>59709.964201388888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39</v>
      </c>
      <c r="Q4011" t="str">
        <f t="shared" si="374"/>
        <v>theater</v>
      </c>
      <c r="R4011" t="str">
        <f t="shared" si="375"/>
        <v>plays</v>
      </c>
      <c r="S4011" s="9">
        <f t="shared" si="376"/>
        <v>59423.700925925928</v>
      </c>
      <c r="T4011" s="10">
        <f t="shared" si="377"/>
        <v>59383.700925925928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890</v>
      </c>
      <c r="Q4012" t="str">
        <f t="shared" si="374"/>
        <v>theater</v>
      </c>
      <c r="R4012" t="str">
        <f t="shared" si="375"/>
        <v>plays</v>
      </c>
      <c r="S4012" s="9">
        <f t="shared" si="376"/>
        <v>59470.770439814813</v>
      </c>
      <c r="T4012" s="10">
        <f t="shared" si="377"/>
        <v>59453.770439814813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11.5</v>
      </c>
      <c r="Q4013" t="str">
        <f t="shared" si="374"/>
        <v>theater</v>
      </c>
      <c r="R4013" t="str">
        <f t="shared" si="375"/>
        <v>plays</v>
      </c>
      <c r="S4013" s="9">
        <f t="shared" si="376"/>
        <v>59564.54488425926</v>
      </c>
      <c r="T4013" s="10">
        <f t="shared" si="377"/>
        <v>59534.54488425926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59658.544548611113</v>
      </c>
      <c r="T4014" s="10">
        <f t="shared" si="377"/>
        <v>59628.544548611113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14</v>
      </c>
      <c r="Q4015" t="str">
        <f t="shared" si="374"/>
        <v>theater</v>
      </c>
      <c r="R4015" t="str">
        <f t="shared" si="375"/>
        <v>plays</v>
      </c>
      <c r="S4015" s="9">
        <f t="shared" si="376"/>
        <v>59583.301192129627</v>
      </c>
      <c r="T4015" s="10">
        <f t="shared" si="377"/>
        <v>59553.301192129627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59966.246168981481</v>
      </c>
      <c r="T4016" s="10">
        <f t="shared" si="377"/>
        <v>59951.246168981481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59736.780821759254</v>
      </c>
      <c r="T4017" s="10">
        <f t="shared" si="377"/>
        <v>59706.780821759254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38.5</v>
      </c>
      <c r="Q4018" t="str">
        <f t="shared" si="374"/>
        <v>theater</v>
      </c>
      <c r="R4018" t="str">
        <f t="shared" si="375"/>
        <v>plays</v>
      </c>
      <c r="S4018" s="9">
        <f t="shared" si="376"/>
        <v>59431.872685185182</v>
      </c>
      <c r="T4018" s="10">
        <f t="shared" si="377"/>
        <v>59401.872685185182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53.5</v>
      </c>
      <c r="Q4019" t="str">
        <f t="shared" si="374"/>
        <v>theater</v>
      </c>
      <c r="R4019" t="str">
        <f t="shared" si="375"/>
        <v>plays</v>
      </c>
      <c r="S4019" s="9">
        <f t="shared" si="376"/>
        <v>59418.672152777777</v>
      </c>
      <c r="T4019" s="10">
        <f t="shared" si="377"/>
        <v>59388.672152777777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67</v>
      </c>
      <c r="Q4020" t="str">
        <f t="shared" si="374"/>
        <v>theater</v>
      </c>
      <c r="R4020" t="str">
        <f t="shared" si="375"/>
        <v>plays</v>
      </c>
      <c r="S4020" s="9">
        <f t="shared" si="376"/>
        <v>60182.91097222222</v>
      </c>
      <c r="T4020" s="10">
        <f t="shared" si="377"/>
        <v>60152.91097222222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16.5</v>
      </c>
      <c r="Q4021" t="str">
        <f t="shared" si="374"/>
        <v>theater</v>
      </c>
      <c r="R4021" t="str">
        <f t="shared" si="375"/>
        <v>plays</v>
      </c>
      <c r="S4021" s="9">
        <f t="shared" si="376"/>
        <v>60007.686111111107</v>
      </c>
      <c r="T4021" s="10">
        <f t="shared" si="377"/>
        <v>59949.675879629634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51.5</v>
      </c>
      <c r="Q4022" t="str">
        <f t="shared" si="374"/>
        <v>theater</v>
      </c>
      <c r="R4022" t="str">
        <f t="shared" si="375"/>
        <v>plays</v>
      </c>
      <c r="S4022" s="9">
        <f t="shared" si="376"/>
        <v>59619.149293981478</v>
      </c>
      <c r="T4022" s="10">
        <f t="shared" si="377"/>
        <v>59589.190960648149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63.5</v>
      </c>
      <c r="Q4023" t="str">
        <f t="shared" si="374"/>
        <v>theater</v>
      </c>
      <c r="R4023" t="str">
        <f t="shared" si="375"/>
        <v>plays</v>
      </c>
      <c r="S4023" s="9">
        <f t="shared" si="376"/>
        <v>59470.911550925928</v>
      </c>
      <c r="T4023" s="10">
        <f t="shared" si="377"/>
        <v>59410.911550925928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6359</v>
      </c>
      <c r="Q4024" t="str">
        <f t="shared" si="374"/>
        <v>theater</v>
      </c>
      <c r="R4024" t="str">
        <f t="shared" si="375"/>
        <v>plays</v>
      </c>
      <c r="S4024" s="9">
        <f t="shared" si="376"/>
        <v>59568.120833333334</v>
      </c>
      <c r="T4024" s="10">
        <f t="shared" si="377"/>
        <v>59522.584108796291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59985.957905092597</v>
      </c>
      <c r="T4025" s="10">
        <f t="shared" si="377"/>
        <v>59940.999571759254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5.5</v>
      </c>
      <c r="Q4026" t="str">
        <f t="shared" si="374"/>
        <v>theater</v>
      </c>
      <c r="R4026" t="str">
        <f t="shared" si="375"/>
        <v>plays</v>
      </c>
      <c r="S4026" s="9">
        <f t="shared" si="376"/>
        <v>59779.670104166667</v>
      </c>
      <c r="T4026" s="10">
        <f t="shared" si="377"/>
        <v>59749.670104166667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127</v>
      </c>
      <c r="Q4027" t="str">
        <f t="shared" si="374"/>
        <v>theater</v>
      </c>
      <c r="R4027" t="str">
        <f t="shared" si="375"/>
        <v>plays</v>
      </c>
      <c r="S4027" s="9">
        <f t="shared" si="376"/>
        <v>59743.237685185188</v>
      </c>
      <c r="T4027" s="10">
        <f t="shared" si="377"/>
        <v>59683.237685185188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59874.697210648148</v>
      </c>
      <c r="T4028" s="10">
        <f t="shared" si="377"/>
        <v>59814.655543981484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111</v>
      </c>
      <c r="Q4029" t="str">
        <f t="shared" si="374"/>
        <v>theater</v>
      </c>
      <c r="R4029" t="str">
        <f t="shared" si="375"/>
        <v>plays</v>
      </c>
      <c r="S4029" s="9">
        <f t="shared" si="376"/>
        <v>60321.041666666672</v>
      </c>
      <c r="T4029" s="10">
        <f t="shared" si="377"/>
        <v>60300.97084490741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286</v>
      </c>
      <c r="Q4030" t="str">
        <f t="shared" si="374"/>
        <v>theater</v>
      </c>
      <c r="R4030" t="str">
        <f t="shared" si="375"/>
        <v>plays</v>
      </c>
      <c r="S4030" s="9">
        <f t="shared" si="376"/>
        <v>59327.938657407409</v>
      </c>
      <c r="T4030" s="10">
        <f t="shared" si="377"/>
        <v>59297.938657407409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59884.025115740747</v>
      </c>
      <c r="T4031" s="10">
        <f t="shared" si="377"/>
        <v>59854.025115740747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203</v>
      </c>
      <c r="Q4032" t="str">
        <f t="shared" si="374"/>
        <v>theater</v>
      </c>
      <c r="R4032" t="str">
        <f t="shared" si="375"/>
        <v>plays</v>
      </c>
      <c r="S4032" s="9">
        <f t="shared" si="376"/>
        <v>59935.784027777772</v>
      </c>
      <c r="T4032" s="10">
        <f t="shared" si="377"/>
        <v>59906.655081018514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59523.626898148148</v>
      </c>
      <c r="T4033" s="10">
        <f t="shared" si="377"/>
        <v>59473.585231481484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E4034/D4034*100</f>
        <v>6.8287037037037033</v>
      </c>
      <c r="P4034">
        <f t="shared" ref="P4034:P4097" si="379">AVERAGE(L4034,E4034)</f>
        <v>210</v>
      </c>
      <c r="Q4034" t="str">
        <f t="shared" si="374"/>
        <v>theater</v>
      </c>
      <c r="R4034" t="str">
        <f t="shared" si="375"/>
        <v>plays</v>
      </c>
      <c r="S4034" s="9">
        <f t="shared" si="376"/>
        <v>59885.85087962963</v>
      </c>
      <c r="T4034" s="10">
        <f t="shared" si="377"/>
        <v>59825.809212962966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>
        <f t="shared" si="379"/>
        <v>3117.9949999999999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(((I4035/60)/60)/24)+DATE(2018,1,1)</f>
        <v>60177.375</v>
      </c>
      <c r="T4035" s="10">
        <f t="shared" ref="T4035:T4098" si="383">(((J4035/60)/60)/24)+DATE(2018,1,1)</f>
        <v>60146.268796296295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101</v>
      </c>
      <c r="Q4036" t="str">
        <f t="shared" si="380"/>
        <v>theater</v>
      </c>
      <c r="R4036" t="str">
        <f t="shared" si="381"/>
        <v>plays</v>
      </c>
      <c r="S4036" s="9">
        <f t="shared" si="382"/>
        <v>59629.905671296292</v>
      </c>
      <c r="T4036" s="10">
        <f t="shared" si="383"/>
        <v>59599.947337962964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1855</v>
      </c>
      <c r="Q4037" t="str">
        <f t="shared" si="380"/>
        <v>theater</v>
      </c>
      <c r="R4037" t="str">
        <f t="shared" si="381"/>
        <v>plays</v>
      </c>
      <c r="S4037" s="9">
        <f t="shared" si="382"/>
        <v>59465.882951388885</v>
      </c>
      <c r="T4037" s="10">
        <f t="shared" si="383"/>
        <v>59435.882951388885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1420</v>
      </c>
      <c r="Q4038" t="str">
        <f t="shared" si="380"/>
        <v>theater</v>
      </c>
      <c r="R4038" t="str">
        <f t="shared" si="381"/>
        <v>plays</v>
      </c>
      <c r="S4038" s="9">
        <f t="shared" si="382"/>
        <v>59353.9375</v>
      </c>
      <c r="T4038" s="10">
        <f t="shared" si="383"/>
        <v>59336.937083333331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41</v>
      </c>
      <c r="Q4039" t="str">
        <f t="shared" si="380"/>
        <v>theater</v>
      </c>
      <c r="R4039" t="str">
        <f t="shared" si="381"/>
        <v>plays</v>
      </c>
      <c r="S4039" s="9">
        <f t="shared" si="382"/>
        <v>60046.600694444445</v>
      </c>
      <c r="T4039" s="10">
        <f t="shared" si="383"/>
        <v>60029.070775462969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152.5</v>
      </c>
      <c r="Q4040" t="str">
        <f t="shared" si="380"/>
        <v>theater</v>
      </c>
      <c r="R4040" t="str">
        <f t="shared" si="381"/>
        <v>plays</v>
      </c>
      <c r="S4040" s="9">
        <f t="shared" si="382"/>
        <v>59461.798726851855</v>
      </c>
      <c r="T4040" s="10">
        <f t="shared" si="383"/>
        <v>59401.798726851855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152.5</v>
      </c>
      <c r="Q4041" t="str">
        <f t="shared" si="380"/>
        <v>theater</v>
      </c>
      <c r="R4041" t="str">
        <f t="shared" si="381"/>
        <v>plays</v>
      </c>
      <c r="S4041" s="9">
        <f t="shared" si="382"/>
        <v>59871.249305555553</v>
      </c>
      <c r="T4041" s="10">
        <f t="shared" si="383"/>
        <v>59837.670914351853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1251</v>
      </c>
      <c r="Q4042" t="str">
        <f t="shared" si="380"/>
        <v>theater</v>
      </c>
      <c r="R4042" t="str">
        <f t="shared" si="381"/>
        <v>plays</v>
      </c>
      <c r="S4042" s="9">
        <f t="shared" si="382"/>
        <v>59735.125</v>
      </c>
      <c r="T4042" s="10">
        <f t="shared" si="383"/>
        <v>59676.231527777782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11.5</v>
      </c>
      <c r="Q4043" t="str">
        <f t="shared" si="380"/>
        <v>theater</v>
      </c>
      <c r="R4043" t="str">
        <f t="shared" si="381"/>
        <v>plays</v>
      </c>
      <c r="S4043" s="9">
        <f t="shared" si="382"/>
        <v>60151.474004629628</v>
      </c>
      <c r="T4043" s="10">
        <f t="shared" si="383"/>
        <v>60091.474004629628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12</v>
      </c>
      <c r="Q4044" t="str">
        <f t="shared" si="380"/>
        <v>theater</v>
      </c>
      <c r="R4044" t="str">
        <f t="shared" si="381"/>
        <v>plays</v>
      </c>
      <c r="S4044" s="9">
        <f t="shared" si="382"/>
        <v>59556.802777777775</v>
      </c>
      <c r="T4044" s="10">
        <f t="shared" si="383"/>
        <v>59527.084074074075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59495.957465277781</v>
      </c>
      <c r="T4045" s="10">
        <f t="shared" si="383"/>
        <v>59480.957465277781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114.5</v>
      </c>
      <c r="Q4046" t="str">
        <f t="shared" si="380"/>
        <v>theater</v>
      </c>
      <c r="R4046" t="str">
        <f t="shared" si="381"/>
        <v>plays</v>
      </c>
      <c r="S4046" s="9">
        <f t="shared" si="382"/>
        <v>59636.208333333328</v>
      </c>
      <c r="T4046" s="10">
        <f t="shared" si="383"/>
        <v>59606.219699074078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59404.201261574075</v>
      </c>
      <c r="T4047" s="10">
        <f t="shared" si="383"/>
        <v>59374.201261574075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236</v>
      </c>
      <c r="Q4048" t="str">
        <f t="shared" si="380"/>
        <v>theater</v>
      </c>
      <c r="R4048" t="str">
        <f t="shared" si="381"/>
        <v>plays</v>
      </c>
      <c r="S4048" s="9">
        <f t="shared" si="382"/>
        <v>59466.650578703702</v>
      </c>
      <c r="T4048" s="10">
        <f t="shared" si="383"/>
        <v>59436.650578703702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57</v>
      </c>
      <c r="Q4049" t="str">
        <f t="shared" si="380"/>
        <v>theater</v>
      </c>
      <c r="R4049" t="str">
        <f t="shared" si="381"/>
        <v>plays</v>
      </c>
      <c r="S4049" s="9">
        <f t="shared" si="382"/>
        <v>59547.041666666672</v>
      </c>
      <c r="T4049" s="10">
        <f t="shared" si="383"/>
        <v>59523.022488425922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1546</v>
      </c>
      <c r="Q4050" t="str">
        <f t="shared" si="380"/>
        <v>theater</v>
      </c>
      <c r="R4050" t="str">
        <f t="shared" si="381"/>
        <v>plays</v>
      </c>
      <c r="S4050" s="9">
        <f t="shared" si="382"/>
        <v>60003.467442129629</v>
      </c>
      <c r="T4050" s="10">
        <f t="shared" si="383"/>
        <v>59968.509108796294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8.5</v>
      </c>
      <c r="Q4051" t="str">
        <f t="shared" si="380"/>
        <v>theater</v>
      </c>
      <c r="R4051" t="str">
        <f t="shared" si="381"/>
        <v>plays</v>
      </c>
      <c r="S4051" s="9">
        <f t="shared" si="382"/>
        <v>59731.958506944444</v>
      </c>
      <c r="T4051" s="10">
        <f t="shared" si="383"/>
        <v>59701.958506944444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59467.636469907404</v>
      </c>
      <c r="T4052" s="10">
        <f t="shared" si="383"/>
        <v>59437.636469907404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59300.286805555559</v>
      </c>
      <c r="T4053" s="10">
        <f t="shared" si="383"/>
        <v>59293.810150462967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569.5</v>
      </c>
      <c r="Q4054" t="str">
        <f t="shared" si="380"/>
        <v>theater</v>
      </c>
      <c r="R4054" t="str">
        <f t="shared" si="381"/>
        <v>plays</v>
      </c>
      <c r="S4054" s="9">
        <f t="shared" si="382"/>
        <v>59457.878657407404</v>
      </c>
      <c r="T4054" s="10">
        <f t="shared" si="383"/>
        <v>59397.878657407404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56</v>
      </c>
      <c r="Q4055" t="str">
        <f t="shared" si="380"/>
        <v>theater</v>
      </c>
      <c r="R4055" t="str">
        <f t="shared" si="381"/>
        <v>plays</v>
      </c>
      <c r="S4055" s="9">
        <f t="shared" si="382"/>
        <v>59490.833333333328</v>
      </c>
      <c r="T4055" s="10">
        <f t="shared" si="383"/>
        <v>59460.690138888887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60176.166666666672</v>
      </c>
      <c r="T4056" s="10">
        <f t="shared" si="383"/>
        <v>60145.841261574074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451</v>
      </c>
      <c r="Q4057" t="str">
        <f t="shared" si="380"/>
        <v>theater</v>
      </c>
      <c r="R4057" t="str">
        <f t="shared" si="381"/>
        <v>plays</v>
      </c>
      <c r="S4057" s="9">
        <f t="shared" si="382"/>
        <v>59341.648506944446</v>
      </c>
      <c r="T4057" s="10">
        <f t="shared" si="383"/>
        <v>59311.648506944446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402</v>
      </c>
      <c r="Q4058" t="str">
        <f t="shared" si="380"/>
        <v>theater</v>
      </c>
      <c r="R4058" t="str">
        <f t="shared" si="381"/>
        <v>plays</v>
      </c>
      <c r="S4058" s="9">
        <f t="shared" si="382"/>
        <v>60086.832638888889</v>
      </c>
      <c r="T4058" s="10">
        <f t="shared" si="383"/>
        <v>60066.933321759265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390.5</v>
      </c>
      <c r="Q4059" t="str">
        <f t="shared" si="380"/>
        <v>theater</v>
      </c>
      <c r="R4059" t="str">
        <f t="shared" si="381"/>
        <v>plays</v>
      </c>
      <c r="S4059" s="9">
        <f t="shared" si="382"/>
        <v>59865.958333333328</v>
      </c>
      <c r="T4059" s="10">
        <f t="shared" si="383"/>
        <v>59842.968518518523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49.5</v>
      </c>
      <c r="Q4060" t="str">
        <f t="shared" si="380"/>
        <v>theater</v>
      </c>
      <c r="R4060" t="str">
        <f t="shared" si="381"/>
        <v>plays</v>
      </c>
      <c r="S4060" s="9">
        <f t="shared" si="382"/>
        <v>59993.165972222225</v>
      </c>
      <c r="T4060" s="10">
        <f t="shared" si="383"/>
        <v>59978.060694444444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128.5</v>
      </c>
      <c r="Q4061" t="str">
        <f t="shared" si="380"/>
        <v>theater</v>
      </c>
      <c r="R4061" t="str">
        <f t="shared" si="381"/>
        <v>plays</v>
      </c>
      <c r="S4061" s="9">
        <f t="shared" si="382"/>
        <v>59430.125</v>
      </c>
      <c r="T4061" s="10">
        <f t="shared" si="383"/>
        <v>59398.640648148146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145</v>
      </c>
      <c r="Q4062" t="str">
        <f t="shared" si="380"/>
        <v>theater</v>
      </c>
      <c r="R4062" t="str">
        <f t="shared" si="381"/>
        <v>plays</v>
      </c>
      <c r="S4062" s="9">
        <f t="shared" si="382"/>
        <v>59345.666666666664</v>
      </c>
      <c r="T4062" s="10">
        <f t="shared" si="383"/>
        <v>59311.695092592592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60013.099803240737</v>
      </c>
      <c r="T4063" s="10">
        <f t="shared" si="383"/>
        <v>59953.141469907408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246.5</v>
      </c>
      <c r="Q4064" t="str">
        <f t="shared" si="380"/>
        <v>theater</v>
      </c>
      <c r="R4064" t="str">
        <f t="shared" si="381"/>
        <v>plays</v>
      </c>
      <c r="S4064" s="9">
        <f t="shared" si="382"/>
        <v>60085.739212962959</v>
      </c>
      <c r="T4064" s="10">
        <f t="shared" si="383"/>
        <v>60055.739212962959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72</v>
      </c>
      <c r="Q4065" t="str">
        <f t="shared" si="380"/>
        <v>theater</v>
      </c>
      <c r="R4065" t="str">
        <f t="shared" si="381"/>
        <v>plays</v>
      </c>
      <c r="S4065" s="9">
        <f t="shared" si="382"/>
        <v>59349.681527777779</v>
      </c>
      <c r="T4065" s="10">
        <f t="shared" si="383"/>
        <v>59319.681527777779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195.5</v>
      </c>
      <c r="Q4066" t="str">
        <f t="shared" si="380"/>
        <v>theater</v>
      </c>
      <c r="R4066" t="str">
        <f t="shared" si="381"/>
        <v>plays</v>
      </c>
      <c r="S4066" s="9">
        <f t="shared" si="382"/>
        <v>59655.588263888887</v>
      </c>
      <c r="T4066" s="10">
        <f t="shared" si="383"/>
        <v>59625.588263888887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15.5</v>
      </c>
      <c r="Q4067" t="str">
        <f t="shared" si="380"/>
        <v>theater</v>
      </c>
      <c r="R4067" t="str">
        <f t="shared" si="381"/>
        <v>plays</v>
      </c>
      <c r="S4067" s="9">
        <f t="shared" si="382"/>
        <v>59395.951516203706</v>
      </c>
      <c r="T4067" s="10">
        <f t="shared" si="383"/>
        <v>59365.951516203706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13</v>
      </c>
      <c r="Q4068" t="str">
        <f t="shared" si="380"/>
        <v>theater</v>
      </c>
      <c r="R4068" t="str">
        <f t="shared" si="381"/>
        <v>plays</v>
      </c>
      <c r="S4068" s="9">
        <f t="shared" si="382"/>
        <v>60041.039212962962</v>
      </c>
      <c r="T4068" s="10">
        <f t="shared" si="383"/>
        <v>60011.039212962962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1531</v>
      </c>
      <c r="Q4069" t="str">
        <f t="shared" si="380"/>
        <v>theater</v>
      </c>
      <c r="R4069" t="str">
        <f t="shared" si="381"/>
        <v>plays</v>
      </c>
      <c r="S4069" s="9">
        <f t="shared" si="382"/>
        <v>59807.117476851854</v>
      </c>
      <c r="T4069" s="10">
        <f t="shared" si="383"/>
        <v>59767.117476851854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17.975000000000001</v>
      </c>
      <c r="Q4070" t="str">
        <f t="shared" si="380"/>
        <v>theater</v>
      </c>
      <c r="R4070" t="str">
        <f t="shared" si="381"/>
        <v>plays</v>
      </c>
      <c r="S4070" s="9">
        <f t="shared" si="382"/>
        <v>60280.961805555555</v>
      </c>
      <c r="T4070" s="10">
        <f t="shared" si="383"/>
        <v>60250.963599537034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221.5</v>
      </c>
      <c r="Q4071" t="str">
        <f t="shared" si="380"/>
        <v>theater</v>
      </c>
      <c r="R4071" t="str">
        <f t="shared" si="381"/>
        <v>plays</v>
      </c>
      <c r="S4071" s="9">
        <f t="shared" si="382"/>
        <v>59595.5</v>
      </c>
      <c r="T4071" s="10">
        <f t="shared" si="383"/>
        <v>59554.661527777775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85.5</v>
      </c>
      <c r="Q4072" t="str">
        <f t="shared" si="380"/>
        <v>theater</v>
      </c>
      <c r="R4072" t="str">
        <f t="shared" si="381"/>
        <v>plays</v>
      </c>
      <c r="S4072" s="9">
        <f t="shared" si="382"/>
        <v>59596.125</v>
      </c>
      <c r="T4072" s="10">
        <f t="shared" si="383"/>
        <v>59563.666898148149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60262.804756944446</v>
      </c>
      <c r="T4073" s="10">
        <f t="shared" si="383"/>
        <v>60232.804756944446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3</v>
      </c>
      <c r="Q4074" t="str">
        <f t="shared" si="380"/>
        <v>theater</v>
      </c>
      <c r="R4074" t="str">
        <f t="shared" si="381"/>
        <v>plays</v>
      </c>
      <c r="S4074" s="9">
        <f t="shared" si="382"/>
        <v>59404.77443287037</v>
      </c>
      <c r="T4074" s="10">
        <f t="shared" si="383"/>
        <v>59344.77443287037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19.5</v>
      </c>
      <c r="Q4075" t="str">
        <f t="shared" si="380"/>
        <v>theater</v>
      </c>
      <c r="R4075" t="str">
        <f t="shared" si="381"/>
        <v>plays</v>
      </c>
      <c r="S4075" s="9">
        <f t="shared" si="382"/>
        <v>59665.166666666672</v>
      </c>
      <c r="T4075" s="10">
        <f t="shared" si="383"/>
        <v>59610.34520833334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378</v>
      </c>
      <c r="Q4076" t="str">
        <f t="shared" si="380"/>
        <v>theater</v>
      </c>
      <c r="R4076" t="str">
        <f t="shared" si="381"/>
        <v>plays</v>
      </c>
      <c r="S4076" s="9">
        <f t="shared" si="382"/>
        <v>59845.594618055555</v>
      </c>
      <c r="T4076" s="10">
        <f t="shared" si="383"/>
        <v>59815.552951388891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294.5</v>
      </c>
      <c r="Q4077" t="str">
        <f t="shared" si="380"/>
        <v>theater</v>
      </c>
      <c r="R4077" t="str">
        <f t="shared" si="381"/>
        <v>plays</v>
      </c>
      <c r="S4077" s="9">
        <f t="shared" si="382"/>
        <v>59352.727777777778</v>
      </c>
      <c r="T4077" s="10">
        <f t="shared" si="383"/>
        <v>59311.045937499999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59465.82708333333</v>
      </c>
      <c r="T4078" s="10">
        <f t="shared" si="383"/>
        <v>59437.795706018522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670.5</v>
      </c>
      <c r="Q4079" t="str">
        <f t="shared" si="380"/>
        <v>theater</v>
      </c>
      <c r="R4079" t="str">
        <f t="shared" si="381"/>
        <v>plays</v>
      </c>
      <c r="S4079" s="9">
        <f t="shared" si="382"/>
        <v>60257.7105787037</v>
      </c>
      <c r="T4079" s="10">
        <f t="shared" si="383"/>
        <v>60227.7105787037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60294.787523148145</v>
      </c>
      <c r="T4080" s="10">
        <f t="shared" si="383"/>
        <v>60264.787523148145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3</v>
      </c>
      <c r="Q4081" t="str">
        <f t="shared" si="380"/>
        <v>theater</v>
      </c>
      <c r="R4081" t="str">
        <f t="shared" si="381"/>
        <v>plays</v>
      </c>
      <c r="S4081" s="9">
        <f t="shared" si="382"/>
        <v>60072.938900462963</v>
      </c>
      <c r="T4081" s="10">
        <f t="shared" si="383"/>
        <v>60042.938900462963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60067.787500000006</v>
      </c>
      <c r="T4082" s="10">
        <f t="shared" si="383"/>
        <v>60043.698101851856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181</v>
      </c>
      <c r="Q4083" t="str">
        <f t="shared" si="380"/>
        <v>theater</v>
      </c>
      <c r="R4083" t="str">
        <f t="shared" si="381"/>
        <v>plays</v>
      </c>
      <c r="S4083" s="9">
        <f t="shared" si="382"/>
        <v>59603.539641203708</v>
      </c>
      <c r="T4083" s="10">
        <f t="shared" si="383"/>
        <v>59573.581307870365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2.5</v>
      </c>
      <c r="Q4084" t="str">
        <f t="shared" si="380"/>
        <v>theater</v>
      </c>
      <c r="R4084" t="str">
        <f t="shared" si="381"/>
        <v>plays</v>
      </c>
      <c r="S4084" s="9">
        <f t="shared" si="382"/>
        <v>59854.958333333328</v>
      </c>
      <c r="T4084" s="10">
        <f t="shared" si="383"/>
        <v>59839.189270833333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382.5</v>
      </c>
      <c r="Q4085" t="str">
        <f t="shared" si="380"/>
        <v>theater</v>
      </c>
      <c r="R4085" t="str">
        <f t="shared" si="381"/>
        <v>plays</v>
      </c>
      <c r="S4085" s="9">
        <f t="shared" si="382"/>
        <v>59915.761759259258</v>
      </c>
      <c r="T4085" s="10">
        <f t="shared" si="383"/>
        <v>59885.761759259258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5.5</v>
      </c>
      <c r="Q4086" t="str">
        <f t="shared" si="380"/>
        <v>theater</v>
      </c>
      <c r="R4086" t="str">
        <f t="shared" si="381"/>
        <v>plays</v>
      </c>
      <c r="S4086" s="9">
        <f t="shared" si="382"/>
        <v>60184.436412037037</v>
      </c>
      <c r="T4086" s="10">
        <f t="shared" si="383"/>
        <v>60154.436412037037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5.5</v>
      </c>
      <c r="Q4087" t="str">
        <f t="shared" si="380"/>
        <v>theater</v>
      </c>
      <c r="R4087" t="str">
        <f t="shared" si="381"/>
        <v>plays</v>
      </c>
      <c r="S4087" s="9">
        <f t="shared" si="382"/>
        <v>59619.165972222225</v>
      </c>
      <c r="T4087" s="10">
        <f t="shared" si="383"/>
        <v>59590.603877314818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26</v>
      </c>
      <c r="Q4088" t="str">
        <f t="shared" si="380"/>
        <v>theater</v>
      </c>
      <c r="R4088" t="str">
        <f t="shared" si="381"/>
        <v>plays</v>
      </c>
      <c r="S4088" s="9">
        <f t="shared" si="382"/>
        <v>59861.166666666672</v>
      </c>
      <c r="T4088" s="10">
        <f t="shared" si="383"/>
        <v>59836.940960648149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60100.742893518516</v>
      </c>
      <c r="T4089" s="10">
        <f t="shared" si="383"/>
        <v>60070.742893518516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109.5</v>
      </c>
      <c r="Q4090" t="str">
        <f t="shared" si="380"/>
        <v>theater</v>
      </c>
      <c r="R4090" t="str">
        <f t="shared" si="381"/>
        <v>plays</v>
      </c>
      <c r="S4090" s="9">
        <f t="shared" si="382"/>
        <v>59552.434722222228</v>
      </c>
      <c r="T4090" s="10">
        <f t="shared" si="383"/>
        <v>59522.612546296295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124</v>
      </c>
      <c r="Q4091" t="str">
        <f t="shared" si="380"/>
        <v>theater</v>
      </c>
      <c r="R4091" t="str">
        <f t="shared" si="381"/>
        <v>plays</v>
      </c>
      <c r="S4091" s="9">
        <f t="shared" si="382"/>
        <v>59687.732638888891</v>
      </c>
      <c r="T4091" s="10">
        <f t="shared" si="383"/>
        <v>59654.732499999998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17.5</v>
      </c>
      <c r="Q4092" t="str">
        <f t="shared" si="380"/>
        <v>theater</v>
      </c>
      <c r="R4092" t="str">
        <f t="shared" si="381"/>
        <v>plays</v>
      </c>
      <c r="S4092" s="9">
        <f t="shared" si="382"/>
        <v>59755.625</v>
      </c>
      <c r="T4092" s="10">
        <f t="shared" si="383"/>
        <v>59741.67288194444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106</v>
      </c>
      <c r="Q4093" t="str">
        <f t="shared" si="380"/>
        <v>theater</v>
      </c>
      <c r="R4093" t="str">
        <f t="shared" si="381"/>
        <v>plays</v>
      </c>
      <c r="S4093" s="9">
        <f t="shared" si="382"/>
        <v>59552.506377314814</v>
      </c>
      <c r="T4093" s="10">
        <f t="shared" si="383"/>
        <v>59522.506377314814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10.5</v>
      </c>
      <c r="Q4094" t="str">
        <f t="shared" si="380"/>
        <v>theater</v>
      </c>
      <c r="R4094" t="str">
        <f t="shared" si="381"/>
        <v>plays</v>
      </c>
      <c r="S4094" s="9">
        <f t="shared" si="382"/>
        <v>59631.153321759266</v>
      </c>
      <c r="T4094" s="10">
        <f t="shared" si="383"/>
        <v>59571.194988425923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32</v>
      </c>
      <c r="Q4095" t="str">
        <f t="shared" si="380"/>
        <v>theater</v>
      </c>
      <c r="R4095" t="str">
        <f t="shared" si="381"/>
        <v>plays</v>
      </c>
      <c r="S4095" s="9">
        <f t="shared" si="382"/>
        <v>59770.815891203703</v>
      </c>
      <c r="T4095" s="10">
        <f t="shared" si="383"/>
        <v>59710.815891203703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369</v>
      </c>
      <c r="Q4096" t="str">
        <f t="shared" si="380"/>
        <v>theater</v>
      </c>
      <c r="R4096" t="str">
        <f t="shared" si="381"/>
        <v>plays</v>
      </c>
      <c r="S4096" s="9">
        <f t="shared" si="382"/>
        <v>59466.207638888889</v>
      </c>
      <c r="T4096" s="10">
        <f t="shared" si="383"/>
        <v>59422.086805555555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400.5</v>
      </c>
      <c r="Q4097" t="str">
        <f t="shared" si="380"/>
        <v>theater</v>
      </c>
      <c r="R4097" t="str">
        <f t="shared" si="381"/>
        <v>plays</v>
      </c>
      <c r="S4097" s="9">
        <f t="shared" si="382"/>
        <v>60255.031828703708</v>
      </c>
      <c r="T4097" s="10">
        <f t="shared" si="383"/>
        <v>60225.031828703708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E4098/D4098*100</f>
        <v>11.428571428571429</v>
      </c>
      <c r="P4098">
        <f t="shared" ref="P4098:P4115" si="385">AVERAGE(L4098,E4098)</f>
        <v>202.5</v>
      </c>
      <c r="Q4098" t="str">
        <f t="shared" si="380"/>
        <v>theater</v>
      </c>
      <c r="R4098" t="str">
        <f t="shared" si="381"/>
        <v>plays</v>
      </c>
      <c r="S4098" s="9">
        <f t="shared" si="382"/>
        <v>60326.368749999994</v>
      </c>
      <c r="T4098" s="10">
        <f t="shared" si="383"/>
        <v>60282.530312499999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>
        <f t="shared" si="385"/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(((I4099/60)/60)/24)+DATE(2018,1,1)</f>
        <v>59932.996527777781</v>
      </c>
      <c r="T4099" s="10">
        <f t="shared" ref="T4099:T4115" si="389">(((J4099/60)/60)/24)+DATE(2018,1,1)</f>
        <v>59876.824502314819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60057.722187499996</v>
      </c>
      <c r="T4100" s="10">
        <f t="shared" si="389"/>
        <v>60027.722187499996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25.5</v>
      </c>
      <c r="Q4101" t="str">
        <f t="shared" si="386"/>
        <v>theater</v>
      </c>
      <c r="R4101" t="str">
        <f t="shared" si="387"/>
        <v>plays</v>
      </c>
      <c r="S4101" s="9">
        <f t="shared" si="388"/>
        <v>60147.850381944445</v>
      </c>
      <c r="T4101" s="10">
        <f t="shared" si="389"/>
        <v>60102.850381944445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59469.124884259261</v>
      </c>
      <c r="T4102" s="10">
        <f t="shared" si="389"/>
        <v>59459.124884259261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60292.903726851851</v>
      </c>
      <c r="T4103" s="10">
        <f t="shared" si="389"/>
        <v>60262.903726851851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71.5</v>
      </c>
      <c r="Q4104" t="str">
        <f t="shared" si="386"/>
        <v>theater</v>
      </c>
      <c r="R4104" t="str">
        <f t="shared" si="387"/>
        <v>plays</v>
      </c>
      <c r="S4104" s="9">
        <f t="shared" si="388"/>
        <v>60037.848067129627</v>
      </c>
      <c r="T4104" s="10">
        <f t="shared" si="389"/>
        <v>60007.848067129627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53</v>
      </c>
      <c r="Q4105" t="str">
        <f t="shared" si="386"/>
        <v>theater</v>
      </c>
      <c r="R4105" t="str">
        <f t="shared" si="387"/>
        <v>plays</v>
      </c>
      <c r="S4105" s="9">
        <f t="shared" si="388"/>
        <v>59774.772222222222</v>
      </c>
      <c r="T4105" s="10">
        <f t="shared" si="389"/>
        <v>59720.83293981482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327.5</v>
      </c>
      <c r="Q4106" t="str">
        <f t="shared" si="386"/>
        <v>theater</v>
      </c>
      <c r="R4106" t="str">
        <f t="shared" si="387"/>
        <v>plays</v>
      </c>
      <c r="S4106" s="9">
        <f t="shared" si="388"/>
        <v>60202.278171296297</v>
      </c>
      <c r="T4106" s="10">
        <f t="shared" si="389"/>
        <v>60172.278171296297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1153</v>
      </c>
      <c r="Q4107" t="str">
        <f t="shared" si="386"/>
        <v>theater</v>
      </c>
      <c r="R4107" t="str">
        <f t="shared" si="387"/>
        <v>plays</v>
      </c>
      <c r="S4107" s="9">
        <f t="shared" si="388"/>
        <v>60262.010520833333</v>
      </c>
      <c r="T4107" s="10">
        <f t="shared" si="389"/>
        <v>60229.010520833333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1781.5</v>
      </c>
      <c r="Q4108" t="str">
        <f t="shared" si="386"/>
        <v>theater</v>
      </c>
      <c r="R4108" t="str">
        <f t="shared" si="387"/>
        <v>plays</v>
      </c>
      <c r="S4108" s="9">
        <f t="shared" si="388"/>
        <v>59628.041666666672</v>
      </c>
      <c r="T4108" s="10">
        <f t="shared" si="389"/>
        <v>59585.049375000002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22.5</v>
      </c>
      <c r="Q4109" t="str">
        <f t="shared" si="386"/>
        <v>theater</v>
      </c>
      <c r="R4109" t="str">
        <f t="shared" si="387"/>
        <v>plays</v>
      </c>
      <c r="S4109" s="9">
        <f t="shared" si="388"/>
        <v>59438.916678240741</v>
      </c>
      <c r="T4109" s="10">
        <f t="shared" si="389"/>
        <v>59415.916678240741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30</v>
      </c>
      <c r="Q4110" t="str">
        <f t="shared" si="386"/>
        <v>theater</v>
      </c>
      <c r="R4110" t="str">
        <f t="shared" si="387"/>
        <v>plays</v>
      </c>
      <c r="S4110" s="9">
        <f t="shared" si="388"/>
        <v>60329.208333333328</v>
      </c>
      <c r="T4110" s="10">
        <f t="shared" si="389"/>
        <v>60299.031678240746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59869.581064814818</v>
      </c>
      <c r="T4111" s="10">
        <f t="shared" si="389"/>
        <v>59839.539398148147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46</v>
      </c>
      <c r="Q4112" t="str">
        <f t="shared" si="386"/>
        <v>theater</v>
      </c>
      <c r="R4112" t="str">
        <f t="shared" si="387"/>
        <v>plays</v>
      </c>
      <c r="S4112" s="9">
        <f t="shared" si="388"/>
        <v>60104.626747685179</v>
      </c>
      <c r="T4112" s="10">
        <f t="shared" si="389"/>
        <v>60044.626747685179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50</v>
      </c>
      <c r="Q4113" t="str">
        <f t="shared" si="386"/>
        <v>theater</v>
      </c>
      <c r="R4113" t="str">
        <f t="shared" si="387"/>
        <v>plays</v>
      </c>
      <c r="S4113" s="9">
        <f t="shared" si="388"/>
        <v>59591.135879629626</v>
      </c>
      <c r="T4113" s="10">
        <f t="shared" si="389"/>
        <v>59561.135879629626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59960</v>
      </c>
      <c r="T4114" s="10">
        <f t="shared" si="389"/>
        <v>59932.946597222224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3</v>
      </c>
      <c r="Q4115" t="str">
        <f t="shared" si="386"/>
        <v>theater</v>
      </c>
      <c r="R4115" t="str">
        <f t="shared" si="387"/>
        <v>plays</v>
      </c>
      <c r="S4115" s="9">
        <f t="shared" si="388"/>
        <v>59909.273611111115</v>
      </c>
      <c r="T4115" s="10">
        <f t="shared" si="389"/>
        <v>59890.573182870372</v>
      </c>
    </row>
  </sheetData>
  <conditionalFormatting sqref="F2:F4115">
    <cfRule type="expression" dxfId="5" priority="6">
      <formula>$F2="canceled"</formula>
    </cfRule>
    <cfRule type="expression" dxfId="4" priority="7">
      <formula>$F2="cancelled"</formula>
    </cfRule>
    <cfRule type="expression" dxfId="3" priority="8">
      <formula>$F2="failed"</formula>
    </cfRule>
    <cfRule type="expression" dxfId="2" priority="9">
      <formula>$F2="successful"</formula>
    </cfRule>
    <cfRule type="expression" dxfId="1" priority="10">
      <formula>"successful"</formula>
    </cfRule>
    <cfRule type="expression" dxfId="0" priority="12">
      <formula>successful</formula>
    </cfRule>
  </conditionalFormatting>
  <conditionalFormatting sqref="O2:O4115">
    <cfRule type="colorScale" priority="2">
      <colorScale>
        <cfvo type="formula" val="&quot;&gt;100&quot;"/>
        <cfvo type="max"/>
        <color rgb="FF00B050"/>
        <color rgb="FF0070C0"/>
      </colorScale>
    </cfRule>
    <cfRule type="colorScale" priority="3">
      <colorScale>
        <cfvo type="num" val="0"/>
        <cfvo type="num" val="100"/>
        <color rgb="FFC00000"/>
        <color rgb="FF00B050"/>
      </colorScale>
    </cfRule>
    <cfRule type="colorScale" priority="4">
      <colorScale>
        <cfvo type="num" val="100"/>
        <cfvo type="num" val="200"/>
        <color rgb="FF00B050"/>
        <color rgb="FF0070C0"/>
      </colorScale>
    </cfRule>
    <cfRule type="colorScale" priority="5">
      <colorScale>
        <cfvo type="num" val="0"/>
        <cfvo type="num" val="100"/>
        <color rgb="FFC00000"/>
        <color rgb="FF00B050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pivot1</vt:lpstr>
      <vt:lpstr>pivot2</vt:lpstr>
      <vt:lpstr>Sheet4</vt:lpstr>
      <vt:lpstr>Sheet2</vt:lpstr>
      <vt:lpstr>Sheet1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sidney katz</cp:lastModifiedBy>
  <dcterms:created xsi:type="dcterms:W3CDTF">2017-04-20T15:17:24Z</dcterms:created>
  <dcterms:modified xsi:type="dcterms:W3CDTF">2018-10-04T01:48:56Z</dcterms:modified>
</cp:coreProperties>
</file>