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0_Harmonic_GCS/Ephemeral_South_Coast/spectral_analysis/ZnWn/"/>
    </mc:Choice>
  </mc:AlternateContent>
  <xr:revisionPtr revIDLastSave="766" documentId="8_{74593524-9F55-403A-B9FF-7F5F5B069875}" xr6:coauthVersionLast="47" xr6:coauthVersionMax="47" xr10:uidLastSave="{70E844AE-DB8A-451E-9A0E-24957CB10B1D}"/>
  <bookViews>
    <workbookView xWindow="14295" yWindow="0" windowWidth="14610" windowHeight="15585" xr2:uid="{00000000-000D-0000-FFFF-FFFF00000000}"/>
  </bookViews>
  <sheets>
    <sheet name="Z" sheetId="1" r:id="rId1"/>
    <sheet name="Dixon_Q" sheetId="2" r:id="rId2"/>
  </sheets>
  <definedNames>
    <definedName name="_xlnm._FilterDatabase" localSheetId="0" hidden="1">Z!$A$1:$AA$209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7" i="1" l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12" i="1"/>
  <c r="L205" i="1"/>
  <c r="L199" i="1"/>
  <c r="L193" i="1"/>
  <c r="L187" i="1"/>
  <c r="L181" i="1"/>
  <c r="L175" i="1"/>
  <c r="L169" i="1"/>
  <c r="L163" i="1"/>
  <c r="L157" i="1"/>
  <c r="L151" i="1"/>
  <c r="L145" i="1"/>
  <c r="L139" i="1"/>
  <c r="L133" i="1"/>
  <c r="L127" i="1"/>
  <c r="L121" i="1"/>
  <c r="L115" i="1"/>
  <c r="L109" i="1"/>
  <c r="L103" i="1"/>
  <c r="L97" i="1"/>
  <c r="L91" i="1"/>
  <c r="L85" i="1"/>
  <c r="L79" i="1"/>
  <c r="L73" i="1"/>
  <c r="L67" i="1"/>
  <c r="L61" i="1"/>
  <c r="L55" i="1"/>
  <c r="L49" i="1"/>
  <c r="L43" i="1"/>
  <c r="L37" i="1"/>
  <c r="L31" i="1"/>
  <c r="L25" i="1"/>
  <c r="L19" i="1"/>
  <c r="L13" i="1"/>
  <c r="L7" i="1"/>
  <c r="L3" i="1"/>
  <c r="F35" i="2" l="1"/>
  <c r="F27" i="2"/>
  <c r="F19" i="2"/>
  <c r="F12" i="2"/>
  <c r="F6" i="2"/>
  <c r="E35" i="2" l="1"/>
  <c r="E19" i="2"/>
  <c r="E27" i="2"/>
  <c r="E12" i="2"/>
  <c r="E6" i="2"/>
  <c r="C12" i="2"/>
  <c r="D12" i="2" s="1"/>
  <c r="C11" i="2"/>
  <c r="D11" i="2" s="1"/>
  <c r="C35" i="2"/>
  <c r="D35" i="2" s="1"/>
  <c r="C28" i="2"/>
  <c r="D28" i="2" s="1"/>
  <c r="C27" i="2"/>
  <c r="D27" i="2" s="1"/>
  <c r="C20" i="2"/>
  <c r="D20" i="2" s="1"/>
  <c r="C19" i="2"/>
  <c r="D19" i="2" s="1"/>
  <c r="C13" i="2"/>
  <c r="D13" i="2" s="1"/>
  <c r="C7" i="2"/>
  <c r="D7" i="2" s="1"/>
  <c r="C6" i="2"/>
  <c r="D6" i="2" s="1"/>
  <c r="C1" i="2"/>
  <c r="D1" i="2" s="1"/>
  <c r="I17" i="2"/>
  <c r="H18" i="2" s="1"/>
  <c r="I13" i="2"/>
  <c r="H14" i="2" s="1"/>
  <c r="I9" i="2"/>
  <c r="H10" i="2" s="1"/>
  <c r="AA171" i="1" l="1"/>
  <c r="AA105" i="1"/>
  <c r="AA69" i="1"/>
  <c r="AA207" i="1"/>
  <c r="AA201" i="1"/>
  <c r="AA195" i="1"/>
  <c r="AA189" i="1"/>
  <c r="AA183" i="1"/>
  <c r="AA177" i="1"/>
  <c r="AA165" i="1"/>
  <c r="AA159" i="1"/>
  <c r="AA153" i="1"/>
  <c r="AA147" i="1"/>
  <c r="AA141" i="1"/>
  <c r="AA135" i="1"/>
  <c r="AA129" i="1"/>
  <c r="AA123" i="1"/>
  <c r="AA117" i="1"/>
  <c r="AA111" i="1"/>
  <c r="AA99" i="1"/>
  <c r="AA93" i="1"/>
  <c r="AA87" i="1"/>
  <c r="AA81" i="1"/>
  <c r="AA75" i="1"/>
  <c r="AA63" i="1"/>
  <c r="AA57" i="1"/>
  <c r="AA51" i="1"/>
  <c r="AA45" i="1"/>
  <c r="AA39" i="1"/>
  <c r="AA5" i="1"/>
  <c r="AA33" i="1"/>
  <c r="AA27" i="1"/>
  <c r="AA21" i="1"/>
  <c r="AA15" i="1"/>
  <c r="AA9" i="1"/>
</calcChain>
</file>

<file path=xl/sharedStrings.xml><?xml version="1.0" encoding="utf-8"?>
<sst xmlns="http://schemas.openxmlformats.org/spreadsheetml/2006/main" count="1080" uniqueCount="289">
  <si>
    <t>SC</t>
  </si>
  <si>
    <t>COMID</t>
  </si>
  <si>
    <t>COMID17562556</t>
  </si>
  <si>
    <t>COMID17567211</t>
  </si>
  <si>
    <t>COMID17573013</t>
  </si>
  <si>
    <t>COMID17573045</t>
  </si>
  <si>
    <t>COMID17609947</t>
  </si>
  <si>
    <t>COMID17633478</t>
  </si>
  <si>
    <t>COMID17586760</t>
  </si>
  <si>
    <t>COMID17586810</t>
  </si>
  <si>
    <t>COMID17609015</t>
  </si>
  <si>
    <t>COMID17609707</t>
  </si>
  <si>
    <t>COMID17610671</t>
  </si>
  <si>
    <t>COMID17637906</t>
  </si>
  <si>
    <t>COMID17569535</t>
  </si>
  <si>
    <t>COMID17570347</t>
  </si>
  <si>
    <t>COMID17570395</t>
  </si>
  <si>
    <t>COMID17586504</t>
  </si>
  <si>
    <t>COMID17594703</t>
  </si>
  <si>
    <t>COMID17609699</t>
  </si>
  <si>
    <t>COMID17609755</t>
  </si>
  <si>
    <t>COMID17563602</t>
  </si>
  <si>
    <t>COMID17563722</t>
  </si>
  <si>
    <t>COMID17569841</t>
  </si>
  <si>
    <t>COMID17595173</t>
  </si>
  <si>
    <t>COMID17610235</t>
  </si>
  <si>
    <t>COMID17610257</t>
  </si>
  <si>
    <t>COMID17610541</t>
  </si>
  <si>
    <t>COMID22514218</t>
  </si>
  <si>
    <t>COMID17585756</t>
  </si>
  <si>
    <t>COMID17586610</t>
  </si>
  <si>
    <t>COMID17607455</t>
  </si>
  <si>
    <t>COMID17607553</t>
  </si>
  <si>
    <t>COMID17609017</t>
  </si>
  <si>
    <t>COMID17610661</t>
  </si>
  <si>
    <t>COMID17610721</t>
  </si>
  <si>
    <t>COMID17611423</t>
  </si>
  <si>
    <t>confinement</t>
  </si>
  <si>
    <t>unconfined</t>
  </si>
  <si>
    <t>partly-confined</t>
  </si>
  <si>
    <t>confined</t>
  </si>
  <si>
    <t>partly-confined</t>
  </si>
  <si>
    <t>MU</t>
  </si>
  <si>
    <t>uniform</t>
  </si>
  <si>
    <t>braided</t>
  </si>
  <si>
    <t>cascade/step-pool</t>
  </si>
  <si>
    <t>uniform</t>
  </si>
  <si>
    <t>riffle-pool</t>
  </si>
  <si>
    <t>substrate</t>
  </si>
  <si>
    <t>sand-gravel</t>
  </si>
  <si>
    <t>gravel-cobble</t>
  </si>
  <si>
    <t>cobble-boulder</t>
  </si>
  <si>
    <t>gravel-cobble</t>
  </si>
  <si>
    <t>variable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</si>
  <si>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</si>
  <si>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</si>
  <si>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</si>
  <si>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</si>
  <si>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</si>
  <si>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</si>
  <si>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</si>
  <si>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</si>
  <si>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</si>
  <si>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</si>
  <si>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</si>
  <si>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</si>
  <si>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</si>
  <si>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</si>
  <si>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</si>
  <si>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</si>
  <si>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</si>
  <si>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</si>
  <si>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</si>
  <si>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</si>
  <si>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</si>
  <si>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</si>
  <si>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</si>
  <si>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</si>
  <si>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</si>
  <si>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</si>
  <si>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</si>
  <si>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</si>
  <si>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</si>
  <si>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</si>
  <si>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</si>
  <si>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</si>
  <si>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</si>
  <si>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</si>
  <si>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</si>
  <si>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</si>
  <si>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</si>
  <si>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</si>
  <si>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</si>
  <si>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</si>
  <si>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</si>
  <si>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</si>
  <si>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</si>
  <si>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</si>
  <si>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</si>
  <si>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</si>
  <si>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</si>
  <si>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</si>
  <si>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</si>
  <si>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</si>
  <si>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</si>
  <si>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</si>
  <si>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</si>
  <si>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</si>
  <si>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</si>
  <si>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</si>
  <si>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</si>
  <si>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</si>
  <si>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</si>
  <si>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</si>
  <si>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</si>
  <si>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</si>
  <si>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</si>
  <si>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</si>
  <si>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</si>
  <si>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</si>
  <si>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</si>
  <si>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</si>
  <si>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</si>
  <si>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</si>
  <si>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</si>
  <si>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</si>
  <si>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</si>
  <si>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</si>
  <si>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</si>
  <si>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</si>
  <si>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</si>
  <si>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</si>
  <si>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</si>
  <si>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</si>
  <si>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</si>
  <si>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</si>
  <si>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</si>
  <si>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</si>
  <si>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</si>
  <si>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</si>
  <si>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</si>
  <si>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</si>
  <si>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</si>
  <si>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</si>
  <si>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</si>
  <si>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</si>
  <si>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</si>
  <si>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</si>
  <si>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</si>
  <si>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</si>
  <si>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</si>
  <si>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</si>
  <si>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</si>
  <si>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</si>
  <si>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</si>
  <si>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</si>
  <si>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</si>
  <si>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</si>
  <si>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</si>
  <si>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</si>
  <si>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</si>
  <si>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</si>
  <si>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</si>
  <si>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</si>
  <si>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</si>
  <si>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</si>
  <si>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</si>
  <si>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</si>
  <si>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</si>
  <si>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</si>
  <si>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</si>
  <si>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</si>
  <si>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</si>
  <si>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</si>
  <si>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</si>
  <si>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</si>
  <si>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</si>
  <si>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</si>
  <si>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</si>
  <si>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</si>
  <si>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</si>
  <si>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</si>
  <si>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</si>
  <si>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</si>
  <si>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</si>
  <si>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</si>
  <si>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</si>
  <si>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</si>
  <si>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</si>
  <si>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</si>
  <si>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</si>
  <si>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</si>
  <si>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</si>
  <si>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</si>
  <si>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</si>
  <si>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</si>
  <si>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</si>
  <si>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</si>
  <si>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</si>
  <si>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</si>
  <si>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</si>
  <si>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</si>
  <si>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</si>
  <si>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</si>
  <si>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</si>
  <si>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</si>
  <si>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</si>
  <si>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</si>
  <si>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</si>
  <si>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</si>
  <si>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</si>
  <si>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</si>
  <si>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</si>
  <si>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</si>
  <si>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</si>
  <si>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</si>
  <si>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</si>
  <si>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</si>
  <si>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</si>
  <si>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</si>
  <si>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</si>
  <si>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</si>
  <si>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</si>
  <si>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</si>
  <si>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</si>
  <si>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</si>
  <si>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</si>
  <si>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</si>
  <si>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</si>
  <si>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</si>
  <si>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</si>
  <si>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</si>
  <si>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</si>
  <si>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</si>
  <si>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</si>
  <si>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</si>
  <si>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</si>
  <si>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</si>
  <si>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</si>
  <si>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</si>
  <si>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</si>
  <si>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</si>
  <si>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</si>
  <si>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</si>
  <si>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</si>
  <si>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</si>
  <si>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</si>
  <si>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</si>
  <si>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</si>
  <si>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</si>
  <si>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</si>
  <si>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</si>
  <si>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</si>
  <si>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</si>
  <si>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</si>
  <si>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</si>
  <si>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</si>
  <si>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</si>
  <si>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</si>
  <si>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</si>
  <si>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</si>
  <si>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</si>
  <si>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stage</t>
  </si>
  <si>
    <t>first_ceiled</t>
  </si>
  <si>
    <t>second_ceiled</t>
  </si>
  <si>
    <t>Fbf</t>
  </si>
  <si>
    <t>slope1</t>
  </si>
  <si>
    <t>slope2</t>
  </si>
  <si>
    <t>BF_width_ft</t>
  </si>
  <si>
    <t>BF_Depth_ft</t>
  </si>
  <si>
    <t>W_over_D</t>
  </si>
  <si>
    <t>Valley_confinement_m</t>
  </si>
  <si>
    <t>Valley_confinement_ft</t>
  </si>
  <si>
    <t>CV_bf_d</t>
  </si>
  <si>
    <t>CV_bf_w</t>
  </si>
  <si>
    <t>Slope</t>
  </si>
  <si>
    <t>stage (ft)</t>
  </si>
  <si>
    <t>FP_width_ft</t>
  </si>
  <si>
    <t>FP_Depth_ft</t>
  </si>
  <si>
    <t>Lookup table</t>
  </si>
  <si>
    <t>Number of values:</t>
  </si>
  <si>
    <t> 3</t>
  </si>
  <si>
    <r>
      <t>Q</t>
    </r>
    <r>
      <rPr>
        <vertAlign val="subscript"/>
        <sz val="8"/>
        <color rgb="FF202122"/>
        <rFont val="Arial"/>
        <family val="2"/>
      </rPr>
      <t>90%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</si>
  <si>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95%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</si>
  <si>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99%</t>
    </r>
    <r>
      <rPr>
        <sz val="11"/>
        <color rgb="FF202122"/>
        <rFont val="Arial"/>
        <family val="2"/>
      </rPr>
      <t>:</t>
    </r>
  </si>
  <si>
    <t># of samples:</t>
  </si>
  <si>
    <t>Sig level:</t>
  </si>
  <si>
    <t>Qcrit:</t>
  </si>
  <si>
    <t>fitted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</si>
</sst>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0"/>
      <name val="Arial"/>
    </font>
    <font>
      <sz val="11"/>
      <name val="Calibri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0" xfId="0" applyFont="1"/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0" fillId="5" borderId="0" xfId="0" applyFill="1"/>
    <xf numFmtId="0" fontId="1" fillId="2" borderId="0" xfId="0" applyFont="1" applyFill="1"/>
    <xf numFmtId="0" fontId="1" fillId="2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Z!$A$3:$A$205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</c:numCache>
            </c:numRef>
          </c:xVal>
          <c:yVal>
            <c:numRef>
              <c:f>Z!$N$3:$N$205</c:f>
              <c:numCache>
                <c:formatCode>General</c:formatCode>
                <c:ptCount val="35"/>
                <c:pt idx="0">
                  <c:v>-0.71325050814594049</c:v>
                </c:pt>
                <c:pt idx="1">
                  <c:v>-0.67058116486003705</c:v>
                </c:pt>
                <c:pt idx="2">
                  <c:v>-0.55002329999252519</c:v>
                </c:pt>
                <c:pt idx="3">
                  <c:v>-0.6495071480597433</c:v>
                </c:pt>
                <c:pt idx="4">
                  <c:v>-0.566516212060721</c:v>
                </c:pt>
                <c:pt idx="5">
                  <c:v>-0.67537544936358485</c:v>
                </c:pt>
                <c:pt idx="6">
                  <c:v>-1.5221595600133839</c:v>
                </c:pt>
                <c:pt idx="7">
                  <c:v>-0.88827901021674616</c:v>
                </c:pt>
                <c:pt idx="8">
                  <c:v>-1.6530766059838569</c:v>
                </c:pt>
                <c:pt idx="9">
                  <c:v>-0.90396175691808944</c:v>
                </c:pt>
                <c:pt idx="10">
                  <c:v>-1.4179910098398809</c:v>
                </c:pt>
                <c:pt idx="11">
                  <c:v>-1.4612600738820409</c:v>
                </c:pt>
                <c:pt idx="12">
                  <c:v>-1.0600985937119902</c:v>
                </c:pt>
                <c:pt idx="13">
                  <c:v>-1.3072337071776035</c:v>
                </c:pt>
                <c:pt idx="14">
                  <c:v>-1.1486097559341115</c:v>
                </c:pt>
                <c:pt idx="15">
                  <c:v>-1.389629797756059</c:v>
                </c:pt>
                <c:pt idx="16">
                  <c:v>-1.2818533368633604</c:v>
                </c:pt>
                <c:pt idx="17">
                  <c:v>-1.0394894024152606</c:v>
                </c:pt>
                <c:pt idx="18">
                  <c:v>-0.56661719382977505</c:v>
                </c:pt>
                <c:pt idx="19">
                  <c:v>-1.2060727352767007</c:v>
                </c:pt>
                <c:pt idx="20">
                  <c:v>-0.71466830429445494</c:v>
                </c:pt>
                <c:pt idx="21">
                  <c:v>-0.78852329024971834</c:v>
                </c:pt>
                <c:pt idx="22">
                  <c:v>-1.2330589806576049</c:v>
                </c:pt>
                <c:pt idx="23">
                  <c:v>-0.95822536108447909</c:v>
                </c:pt>
                <c:pt idx="24">
                  <c:v>-1.0507980802253392</c:v>
                </c:pt>
                <c:pt idx="25">
                  <c:v>-1.0352216918554158</c:v>
                </c:pt>
                <c:pt idx="26">
                  <c:v>-1.2832363376189009</c:v>
                </c:pt>
                <c:pt idx="27">
                  <c:v>-1.2399289439427694</c:v>
                </c:pt>
                <c:pt idx="28">
                  <c:v>-1.0825751361557996</c:v>
                </c:pt>
                <c:pt idx="29">
                  <c:v>-0.89971568646550892</c:v>
                </c:pt>
                <c:pt idx="30">
                  <c:v>-0.55630988498456302</c:v>
                </c:pt>
                <c:pt idx="31">
                  <c:v>-0.90304779239541233</c:v>
                </c:pt>
                <c:pt idx="32">
                  <c:v>-1.3006929454317031</c:v>
                </c:pt>
                <c:pt idx="33">
                  <c:v>-1.0279457305356856</c:v>
                </c:pt>
                <c:pt idx="34">
                  <c:v>-0.8380034219336524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7-40B2-9297-6207A1AE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09584"/>
        <c:axId val="1792990704"/>
      </c:scatterChart>
      <c:valAx>
        <c:axId val="17257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0704"/>
        <c:crosses val="autoZero"/>
        <c:crossBetween val="midCat"/>
      </c:valAx>
      <c:valAx>
        <c:axId val="17929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6886888492231191"/>
                  <c:y val="-7.6730096237970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Z!$L$3:$L$205</c:f>
            </c:numRef>
          </c:xVal>
          <c:yVal>
            <c:numRef>
              <c:f>Z!$P$3:$P$205</c:f>
              <c:numCache>
                <c:formatCode>General</c:formatCode>
                <c:ptCount val="35"/>
                <c:pt idx="0">
                  <c:v>14.245298</c:v>
                </c:pt>
                <c:pt idx="1">
                  <c:v>12.295230999999999</c:v>
                </c:pt>
                <c:pt idx="2">
                  <c:v>17.204089</c:v>
                </c:pt>
                <c:pt idx="3">
                  <c:v>19.611688999999998</c:v>
                </c:pt>
                <c:pt idx="4">
                  <c:v>24.223856000000001</c:v>
                </c:pt>
                <c:pt idx="5">
                  <c:v>18.104343</c:v>
                </c:pt>
                <c:pt idx="6">
                  <c:v>101.675614</c:v>
                </c:pt>
                <c:pt idx="7">
                  <c:v>34.966617999999997</c:v>
                </c:pt>
                <c:pt idx="8">
                  <c:v>97.379553000000001</c:v>
                </c:pt>
                <c:pt idx="9">
                  <c:v>29.080736000000002</c:v>
                </c:pt>
                <c:pt idx="10">
                  <c:v>63.616911000000002</c:v>
                </c:pt>
                <c:pt idx="11">
                  <c:v>84.116831000000005</c:v>
                </c:pt>
                <c:pt idx="12">
                  <c:v>15.925345999999999</c:v>
                </c:pt>
                <c:pt idx="13">
                  <c:v>19.446058000000001</c:v>
                </c:pt>
                <c:pt idx="14">
                  <c:v>19.629372</c:v>
                </c:pt>
                <c:pt idx="15">
                  <c:v>24.449719999999999</c:v>
                </c:pt>
                <c:pt idx="16">
                  <c:v>22.079075</c:v>
                </c:pt>
                <c:pt idx="17">
                  <c:v>25.453412</c:v>
                </c:pt>
                <c:pt idx="18">
                  <c:v>8.8224239999999998</c:v>
                </c:pt>
                <c:pt idx="19">
                  <c:v>60.326327999999997</c:v>
                </c:pt>
                <c:pt idx="20">
                  <c:v>14.891204</c:v>
                </c:pt>
                <c:pt idx="21">
                  <c:v>25.592856999999999</c:v>
                </c:pt>
                <c:pt idx="22">
                  <c:v>32.136580000000002</c:v>
                </c:pt>
                <c:pt idx="23">
                  <c:v>15.520198000000001</c:v>
                </c:pt>
                <c:pt idx="24">
                  <c:v>15.296692</c:v>
                </c:pt>
                <c:pt idx="25">
                  <c:v>40.998472999999997</c:v>
                </c:pt>
                <c:pt idx="26">
                  <c:v>17.356777000000001</c:v>
                </c:pt>
                <c:pt idx="27">
                  <c:v>31.051983</c:v>
                </c:pt>
                <c:pt idx="28">
                  <c:v>26.199078</c:v>
                </c:pt>
                <c:pt idx="29">
                  <c:v>20.016981000000001</c:v>
                </c:pt>
                <c:pt idx="30">
                  <c:v>14.307903</c:v>
                </c:pt>
                <c:pt idx="31">
                  <c:v>26.132218000000002</c:v>
                </c:pt>
                <c:pt idx="32">
                  <c:v>51.719340000000003</c:v>
                </c:pt>
                <c:pt idx="33">
                  <c:v>38.558886000000001</c:v>
                </c:pt>
                <c:pt idx="34">
                  <c:v>29.427923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F-4F25-8CC7-57340B22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234607"/>
        <c:axId val="1422235023"/>
      </c:scatterChart>
      <c:valAx>
        <c:axId val="142223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35023"/>
        <c:crosses val="autoZero"/>
        <c:crossBetween val="midCat"/>
      </c:valAx>
      <c:valAx>
        <c:axId val="14222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3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Baseflow bed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8381926217556138"/>
                  <c:y val="0.19908683289588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Z!$L$212:$L$246</c:f>
            </c:numRef>
          </c:xVal>
          <c:yVal>
            <c:numRef>
              <c:f>Z!$M$212:$M$246</c:f>
              <c:numCache>
                <c:formatCode>General</c:formatCode>
                <c:ptCount val="35"/>
                <c:pt idx="0">
                  <c:v>0.71325050814594049</c:v>
                </c:pt>
                <c:pt idx="1">
                  <c:v>0.67058116486003705</c:v>
                </c:pt>
                <c:pt idx="2">
                  <c:v>0.55002329999252519</c:v>
                </c:pt>
                <c:pt idx="3">
                  <c:v>0.6495071480597433</c:v>
                </c:pt>
                <c:pt idx="4">
                  <c:v>0.566516212060721</c:v>
                </c:pt>
                <c:pt idx="5">
                  <c:v>0.67537544936358485</c:v>
                </c:pt>
                <c:pt idx="6">
                  <c:v>1.5221595600133839</c:v>
                </c:pt>
                <c:pt idx="7">
                  <c:v>0.88827901021674616</c:v>
                </c:pt>
                <c:pt idx="8">
                  <c:v>1.6530766059838569</c:v>
                </c:pt>
                <c:pt idx="9">
                  <c:v>0.90396175691808944</c:v>
                </c:pt>
                <c:pt idx="10">
                  <c:v>1.4179910098398809</c:v>
                </c:pt>
                <c:pt idx="11">
                  <c:v>1.4612600738820409</c:v>
                </c:pt>
                <c:pt idx="12">
                  <c:v>1.0600985937119902</c:v>
                </c:pt>
                <c:pt idx="13">
                  <c:v>1.3072337071776035</c:v>
                </c:pt>
                <c:pt idx="14">
                  <c:v>1.1486097559341115</c:v>
                </c:pt>
                <c:pt idx="15">
                  <c:v>1.389629797756059</c:v>
                </c:pt>
                <c:pt idx="16">
                  <c:v>1.2818533368633604</c:v>
                </c:pt>
                <c:pt idx="17">
                  <c:v>1.0394894024152606</c:v>
                </c:pt>
                <c:pt idx="18">
                  <c:v>0.56661719382977505</c:v>
                </c:pt>
                <c:pt idx="19">
                  <c:v>1.2060727352767007</c:v>
                </c:pt>
                <c:pt idx="20">
                  <c:v>0.71466830429445494</c:v>
                </c:pt>
                <c:pt idx="21">
                  <c:v>0.78852329024971834</c:v>
                </c:pt>
                <c:pt idx="22">
                  <c:v>1.2330589806576049</c:v>
                </c:pt>
                <c:pt idx="23">
                  <c:v>0.95822536108447909</c:v>
                </c:pt>
                <c:pt idx="24">
                  <c:v>1.0507980802253392</c:v>
                </c:pt>
                <c:pt idx="25">
                  <c:v>1.0352216918554158</c:v>
                </c:pt>
                <c:pt idx="26">
                  <c:v>1.2832363376189009</c:v>
                </c:pt>
                <c:pt idx="27">
                  <c:v>1.2399289439427694</c:v>
                </c:pt>
                <c:pt idx="28">
                  <c:v>1.0825751361557996</c:v>
                </c:pt>
                <c:pt idx="29">
                  <c:v>0.89971568646550892</c:v>
                </c:pt>
                <c:pt idx="30">
                  <c:v>0.55630988498456302</c:v>
                </c:pt>
                <c:pt idx="31">
                  <c:v>0.90304779239541233</c:v>
                </c:pt>
                <c:pt idx="32">
                  <c:v>1.3006929454317031</c:v>
                </c:pt>
                <c:pt idx="33">
                  <c:v>1.0279457305356856</c:v>
                </c:pt>
                <c:pt idx="34">
                  <c:v>0.8380034219336524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1-4889-A29F-05E2A092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98975"/>
        <c:axId val="554400639"/>
      </c:scatterChart>
      <c:valAx>
        <c:axId val="5543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baseflow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00639"/>
        <c:crosses val="autoZero"/>
        <c:crossBetween val="midCat"/>
      </c:valAx>
      <c:valAx>
        <c:axId val="55440063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61231</xdr:colOff>
      <xdr:row>211</xdr:row>
      <xdr:rowOff>111579</xdr:rowOff>
    </xdr:from>
    <xdr:to>
      <xdr:col>10</xdr:col>
      <xdr:colOff>238124</xdr:colOff>
      <xdr:row>225</xdr:row>
      <xdr:rowOff>187779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A7896-F0B7-6A0F-9421-557AD543D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442632</xdr:colOff>
      <xdr:row>42</xdr:row>
      <xdr:rowOff>124384</xdr:rowOff>
    </xdr:from>
    <xdr:to>
      <xdr:col>26</xdr:col>
      <xdr:colOff>420220</xdr:colOff>
      <xdr:row>127</xdr:row>
      <xdr:rowOff>10084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DF5CB-F20E-110B-D169-467EC7850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465043</xdr:colOff>
      <xdr:row>220</xdr:row>
      <xdr:rowOff>135590</xdr:rowOff>
    </xdr:from>
    <xdr:to>
      <xdr:col>19</xdr:col>
      <xdr:colOff>496419</xdr:colOff>
      <xdr:row>235</xdr:row>
      <xdr:rowOff>21290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FEB1B-3A85-7D90-A526-3B5170206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248"/>
  <sheetViews>
    <sheetView tabSelected="1" topLeftCell="X1" zoomScale="82" zoomScaleNormal="85" workbookViewId="0">
      <selection activeCell="M3" sqref="M3"/>
    </sheetView>
  </sheetViews>
  <sheetFormatPr defaultRowHeight="15" x14ac:dyDescent="0.25"/>
  <cols>
    <col min="1" max="1" width="3.28515625" customWidth="1"/>
    <col min="2" max="2" width="16" bestFit="1" customWidth="1"/>
    <col min="3" max="3" width="14.85546875" hidden="1" customWidth="1"/>
    <col min="4" max="4" width="17.42578125" hidden="1" customWidth="1"/>
    <col min="5" max="5" width="14.85546875" hidden="1" customWidth="1"/>
    <col min="6" max="6" width="8.28515625" hidden="1" customWidth="1"/>
    <col min="7" max="7" width="5.85546875" hidden="1" customWidth="1"/>
    <col min="8" max="8" width="11.140625" hidden="1" customWidth="1"/>
    <col min="9" max="9" width="13.85546875" hidden="1" customWidth="1"/>
    <col min="10" max="10" width="11.7109375" hidden="1" customWidth="1"/>
    <col min="11" max="12" width="13.42578125" hidden="1" customWidth="1"/>
    <col min="13" max="16" width="13.42578125" customWidth="1"/>
    <col min="21" max="21" width="11.140625" customWidth="1"/>
    <col min="22" max="22" width="10" customWidth="1"/>
    <col min="23" max="23" width="9.28515625" customWidth="1"/>
    <col min="24" max="24" width="12" customWidth="1"/>
    <col min="25" max="25" width="12.7109375" customWidth="1"/>
  </cols>
  <sheetData>
    <row r="1" spans="1:27" x14ac:dyDescent="0.25">
      <c r="A1" t="s">
        <v>0</v>
      </c>
      <c r="B1" t="s">
        <v>1</v>
      </c>
      <c r="C1" t="s">
        <v>37</v>
      </c>
      <c r="D1" t="s">
        <v>42</v>
      </c>
      <c r="E1" t="s">
        <v>48</v>
      </c>
      <c r="F1" t="s">
        <v>53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M1" t="s">
        <v>267</v>
      </c>
      <c r="N1" t="s">
        <v>267</v>
      </c>
      <c r="O1" t="s">
        <v>276</v>
      </c>
      <c r="Q1" s="1" t="s">
        <v>268</v>
      </c>
      <c r="R1" s="1" t="s">
        <v>269</v>
      </c>
      <c r="S1" s="1" t="s">
        <v>277</v>
      </c>
      <c r="T1" s="1" t="s">
        <v>278</v>
      </c>
      <c r="U1" s="1" t="s">
        <v>270</v>
      </c>
      <c r="V1" s="1" t="s">
        <v>271</v>
      </c>
      <c r="W1" s="1" t="s">
        <v>272</v>
      </c>
      <c r="X1" s="1" t="s">
        <v>273</v>
      </c>
      <c r="Y1" s="1" t="s">
        <v>274</v>
      </c>
      <c r="Z1" s="1" t="s">
        <v>275</v>
      </c>
      <c r="AA1" s="1"/>
    </row>
    <row r="2" spans="1:27" hidden="1" x14ac:dyDescent="0.25">
      <c r="A2">
        <v>1</v>
      </c>
      <c r="B2" t="s">
        <v>2</v>
      </c>
      <c r="C2" t="s">
        <v>38</v>
      </c>
      <c r="D2" t="s">
        <v>43</v>
      </c>
      <c r="E2" t="s">
        <v>49</v>
      </c>
      <c r="F2" t="s">
        <v>54</v>
      </c>
      <c r="G2">
        <v>1</v>
      </c>
      <c r="H2">
        <v>-2.7879999999999998</v>
      </c>
      <c r="I2">
        <v>-2.6419999999999999</v>
      </c>
      <c r="J2">
        <v>24.910033474382256</v>
      </c>
      <c r="K2">
        <v>-10.289851889568364</v>
      </c>
      <c r="M2">
        <v>-0.95933106134383772</v>
      </c>
      <c r="N2">
        <v>-0.95933106134383772</v>
      </c>
      <c r="O2">
        <v>0.3</v>
      </c>
      <c r="Q2" s="1">
        <v>40.104321859999999</v>
      </c>
      <c r="R2" s="1">
        <v>2.9956590250000001</v>
      </c>
      <c r="S2" s="1">
        <v>0</v>
      </c>
      <c r="T2" s="1">
        <v>0</v>
      </c>
      <c r="U2" s="1">
        <v>13.739282599999999</v>
      </c>
      <c r="V2" s="1">
        <v>1143.25</v>
      </c>
      <c r="W2" s="1">
        <v>3750.8202099999999</v>
      </c>
      <c r="X2" s="1">
        <v>0.15450402099999999</v>
      </c>
      <c r="Y2" s="1">
        <v>0.29086393599999999</v>
      </c>
      <c r="Z2" s="1">
        <v>7.2739079999999999E-3</v>
      </c>
      <c r="AA2" s="1"/>
    </row>
    <row r="3" spans="1:27" x14ac:dyDescent="0.25">
      <c r="A3">
        <v>1</v>
      </c>
      <c r="B3" t="s">
        <v>2</v>
      </c>
      <c r="C3" t="s">
        <v>38</v>
      </c>
      <c r="D3" t="s">
        <v>43</v>
      </c>
      <c r="E3" t="s">
        <v>49</v>
      </c>
      <c r="F3" t="s">
        <v>55</v>
      </c>
      <c r="G3">
        <v>1</v>
      </c>
      <c r="H3">
        <v>-2.7879999999999998</v>
      </c>
      <c r="I3">
        <v>-2.2829999999999999</v>
      </c>
      <c r="J3">
        <v>24.910033474382256</v>
      </c>
      <c r="K3">
        <v>-2.2673964893176946</v>
      </c>
      <c r="L3">
        <f>-M3</f>
        <v>0.71325050814594049</v>
      </c>
      <c r="M3">
        <v>-0.71325050814594049</v>
      </c>
      <c r="N3">
        <v>-0.71325050814594049</v>
      </c>
      <c r="O3">
        <v>0.3</v>
      </c>
      <c r="P3">
        <v>14.245298</v>
      </c>
      <c r="Q3" s="1">
        <v>40.104321859999999</v>
      </c>
      <c r="R3" s="1">
        <v>2.9956590250000001</v>
      </c>
      <c r="S3" s="1">
        <v>0</v>
      </c>
      <c r="T3" s="1">
        <v>0</v>
      </c>
      <c r="U3" s="1">
        <v>13.739282599999999</v>
      </c>
      <c r="V3" s="1">
        <v>1143.25</v>
      </c>
      <c r="W3" s="1">
        <v>3750.8202099999999</v>
      </c>
      <c r="X3" s="1">
        <v>0.15450402099999999</v>
      </c>
      <c r="Y3" s="1">
        <v>0.29086393599999999</v>
      </c>
      <c r="Z3" s="1">
        <v>7.2739079999999999E-3</v>
      </c>
      <c r="AA3" s="1"/>
    </row>
    <row r="4" spans="1:27" hidden="1" x14ac:dyDescent="0.25">
      <c r="A4">
        <v>1</v>
      </c>
      <c r="B4" t="s">
        <v>2</v>
      </c>
      <c r="C4" t="s">
        <v>38</v>
      </c>
      <c r="D4" t="s">
        <v>43</v>
      </c>
      <c r="E4" t="s">
        <v>49</v>
      </c>
      <c r="F4" t="s">
        <v>56</v>
      </c>
      <c r="G4">
        <v>2</v>
      </c>
      <c r="H4">
        <v>-2.7879999999999998</v>
      </c>
      <c r="I4">
        <v>-2.6419999999999999</v>
      </c>
      <c r="J4">
        <v>24.910033474382256</v>
      </c>
      <c r="K4">
        <v>-10.042003547202247</v>
      </c>
      <c r="M4">
        <v>-1.7853496380264728</v>
      </c>
      <c r="N4">
        <v>-1.7853496380264728</v>
      </c>
      <c r="O4">
        <v>3</v>
      </c>
      <c r="Q4" s="1">
        <v>40.104321859999999</v>
      </c>
      <c r="R4" s="1">
        <v>2.9956590250000001</v>
      </c>
      <c r="S4" s="1">
        <v>0</v>
      </c>
      <c r="T4" s="1">
        <v>0</v>
      </c>
      <c r="U4" s="1">
        <v>13.739282599999999</v>
      </c>
      <c r="V4" s="1">
        <v>1143.25</v>
      </c>
      <c r="W4" s="1">
        <v>3750.8202099999999</v>
      </c>
      <c r="X4" s="1">
        <v>0.15450402099999999</v>
      </c>
      <c r="Y4" s="1">
        <v>0.29086393599999999</v>
      </c>
      <c r="Z4" s="1">
        <v>7.2739079999999999E-3</v>
      </c>
      <c r="AA4" s="1"/>
    </row>
    <row r="5" spans="1:27" hidden="1" x14ac:dyDescent="0.25">
      <c r="A5">
        <v>1</v>
      </c>
      <c r="B5" t="s">
        <v>2</v>
      </c>
      <c r="C5" t="s">
        <v>38</v>
      </c>
      <c r="D5" t="s">
        <v>43</v>
      </c>
      <c r="E5" t="s">
        <v>49</v>
      </c>
      <c r="F5" t="s">
        <v>57</v>
      </c>
      <c r="G5">
        <v>2</v>
      </c>
      <c r="H5">
        <v>-2.7879999999999998</v>
      </c>
      <c r="I5">
        <v>-2.6419999999999999</v>
      </c>
      <c r="J5">
        <v>24.910033474382256</v>
      </c>
      <c r="K5">
        <v>-9.9398878735009291</v>
      </c>
      <c r="M5">
        <v>-0.88360856235158103</v>
      </c>
      <c r="N5">
        <v>-0.88360856235158103</v>
      </c>
      <c r="O5">
        <v>3</v>
      </c>
      <c r="Q5" s="1">
        <v>40.104321859999999</v>
      </c>
      <c r="R5" s="1">
        <v>2.9956590250000001</v>
      </c>
      <c r="S5" s="1">
        <v>0</v>
      </c>
      <c r="T5" s="1">
        <v>0</v>
      </c>
      <c r="U5" s="1">
        <v>13.739282599999999</v>
      </c>
      <c r="V5" s="1">
        <v>1143.25</v>
      </c>
      <c r="W5" s="1">
        <v>3750.8202099999999</v>
      </c>
      <c r="X5" s="1">
        <v>0.15450402099999999</v>
      </c>
      <c r="Y5" s="1">
        <v>0.29086393599999999</v>
      </c>
      <c r="Z5" s="1">
        <v>7.2739079999999999E-3</v>
      </c>
      <c r="AA5" s="1">
        <f>N5/Q5</f>
        <v>-2.2032751618046711E-2</v>
      </c>
    </row>
    <row r="6" spans="1:27" hidden="1" x14ac:dyDescent="0.25">
      <c r="A6">
        <v>1</v>
      </c>
      <c r="B6" t="s">
        <v>3</v>
      </c>
      <c r="C6" t="s">
        <v>38</v>
      </c>
      <c r="D6" t="s">
        <v>43</v>
      </c>
      <c r="E6" t="s">
        <v>49</v>
      </c>
      <c r="F6" t="s">
        <v>58</v>
      </c>
      <c r="G6">
        <v>1</v>
      </c>
      <c r="H6">
        <v>-2.8849999999999998</v>
      </c>
      <c r="I6">
        <v>-2.5840000000000001</v>
      </c>
      <c r="J6">
        <v>31.398334254376806</v>
      </c>
      <c r="K6">
        <v>-7.5518506698948453</v>
      </c>
      <c r="M6">
        <v>-0.95176308680053889</v>
      </c>
      <c r="N6">
        <v>-0.95176308680053889</v>
      </c>
      <c r="O6">
        <v>0.1</v>
      </c>
      <c r="Q6" s="1">
        <v>31.81697449</v>
      </c>
      <c r="R6" s="1">
        <v>0.73578195800000001</v>
      </c>
      <c r="S6" s="1">
        <v>205.07092</v>
      </c>
      <c r="T6" s="1">
        <v>1.4054249999999999</v>
      </c>
      <c r="U6" s="1">
        <v>49.793871580000001</v>
      </c>
      <c r="V6" s="1">
        <v>1546.9230769999999</v>
      </c>
      <c r="W6" s="1">
        <v>5075.2069460000002</v>
      </c>
      <c r="X6" s="1">
        <v>0.46328096299999999</v>
      </c>
      <c r="Y6" s="1">
        <v>0.281565224</v>
      </c>
      <c r="Z6" s="1">
        <v>3.6056700000000001E-3</v>
      </c>
      <c r="AA6" s="1"/>
    </row>
    <row r="7" spans="1:27" x14ac:dyDescent="0.25">
      <c r="A7">
        <v>1</v>
      </c>
      <c r="B7" t="s">
        <v>3</v>
      </c>
      <c r="C7" t="s">
        <v>38</v>
      </c>
      <c r="D7" t="s">
        <v>43</v>
      </c>
      <c r="E7" t="s">
        <v>49</v>
      </c>
      <c r="F7" t="s">
        <v>59</v>
      </c>
      <c r="G7">
        <v>1</v>
      </c>
      <c r="H7">
        <v>-2.8849999999999998</v>
      </c>
      <c r="I7">
        <v>-2.6419999999999999</v>
      </c>
      <c r="J7">
        <v>31.398334254376806</v>
      </c>
      <c r="K7">
        <v>-2.8276079601594302</v>
      </c>
      <c r="L7">
        <f>-M7</f>
        <v>0.67058116486003705</v>
      </c>
      <c r="M7">
        <v>-0.67058116486003705</v>
      </c>
      <c r="N7">
        <v>-0.67058116486003705</v>
      </c>
      <c r="O7">
        <v>0.1</v>
      </c>
      <c r="P7">
        <v>12.295230999999999</v>
      </c>
      <c r="Q7" s="1">
        <v>31.81697449</v>
      </c>
      <c r="R7" s="1">
        <v>0.73578195800000001</v>
      </c>
      <c r="S7" s="1">
        <v>205.07092</v>
      </c>
      <c r="T7" s="1">
        <v>1.4054249999999999</v>
      </c>
      <c r="U7" s="1">
        <v>49.793871580000001</v>
      </c>
      <c r="V7" s="1">
        <v>1546.9230769999999</v>
      </c>
      <c r="W7" s="1">
        <v>5075.2069460000002</v>
      </c>
      <c r="X7" s="1">
        <v>0.46328096299999999</v>
      </c>
      <c r="Y7" s="1">
        <v>0.281565224</v>
      </c>
      <c r="Z7" s="1">
        <v>3.6056700000000001E-3</v>
      </c>
      <c r="AA7" s="1"/>
    </row>
    <row r="8" spans="1:27" hidden="1" x14ac:dyDescent="0.25">
      <c r="A8">
        <v>1</v>
      </c>
      <c r="B8" t="s">
        <v>3</v>
      </c>
      <c r="C8" t="s">
        <v>38</v>
      </c>
      <c r="D8" t="s">
        <v>43</v>
      </c>
      <c r="E8" t="s">
        <v>49</v>
      </c>
      <c r="F8" t="s">
        <v>60</v>
      </c>
      <c r="G8">
        <v>2</v>
      </c>
      <c r="H8">
        <v>-2.8849999999999998</v>
      </c>
      <c r="I8">
        <v>-2.7090000000000001</v>
      </c>
      <c r="J8">
        <v>31.398334254376806</v>
      </c>
      <c r="K8">
        <v>-8.8577134169985747</v>
      </c>
      <c r="M8">
        <v>-1.412651750471108</v>
      </c>
      <c r="N8">
        <v>-1.412651750471108</v>
      </c>
      <c r="O8">
        <v>0.9</v>
      </c>
      <c r="Q8" s="1">
        <v>31.81697449</v>
      </c>
      <c r="R8" s="1">
        <v>0.73578195800000001</v>
      </c>
      <c r="S8" s="1">
        <v>205.07092</v>
      </c>
      <c r="T8" s="1">
        <v>1.4054249999999999</v>
      </c>
      <c r="U8" s="1">
        <v>49.793871580000001</v>
      </c>
      <c r="V8" s="1">
        <v>1546.9230769999999</v>
      </c>
      <c r="W8" s="1">
        <v>5075.2069460000002</v>
      </c>
      <c r="X8" s="1">
        <v>0.46328096299999999</v>
      </c>
      <c r="Y8" s="1">
        <v>0.281565224</v>
      </c>
      <c r="Z8" s="1">
        <v>3.6056700000000001E-3</v>
      </c>
      <c r="AA8" s="1"/>
    </row>
    <row r="9" spans="1:27" hidden="1" x14ac:dyDescent="0.25">
      <c r="A9">
        <v>1</v>
      </c>
      <c r="B9" t="s">
        <v>3</v>
      </c>
      <c r="C9" t="s">
        <v>38</v>
      </c>
      <c r="D9" t="s">
        <v>43</v>
      </c>
      <c r="E9" t="s">
        <v>49</v>
      </c>
      <c r="F9" t="s">
        <v>61</v>
      </c>
      <c r="G9">
        <v>2</v>
      </c>
      <c r="H9">
        <v>-2.8849999999999998</v>
      </c>
      <c r="I9">
        <v>-2.7090000000000001</v>
      </c>
      <c r="J9">
        <v>31.398334254376806</v>
      </c>
      <c r="K9">
        <v>-7.7845857427732978</v>
      </c>
      <c r="M9">
        <v>-0.84639376540947286</v>
      </c>
      <c r="N9">
        <v>-0.84639376540947286</v>
      </c>
      <c r="O9">
        <v>0.9</v>
      </c>
      <c r="Q9">
        <v>31.81697449</v>
      </c>
      <c r="R9">
        <v>0.73578195800000001</v>
      </c>
      <c r="S9">
        <v>205.07092</v>
      </c>
      <c r="T9">
        <v>1.4054249999999999</v>
      </c>
      <c r="U9">
        <v>49.793871580000001</v>
      </c>
      <c r="V9">
        <v>1546.9230769999999</v>
      </c>
      <c r="W9" s="1">
        <v>5075.2069460000002</v>
      </c>
      <c r="X9" s="1">
        <v>0.46328096299999999</v>
      </c>
      <c r="Y9" s="1">
        <v>0.281565224</v>
      </c>
      <c r="Z9" s="1">
        <v>3.6056700000000001E-3</v>
      </c>
      <c r="AA9" s="1">
        <f>N9/Q9</f>
        <v>-2.6601956313460681E-2</v>
      </c>
    </row>
    <row r="10" spans="1:27" hidden="1" x14ac:dyDescent="0.25">
      <c r="A10">
        <v>1</v>
      </c>
      <c r="B10" t="s">
        <v>3</v>
      </c>
      <c r="C10" t="s">
        <v>38</v>
      </c>
      <c r="D10" t="s">
        <v>43</v>
      </c>
      <c r="E10" t="s">
        <v>49</v>
      </c>
      <c r="F10" t="s">
        <v>62</v>
      </c>
      <c r="G10">
        <v>3</v>
      </c>
      <c r="H10">
        <v>-2.7090000000000001</v>
      </c>
      <c r="I10">
        <v>-2.4870000000000001</v>
      </c>
      <c r="J10">
        <v>31.398334254376806</v>
      </c>
      <c r="K10">
        <v>-9.8305303197348586</v>
      </c>
      <c r="M10">
        <v>-2.2203282272443077</v>
      </c>
      <c r="N10">
        <v>-2.2203282272443077</v>
      </c>
      <c r="O10">
        <v>2.6</v>
      </c>
      <c r="Q10" s="1">
        <v>31.81697449</v>
      </c>
      <c r="R10" s="1">
        <v>0.73578195800000001</v>
      </c>
      <c r="S10" s="1">
        <v>205.07092</v>
      </c>
      <c r="T10" s="1">
        <v>1.4054249999999999</v>
      </c>
      <c r="U10" s="1">
        <v>49.793871580000001</v>
      </c>
      <c r="V10" s="1">
        <v>1546.9230769999999</v>
      </c>
      <c r="W10" s="1">
        <v>5075.2069460000002</v>
      </c>
      <c r="X10" s="1">
        <v>0.46328096299999999</v>
      </c>
      <c r="Y10" s="1">
        <v>0.281565224</v>
      </c>
      <c r="Z10" s="1">
        <v>3.6056700000000001E-3</v>
      </c>
      <c r="AA10" s="1"/>
    </row>
    <row r="11" spans="1:27" hidden="1" x14ac:dyDescent="0.25">
      <c r="A11">
        <v>1</v>
      </c>
      <c r="B11" t="s">
        <v>3</v>
      </c>
      <c r="C11" t="s">
        <v>38</v>
      </c>
      <c r="D11" t="s">
        <v>43</v>
      </c>
      <c r="E11" t="s">
        <v>49</v>
      </c>
      <c r="F11" t="s">
        <v>63</v>
      </c>
      <c r="G11">
        <v>3</v>
      </c>
      <c r="H11">
        <v>-2.7090000000000001</v>
      </c>
      <c r="I11">
        <v>-2.4870000000000001</v>
      </c>
      <c r="J11">
        <v>31.398334254376806</v>
      </c>
      <c r="K11">
        <v>-11.700930781928859</v>
      </c>
      <c r="M11">
        <v>-1.6897284101805523</v>
      </c>
      <c r="N11">
        <v>-1.6897284101805523</v>
      </c>
      <c r="O11">
        <v>2.6</v>
      </c>
      <c r="Q11" s="1">
        <v>31.81697449</v>
      </c>
      <c r="R11" s="1">
        <v>0.73578195800000001</v>
      </c>
      <c r="S11" s="1">
        <v>205.07092</v>
      </c>
      <c r="T11" s="1">
        <v>1.4054249999999999</v>
      </c>
      <c r="U11" s="1">
        <v>49.793871580000001</v>
      </c>
      <c r="V11" s="1">
        <v>1546.9230769999999</v>
      </c>
      <c r="W11" s="1">
        <v>5075.2069460000002</v>
      </c>
      <c r="X11" s="1">
        <v>0.46328096299999999</v>
      </c>
      <c r="Y11" s="1">
        <v>0.281565224</v>
      </c>
      <c r="Z11" s="1">
        <v>3.6056700000000001E-3</v>
      </c>
      <c r="AA11" s="1"/>
    </row>
    <row r="12" spans="1:27" hidden="1" x14ac:dyDescent="0.25">
      <c r="A12">
        <v>1</v>
      </c>
      <c r="B12" t="s">
        <v>4</v>
      </c>
      <c r="C12" t="s">
        <v>38</v>
      </c>
      <c r="D12" t="s">
        <v>43</v>
      </c>
      <c r="E12" t="s">
        <v>49</v>
      </c>
      <c r="F12" t="s">
        <v>64</v>
      </c>
      <c r="G12">
        <v>1</v>
      </c>
      <c r="H12">
        <v>-2.7879999999999998</v>
      </c>
      <c r="I12">
        <v>-2.5840000000000001</v>
      </c>
      <c r="J12">
        <v>8.1207322645881739</v>
      </c>
      <c r="K12">
        <v>-9.2117202660488111</v>
      </c>
      <c r="M12">
        <v>-0.70764322568433113</v>
      </c>
      <c r="N12">
        <v>-0.70764322568433113</v>
      </c>
      <c r="O12">
        <v>0.2</v>
      </c>
      <c r="Q12" s="1">
        <v>123.01846279999999</v>
      </c>
      <c r="R12" s="1">
        <v>2.7143397290000002</v>
      </c>
      <c r="S12" s="1">
        <v>265.87048900000002</v>
      </c>
      <c r="T12" s="1">
        <v>2.3149259999999998</v>
      </c>
      <c r="U12" s="1">
        <v>49.842822380000001</v>
      </c>
      <c r="V12" s="1">
        <v>1631.8837209999999</v>
      </c>
      <c r="W12" s="1">
        <v>5353.949216</v>
      </c>
      <c r="X12" s="1">
        <v>0.284059169</v>
      </c>
      <c r="Y12" s="1">
        <v>0.33845099099999998</v>
      </c>
      <c r="Z12" s="1">
        <v>4.7000119999999999E-3</v>
      </c>
      <c r="AA12" s="1"/>
    </row>
    <row r="13" spans="1:27" x14ac:dyDescent="0.25">
      <c r="A13">
        <v>1</v>
      </c>
      <c r="B13" t="s">
        <v>4</v>
      </c>
      <c r="C13" t="s">
        <v>38</v>
      </c>
      <c r="D13" t="s">
        <v>43</v>
      </c>
      <c r="E13" t="s">
        <v>49</v>
      </c>
      <c r="F13" t="s">
        <v>65</v>
      </c>
      <c r="G13">
        <v>1</v>
      </c>
      <c r="H13">
        <v>-2.7879999999999998</v>
      </c>
      <c r="I13">
        <v>-2.4870000000000001</v>
      </c>
      <c r="J13">
        <v>8.1207322645881739</v>
      </c>
      <c r="K13">
        <v>-5.8588576868104845</v>
      </c>
      <c r="L13">
        <f>-M13</f>
        <v>0.55002329999252519</v>
      </c>
      <c r="M13">
        <v>-0.55002329999252519</v>
      </c>
      <c r="N13">
        <v>-0.55002329999252519</v>
      </c>
      <c r="O13">
        <v>0.2</v>
      </c>
      <c r="P13">
        <v>17.204089</v>
      </c>
      <c r="Q13" s="1">
        <v>123.01846279999999</v>
      </c>
      <c r="R13" s="1">
        <v>2.7143397290000002</v>
      </c>
      <c r="S13" s="1">
        <v>265.87048900000002</v>
      </c>
      <c r="T13" s="1">
        <v>2.3149259999999998</v>
      </c>
      <c r="U13" s="1">
        <v>49.842822380000001</v>
      </c>
      <c r="V13" s="1">
        <v>1631.8837209999999</v>
      </c>
      <c r="W13" s="1">
        <v>5353.949216</v>
      </c>
      <c r="X13" s="1">
        <v>0.284059169</v>
      </c>
      <c r="Y13" s="1">
        <v>0.33845099099999998</v>
      </c>
      <c r="Z13" s="1">
        <v>4.7000119999999999E-3</v>
      </c>
      <c r="AA13" s="1"/>
    </row>
    <row r="14" spans="1:27" hidden="1" x14ac:dyDescent="0.25">
      <c r="A14">
        <v>1</v>
      </c>
      <c r="B14" t="s">
        <v>4</v>
      </c>
      <c r="C14" t="s">
        <v>38</v>
      </c>
      <c r="D14" t="s">
        <v>43</v>
      </c>
      <c r="E14" t="s">
        <v>49</v>
      </c>
      <c r="F14" t="s">
        <v>66</v>
      </c>
      <c r="G14">
        <v>2</v>
      </c>
      <c r="H14">
        <v>-2.7879999999999998</v>
      </c>
      <c r="I14">
        <v>-2.6419999999999999</v>
      </c>
      <c r="J14">
        <v>8.1207322645881739</v>
      </c>
      <c r="K14">
        <v>-11.720176428379501</v>
      </c>
      <c r="M14">
        <v>-1.9458688872314129</v>
      </c>
      <c r="N14">
        <v>-1.9458688872314129</v>
      </c>
      <c r="O14">
        <v>2.2000000000000002</v>
      </c>
      <c r="Q14" s="1">
        <v>123.01846279999999</v>
      </c>
      <c r="R14" s="1">
        <v>2.7143397290000002</v>
      </c>
      <c r="S14" s="1">
        <v>265.87048900000002</v>
      </c>
      <c r="T14" s="1">
        <v>2.3149259999999998</v>
      </c>
      <c r="U14" s="1">
        <v>49.842822380000001</v>
      </c>
      <c r="V14" s="1">
        <v>1631.8837209999999</v>
      </c>
      <c r="W14" s="1">
        <v>5353.949216</v>
      </c>
      <c r="X14" s="1">
        <v>0.284059169</v>
      </c>
      <c r="Y14" s="1">
        <v>0.33845099099999998</v>
      </c>
      <c r="Z14" s="1">
        <v>4.7000119999999999E-3</v>
      </c>
      <c r="AA14" s="1"/>
    </row>
    <row r="15" spans="1:27" hidden="1" x14ac:dyDescent="0.25">
      <c r="A15">
        <v>1</v>
      </c>
      <c r="B15" t="s">
        <v>4</v>
      </c>
      <c r="C15" t="s">
        <v>38</v>
      </c>
      <c r="D15" t="s">
        <v>43</v>
      </c>
      <c r="E15" t="s">
        <v>49</v>
      </c>
      <c r="F15" t="s">
        <v>67</v>
      </c>
      <c r="G15">
        <v>2</v>
      </c>
      <c r="H15">
        <v>-2.7879999999999998</v>
      </c>
      <c r="I15">
        <v>-2.5840000000000001</v>
      </c>
      <c r="J15">
        <v>8.1207322645881739</v>
      </c>
      <c r="K15">
        <v>-9.590152995438201</v>
      </c>
      <c r="M15">
        <v>-1.4269482137123604</v>
      </c>
      <c r="N15">
        <v>-1.4269482137123604</v>
      </c>
      <c r="O15">
        <v>2.2000000000000002</v>
      </c>
      <c r="Q15">
        <v>123.01846279999999</v>
      </c>
      <c r="R15">
        <v>2.7143397290000002</v>
      </c>
      <c r="S15">
        <v>265.87048900000002</v>
      </c>
      <c r="T15">
        <v>2.3149259999999998</v>
      </c>
      <c r="U15">
        <v>49.842822380000001</v>
      </c>
      <c r="V15">
        <v>1631.8837209999999</v>
      </c>
      <c r="W15" s="1">
        <v>5353.949216</v>
      </c>
      <c r="X15" s="1">
        <v>0.284059169</v>
      </c>
      <c r="Y15" s="1">
        <v>0.33845099099999998</v>
      </c>
      <c r="Z15" s="1">
        <v>4.7000119999999999E-3</v>
      </c>
      <c r="AA15" s="1">
        <f>N15/Q15</f>
        <v>-1.1599463862853279E-2</v>
      </c>
    </row>
    <row r="16" spans="1:27" hidden="1" x14ac:dyDescent="0.25">
      <c r="A16">
        <v>1</v>
      </c>
      <c r="B16" t="s">
        <v>4</v>
      </c>
      <c r="C16" t="s">
        <v>38</v>
      </c>
      <c r="D16" t="s">
        <v>43</v>
      </c>
      <c r="E16" t="s">
        <v>49</v>
      </c>
      <c r="F16" t="s">
        <v>68</v>
      </c>
      <c r="G16">
        <v>3</v>
      </c>
      <c r="H16">
        <v>-2.7090000000000001</v>
      </c>
      <c r="I16">
        <v>-2.5840000000000001</v>
      </c>
      <c r="J16">
        <v>8.1207322645881739</v>
      </c>
      <c r="K16">
        <v>-14.465827961371447</v>
      </c>
      <c r="M16">
        <v>-2.0426755930900939</v>
      </c>
      <c r="N16">
        <v>-2.0426755930900939</v>
      </c>
      <c r="O16">
        <v>5.0999999999999996</v>
      </c>
      <c r="Q16" s="1">
        <v>123.01846279999999</v>
      </c>
      <c r="R16" s="1">
        <v>2.7143397290000002</v>
      </c>
      <c r="S16" s="1">
        <v>265.87048900000002</v>
      </c>
      <c r="T16" s="1">
        <v>2.3149259999999998</v>
      </c>
      <c r="U16" s="1">
        <v>49.842822380000001</v>
      </c>
      <c r="V16" s="1">
        <v>1631.8837209999999</v>
      </c>
      <c r="W16" s="1">
        <v>5353.949216</v>
      </c>
      <c r="X16" s="1">
        <v>0.284059169</v>
      </c>
      <c r="Y16" s="1">
        <v>0.33845099099999998</v>
      </c>
      <c r="Z16" s="1">
        <v>4.7000119999999999E-3</v>
      </c>
      <c r="AA16" s="1"/>
    </row>
    <row r="17" spans="1:27" hidden="1" x14ac:dyDescent="0.25">
      <c r="A17">
        <v>1</v>
      </c>
      <c r="B17" t="s">
        <v>4</v>
      </c>
      <c r="C17" t="s">
        <v>38</v>
      </c>
      <c r="D17" t="s">
        <v>43</v>
      </c>
      <c r="E17" t="s">
        <v>49</v>
      </c>
      <c r="F17" t="s">
        <v>69</v>
      </c>
      <c r="G17">
        <v>3</v>
      </c>
      <c r="H17">
        <v>-2.7090000000000001</v>
      </c>
      <c r="I17">
        <v>-2.5840000000000001</v>
      </c>
      <c r="J17">
        <v>8.1207322645881739</v>
      </c>
      <c r="K17">
        <v>-16.29895251289221</v>
      </c>
      <c r="M17">
        <v>-1.8365003110973097</v>
      </c>
      <c r="N17">
        <v>-1.8365003110973097</v>
      </c>
      <c r="O17">
        <v>5.0999999999999996</v>
      </c>
      <c r="Q17" s="1">
        <v>123.01846279999999</v>
      </c>
      <c r="R17" s="1">
        <v>2.7143397290000002</v>
      </c>
      <c r="S17" s="1">
        <v>265.87048900000002</v>
      </c>
      <c r="T17" s="1">
        <v>2.3149259999999998</v>
      </c>
      <c r="U17" s="1">
        <v>49.842822380000001</v>
      </c>
      <c r="V17" s="1">
        <v>1631.8837209999999</v>
      </c>
      <c r="W17" s="1">
        <v>5353.949216</v>
      </c>
      <c r="X17" s="1">
        <v>0.284059169</v>
      </c>
      <c r="Y17" s="1">
        <v>0.33845099099999998</v>
      </c>
      <c r="Z17" s="1">
        <v>4.7000119999999999E-3</v>
      </c>
      <c r="AA17" s="1"/>
    </row>
    <row r="18" spans="1:27" hidden="1" x14ac:dyDescent="0.25">
      <c r="A18">
        <v>1</v>
      </c>
      <c r="B18" t="s">
        <v>5</v>
      </c>
      <c r="C18" t="s">
        <v>38</v>
      </c>
      <c r="D18" t="s">
        <v>43</v>
      </c>
      <c r="E18" t="s">
        <v>49</v>
      </c>
      <c r="F18" t="s">
        <v>70</v>
      </c>
      <c r="G18">
        <v>1</v>
      </c>
      <c r="H18">
        <v>-3.39</v>
      </c>
      <c r="I18">
        <v>-3.048</v>
      </c>
      <c r="J18">
        <v>15.28744190374014</v>
      </c>
      <c r="K18">
        <v>-6.3080119873353047</v>
      </c>
      <c r="M18">
        <v>-1.0065905688976697</v>
      </c>
      <c r="N18">
        <v>-1.0065905688976697</v>
      </c>
      <c r="O18">
        <v>0.6</v>
      </c>
      <c r="Q18" s="1">
        <v>65.347754469999998</v>
      </c>
      <c r="R18" s="1">
        <v>3.0205576010000001</v>
      </c>
      <c r="S18" s="1">
        <v>1367.1122029999999</v>
      </c>
      <c r="T18" s="1">
        <v>6.8476569999999999</v>
      </c>
      <c r="U18" s="1">
        <v>27.453302390000001</v>
      </c>
      <c r="V18" s="1">
        <v>1968.6</v>
      </c>
      <c r="W18" s="1">
        <v>6458.6614170000003</v>
      </c>
      <c r="X18" s="1">
        <v>0.22709815799999999</v>
      </c>
      <c r="Y18" s="1">
        <v>0.382382153</v>
      </c>
      <c r="Z18" s="1">
        <v>4.3059889999999997E-3</v>
      </c>
      <c r="AA18" s="1"/>
    </row>
    <row r="19" spans="1:27" x14ac:dyDescent="0.25">
      <c r="A19">
        <v>1</v>
      </c>
      <c r="B19" t="s">
        <v>5</v>
      </c>
      <c r="C19" t="s">
        <v>38</v>
      </c>
      <c r="D19" t="s">
        <v>43</v>
      </c>
      <c r="E19" t="s">
        <v>49</v>
      </c>
      <c r="F19" t="s">
        <v>71</v>
      </c>
      <c r="G19">
        <v>1</v>
      </c>
      <c r="H19">
        <v>-3.1859999999999999</v>
      </c>
      <c r="I19">
        <v>-2.9750000000000001</v>
      </c>
      <c r="J19">
        <v>15.28744190374014</v>
      </c>
      <c r="K19">
        <v>-3.177153770045082</v>
      </c>
      <c r="L19">
        <f>-M19</f>
        <v>0.6495071480597433</v>
      </c>
      <c r="M19">
        <v>-0.6495071480597433</v>
      </c>
      <c r="N19">
        <v>-0.6495071480597433</v>
      </c>
      <c r="O19">
        <v>0.6</v>
      </c>
      <c r="P19">
        <v>19.611688999999998</v>
      </c>
      <c r="Q19" s="1">
        <v>65.347754469999998</v>
      </c>
      <c r="R19" s="1">
        <v>3.0205576010000001</v>
      </c>
      <c r="S19" s="1">
        <v>1367.1122029999999</v>
      </c>
      <c r="T19" s="1">
        <v>6.8476569999999999</v>
      </c>
      <c r="U19" s="1">
        <v>27.453302390000001</v>
      </c>
      <c r="V19" s="1">
        <v>1968.6</v>
      </c>
      <c r="W19" s="1">
        <v>6458.6614170000003</v>
      </c>
      <c r="X19" s="1">
        <v>0.22709815799999999</v>
      </c>
      <c r="Y19" s="1">
        <v>0.382382153</v>
      </c>
      <c r="Z19" s="1">
        <v>4.3059889999999997E-3</v>
      </c>
      <c r="AA19" s="1"/>
    </row>
    <row r="20" spans="1:27" hidden="1" x14ac:dyDescent="0.25">
      <c r="A20">
        <v>1</v>
      </c>
      <c r="B20" t="s">
        <v>5</v>
      </c>
      <c r="C20" t="s">
        <v>38</v>
      </c>
      <c r="D20" t="s">
        <v>43</v>
      </c>
      <c r="E20" t="s">
        <v>49</v>
      </c>
      <c r="F20" t="s">
        <v>72</v>
      </c>
      <c r="G20">
        <v>2</v>
      </c>
      <c r="H20">
        <v>-3.3109999999999999</v>
      </c>
      <c r="I20">
        <v>-3.1859999999999999</v>
      </c>
      <c r="J20">
        <v>15.28744190374014</v>
      </c>
      <c r="K20">
        <v>-10.506256837543781</v>
      </c>
      <c r="M20">
        <v>-1.5854197302878186</v>
      </c>
      <c r="N20">
        <v>-1.5854197302878186</v>
      </c>
      <c r="O20">
        <v>3.1</v>
      </c>
      <c r="Q20" s="1">
        <v>65.347754469999998</v>
      </c>
      <c r="R20" s="1">
        <v>3.0205576010000001</v>
      </c>
      <c r="S20" s="1">
        <v>1367.1122029999999</v>
      </c>
      <c r="T20" s="1">
        <v>6.8476569999999999</v>
      </c>
      <c r="U20" s="1">
        <v>27.453302390000001</v>
      </c>
      <c r="V20" s="1">
        <v>1968.6</v>
      </c>
      <c r="W20" s="1">
        <v>6458.6614170000003</v>
      </c>
      <c r="X20" s="1">
        <v>0.22709815799999999</v>
      </c>
      <c r="Y20" s="1">
        <v>0.382382153</v>
      </c>
      <c r="Z20" s="1">
        <v>4.3059889999999997E-3</v>
      </c>
      <c r="AA20" s="1"/>
    </row>
    <row r="21" spans="1:27" hidden="1" x14ac:dyDescent="0.25">
      <c r="A21">
        <v>1</v>
      </c>
      <c r="B21" t="s">
        <v>5</v>
      </c>
      <c r="C21" t="s">
        <v>38</v>
      </c>
      <c r="D21" t="s">
        <v>43</v>
      </c>
      <c r="E21" t="s">
        <v>49</v>
      </c>
      <c r="F21" t="s">
        <v>73</v>
      </c>
      <c r="G21">
        <v>2</v>
      </c>
      <c r="H21">
        <v>-3.3109999999999999</v>
      </c>
      <c r="I21">
        <v>-3.1859999999999999</v>
      </c>
      <c r="J21">
        <v>15.28744190374014</v>
      </c>
      <c r="K21">
        <v>-12.853043797378973</v>
      </c>
      <c r="M21">
        <v>-0.97980194754946826</v>
      </c>
      <c r="N21">
        <v>-0.97980194754946826</v>
      </c>
      <c r="O21">
        <v>3.1</v>
      </c>
      <c r="Q21">
        <v>65.347754469999998</v>
      </c>
      <c r="R21">
        <v>3.0205576010000001</v>
      </c>
      <c r="S21">
        <v>1367.1122029999999</v>
      </c>
      <c r="T21">
        <v>6.8476569999999999</v>
      </c>
      <c r="U21">
        <v>27.453302390000001</v>
      </c>
      <c r="V21">
        <v>1968.6</v>
      </c>
      <c r="W21" s="1">
        <v>6458.6614170000003</v>
      </c>
      <c r="X21" s="1">
        <v>0.22709815799999999</v>
      </c>
      <c r="Y21" s="1">
        <v>0.382382153</v>
      </c>
      <c r="Z21" s="1">
        <v>4.3059889999999997E-3</v>
      </c>
      <c r="AA21" s="1">
        <f>N21/Q21</f>
        <v>-1.4993659009343283E-2</v>
      </c>
    </row>
    <row r="22" spans="1:27" hidden="1" x14ac:dyDescent="0.25">
      <c r="A22">
        <v>1</v>
      </c>
      <c r="B22" t="s">
        <v>5</v>
      </c>
      <c r="C22" t="s">
        <v>38</v>
      </c>
      <c r="D22" t="s">
        <v>43</v>
      </c>
      <c r="E22" t="s">
        <v>49</v>
      </c>
      <c r="F22" t="s">
        <v>74</v>
      </c>
      <c r="G22">
        <v>3</v>
      </c>
      <c r="H22">
        <v>-3.1859999999999999</v>
      </c>
      <c r="I22">
        <v>-2.9430000000000001</v>
      </c>
      <c r="J22">
        <v>15.28744190374014</v>
      </c>
      <c r="K22">
        <v>-12.886347632929803</v>
      </c>
      <c r="M22">
        <v>-2.015179737808277</v>
      </c>
      <c r="N22">
        <v>-2.015179737808277</v>
      </c>
      <c r="O22">
        <v>12</v>
      </c>
      <c r="Q22" s="1">
        <v>65.347754469999998</v>
      </c>
      <c r="R22" s="1">
        <v>3.0205576010000001</v>
      </c>
      <c r="S22" s="1">
        <v>1367.1122029999999</v>
      </c>
      <c r="T22" s="1">
        <v>6.8476569999999999</v>
      </c>
      <c r="U22" s="1">
        <v>27.453302390000001</v>
      </c>
      <c r="V22" s="1">
        <v>1968.6</v>
      </c>
      <c r="W22" s="1">
        <v>6458.6614170000003</v>
      </c>
      <c r="X22" s="1">
        <v>0.22709815799999999</v>
      </c>
      <c r="Y22" s="1">
        <v>0.382382153</v>
      </c>
      <c r="Z22" s="1">
        <v>4.3059889999999997E-3</v>
      </c>
      <c r="AA22" s="1"/>
    </row>
    <row r="23" spans="1:27" hidden="1" x14ac:dyDescent="0.25">
      <c r="A23">
        <v>1</v>
      </c>
      <c r="B23" t="s">
        <v>5</v>
      </c>
      <c r="C23" t="s">
        <v>38</v>
      </c>
      <c r="D23" t="s">
        <v>43</v>
      </c>
      <c r="E23" t="s">
        <v>49</v>
      </c>
      <c r="F23" t="s">
        <v>75</v>
      </c>
      <c r="G23">
        <v>3</v>
      </c>
      <c r="H23">
        <v>-3.1859999999999999</v>
      </c>
      <c r="I23">
        <v>-2.9430000000000001</v>
      </c>
      <c r="J23">
        <v>15.28744190374014</v>
      </c>
      <c r="K23">
        <v>-9.8671170848077701</v>
      </c>
      <c r="M23" s="2">
        <v>-2.2486100279582684</v>
      </c>
      <c r="N23" s="2">
        <v>-2.2486100279582684</v>
      </c>
      <c r="O23">
        <v>12</v>
      </c>
      <c r="Q23" s="1">
        <v>65.347754469999998</v>
      </c>
      <c r="R23" s="1">
        <v>3.0205576010000001</v>
      </c>
      <c r="S23" s="1">
        <v>1367.1122029999999</v>
      </c>
      <c r="T23" s="1">
        <v>6.8476569999999999</v>
      </c>
      <c r="U23" s="1">
        <v>27.453302390000001</v>
      </c>
      <c r="V23" s="1">
        <v>1968.6</v>
      </c>
      <c r="W23" s="1">
        <v>6458.6614170000003</v>
      </c>
      <c r="X23" s="1">
        <v>0.22709815799999999</v>
      </c>
      <c r="Y23" s="1">
        <v>0.382382153</v>
      </c>
      <c r="Z23" s="1">
        <v>4.3059889999999997E-3</v>
      </c>
      <c r="AA23" s="1"/>
    </row>
    <row r="24" spans="1:27" hidden="1" x14ac:dyDescent="0.25">
      <c r="A24">
        <v>1</v>
      </c>
      <c r="B24" t="s">
        <v>6</v>
      </c>
      <c r="C24" t="s">
        <v>38</v>
      </c>
      <c r="D24" t="s">
        <v>43</v>
      </c>
      <c r="E24" t="s">
        <v>49</v>
      </c>
      <c r="F24" t="s">
        <v>76</v>
      </c>
      <c r="G24">
        <v>1</v>
      </c>
      <c r="H24">
        <v>-3.089</v>
      </c>
      <c r="I24">
        <v>-2.9430000000000001</v>
      </c>
      <c r="J24">
        <v>19.192734545958032</v>
      </c>
      <c r="K24">
        <v>-9.3733555691226833</v>
      </c>
      <c r="M24" s="3">
        <v>-1.5259614563383754</v>
      </c>
      <c r="N24">
        <v>-1.5259614563383754</v>
      </c>
      <c r="O24">
        <v>0.2</v>
      </c>
      <c r="Q24" s="1">
        <v>52.050946549999999</v>
      </c>
      <c r="R24" s="1">
        <v>0.62112721900000001</v>
      </c>
      <c r="S24" s="1">
        <v>100.76277</v>
      </c>
      <c r="T24" s="1">
        <v>0.75166299999999997</v>
      </c>
      <c r="U24" s="1">
        <v>118.2486091</v>
      </c>
      <c r="V24" s="1">
        <v>576.5</v>
      </c>
      <c r="W24" s="1">
        <v>1891.4041990000001</v>
      </c>
      <c r="X24" s="1">
        <v>0.38596042800000002</v>
      </c>
      <c r="Y24" s="1">
        <v>0.74279721200000004</v>
      </c>
      <c r="Z24" s="1">
        <v>3.541673E-3</v>
      </c>
      <c r="AA24" s="1"/>
    </row>
    <row r="25" spans="1:27" x14ac:dyDescent="0.25">
      <c r="A25">
        <v>1</v>
      </c>
      <c r="B25" t="s">
        <v>6</v>
      </c>
      <c r="C25" t="s">
        <v>38</v>
      </c>
      <c r="D25" t="s">
        <v>43</v>
      </c>
      <c r="E25" t="s">
        <v>49</v>
      </c>
      <c r="F25" t="s">
        <v>77</v>
      </c>
      <c r="G25">
        <v>1</v>
      </c>
      <c r="H25">
        <v>-3.3109999999999999</v>
      </c>
      <c r="I25">
        <v>-2.8340000000000001</v>
      </c>
      <c r="J25">
        <v>19.192734545958032</v>
      </c>
      <c r="K25">
        <v>-1.3642425984271034</v>
      </c>
      <c r="L25">
        <f>-M25</f>
        <v>0.566516212060721</v>
      </c>
      <c r="M25">
        <v>-0.566516212060721</v>
      </c>
      <c r="N25">
        <v>-0.566516212060721</v>
      </c>
      <c r="O25">
        <v>0.2</v>
      </c>
      <c r="P25">
        <v>24.223856000000001</v>
      </c>
      <c r="Q25" s="1">
        <v>52.050946549999999</v>
      </c>
      <c r="R25" s="1">
        <v>0.62112721900000001</v>
      </c>
      <c r="S25" s="1">
        <v>100.76277</v>
      </c>
      <c r="T25" s="1">
        <v>0.75166299999999997</v>
      </c>
      <c r="U25" s="1">
        <v>118.2486091</v>
      </c>
      <c r="V25" s="1">
        <v>576.5</v>
      </c>
      <c r="W25" s="1">
        <v>1891.4041990000001</v>
      </c>
      <c r="X25" s="1">
        <v>0.38596042800000002</v>
      </c>
      <c r="Y25" s="1">
        <v>0.74279721200000004</v>
      </c>
      <c r="Z25" s="1">
        <v>3.541673E-3</v>
      </c>
      <c r="AA25" s="1"/>
    </row>
    <row r="26" spans="1:27" hidden="1" x14ac:dyDescent="0.25">
      <c r="A26">
        <v>1</v>
      </c>
      <c r="B26" t="s">
        <v>6</v>
      </c>
      <c r="C26" t="s">
        <v>38</v>
      </c>
      <c r="D26" t="s">
        <v>43</v>
      </c>
      <c r="E26" t="s">
        <v>49</v>
      </c>
      <c r="F26" t="s">
        <v>78</v>
      </c>
      <c r="G26">
        <v>2</v>
      </c>
      <c r="H26">
        <v>-3.089</v>
      </c>
      <c r="I26">
        <v>-2.8340000000000001</v>
      </c>
      <c r="J26">
        <v>19.192734545958032</v>
      </c>
      <c r="K26">
        <v>-3.7883954780629905</v>
      </c>
      <c r="M26">
        <v>-2.1170463122593413</v>
      </c>
      <c r="N26">
        <v>-2.1170463122593413</v>
      </c>
      <c r="O26">
        <v>0.7</v>
      </c>
      <c r="Q26" s="1">
        <v>52.050946549999999</v>
      </c>
      <c r="R26" s="1">
        <v>0.62112721900000001</v>
      </c>
      <c r="S26" s="1">
        <v>100.76277</v>
      </c>
      <c r="T26" s="1">
        <v>0.75166299999999997</v>
      </c>
      <c r="U26" s="1">
        <v>118.2486091</v>
      </c>
      <c r="V26" s="1">
        <v>576.5</v>
      </c>
      <c r="W26" s="1">
        <v>1891.4041990000001</v>
      </c>
      <c r="X26" s="1">
        <v>0.38596042800000002</v>
      </c>
      <c r="Y26" s="1">
        <v>0.74279721200000004</v>
      </c>
      <c r="Z26" s="1">
        <v>3.541673E-3</v>
      </c>
      <c r="AA26" s="1"/>
    </row>
    <row r="27" spans="1:27" hidden="1" x14ac:dyDescent="0.25">
      <c r="A27">
        <v>1</v>
      </c>
      <c r="B27" t="s">
        <v>6</v>
      </c>
      <c r="C27" t="s">
        <v>38</v>
      </c>
      <c r="D27" t="s">
        <v>43</v>
      </c>
      <c r="E27" t="s">
        <v>49</v>
      </c>
      <c r="F27" t="s">
        <v>79</v>
      </c>
      <c r="G27">
        <v>2</v>
      </c>
      <c r="H27">
        <v>-3.089</v>
      </c>
      <c r="I27">
        <v>-2.8340000000000001</v>
      </c>
      <c r="J27">
        <v>19.192734545958032</v>
      </c>
      <c r="K27">
        <v>-4.3879607486592613</v>
      </c>
      <c r="M27">
        <v>-1.0911926670077861</v>
      </c>
      <c r="N27">
        <v>-1.0911926670077861</v>
      </c>
      <c r="O27">
        <v>0.7</v>
      </c>
      <c r="Q27">
        <v>52.050946549999999</v>
      </c>
      <c r="R27">
        <v>0.62112721900000001</v>
      </c>
      <c r="S27">
        <v>100.76277</v>
      </c>
      <c r="T27">
        <v>0.75166299999999997</v>
      </c>
      <c r="U27">
        <v>118.2486091</v>
      </c>
      <c r="V27">
        <v>576.5</v>
      </c>
      <c r="W27" s="1">
        <v>1891.4041990000001</v>
      </c>
      <c r="X27" s="1">
        <v>0.38596042800000002</v>
      </c>
      <c r="Y27" s="1">
        <v>0.74279721200000004</v>
      </c>
      <c r="Z27" s="1">
        <v>3.541673E-3</v>
      </c>
      <c r="AA27" s="1">
        <f>N27/Q27</f>
        <v>-2.0963935131507922E-2</v>
      </c>
    </row>
    <row r="28" spans="1:27" hidden="1" x14ac:dyDescent="0.25">
      <c r="A28">
        <v>1</v>
      </c>
      <c r="B28" t="s">
        <v>6</v>
      </c>
      <c r="C28" t="s">
        <v>38</v>
      </c>
      <c r="D28" t="s">
        <v>43</v>
      </c>
      <c r="E28" t="s">
        <v>49</v>
      </c>
      <c r="F28" t="s">
        <v>80</v>
      </c>
      <c r="G28">
        <v>3</v>
      </c>
      <c r="H28">
        <v>-3.089</v>
      </c>
      <c r="I28">
        <v>-2.8849999999999998</v>
      </c>
      <c r="J28">
        <v>19.192734545958032</v>
      </c>
      <c r="K28">
        <v>-6.1911988396531914</v>
      </c>
      <c r="M28">
        <v>-2.1802983042655604</v>
      </c>
      <c r="N28">
        <v>-2.1802983042655604</v>
      </c>
      <c r="O28">
        <v>2.6</v>
      </c>
      <c r="Q28" s="1">
        <v>52.050946549999999</v>
      </c>
      <c r="R28" s="1">
        <v>0.62112721900000001</v>
      </c>
      <c r="S28" s="1">
        <v>100.76277</v>
      </c>
      <c r="T28" s="1">
        <v>0.75166299999999997</v>
      </c>
      <c r="U28" s="1">
        <v>118.2486091</v>
      </c>
      <c r="V28" s="1">
        <v>576.5</v>
      </c>
      <c r="W28" s="1">
        <v>1891.4041990000001</v>
      </c>
      <c r="X28" s="1">
        <v>0.38596042800000002</v>
      </c>
      <c r="Y28" s="1">
        <v>0.74279721200000004</v>
      </c>
      <c r="Z28" s="1">
        <v>3.541673E-3</v>
      </c>
      <c r="AA28" s="1"/>
    </row>
    <row r="29" spans="1:27" hidden="1" x14ac:dyDescent="0.25">
      <c r="A29">
        <v>1</v>
      </c>
      <c r="B29" t="s">
        <v>6</v>
      </c>
      <c r="C29" t="s">
        <v>38</v>
      </c>
      <c r="D29" t="s">
        <v>43</v>
      </c>
      <c r="E29" t="s">
        <v>49</v>
      </c>
      <c r="F29" t="s">
        <v>81</v>
      </c>
      <c r="G29">
        <v>3</v>
      </c>
      <c r="H29">
        <v>-3.089</v>
      </c>
      <c r="I29">
        <v>-2.8849999999999998</v>
      </c>
      <c r="J29">
        <v>19.192734545958032</v>
      </c>
      <c r="K29">
        <v>-7.6366724426356711</v>
      </c>
      <c r="M29" s="3">
        <v>-1.1571473846342397</v>
      </c>
      <c r="N29" s="3">
        <v>-1.1571473846342397</v>
      </c>
      <c r="O29">
        <v>2.6</v>
      </c>
      <c r="Q29" s="1">
        <v>52.050946549999999</v>
      </c>
      <c r="R29" s="1">
        <v>0.62112721900000001</v>
      </c>
      <c r="S29" s="1">
        <v>100.76277</v>
      </c>
      <c r="T29" s="1">
        <v>0.75166299999999997</v>
      </c>
      <c r="U29" s="1">
        <v>118.2486091</v>
      </c>
      <c r="V29" s="1">
        <v>576.5</v>
      </c>
      <c r="W29" s="1">
        <v>1891.4041990000001</v>
      </c>
      <c r="X29" s="1">
        <v>0.38596042800000002</v>
      </c>
      <c r="Y29" s="1">
        <v>0.74279721200000004</v>
      </c>
      <c r="Z29" s="1">
        <v>3.541673E-3</v>
      </c>
      <c r="AA29" s="1"/>
    </row>
    <row r="30" spans="1:27" hidden="1" x14ac:dyDescent="0.25">
      <c r="A30">
        <v>1</v>
      </c>
      <c r="B30" t="s">
        <v>7</v>
      </c>
      <c r="C30" t="s">
        <v>38</v>
      </c>
      <c r="D30" t="s">
        <v>43</v>
      </c>
      <c r="E30" t="s">
        <v>49</v>
      </c>
      <c r="F30" t="s">
        <v>82</v>
      </c>
      <c r="G30">
        <v>1</v>
      </c>
      <c r="H30">
        <v>-2.8849999999999998</v>
      </c>
      <c r="I30">
        <v>-2.7090000000000001</v>
      </c>
      <c r="J30">
        <v>21.909021980046031</v>
      </c>
      <c r="K30">
        <v>-6.4274007816181067</v>
      </c>
      <c r="M30">
        <v>-1.0256576771765407</v>
      </c>
      <c r="N30">
        <v>-1.0256576771765407</v>
      </c>
      <c r="O30">
        <v>0.1</v>
      </c>
      <c r="Q30" s="1">
        <v>45.597653829999999</v>
      </c>
      <c r="R30" s="1">
        <v>0.89862721099999998</v>
      </c>
      <c r="S30" s="1">
        <v>66.704897000000003</v>
      </c>
      <c r="T30" s="1">
        <v>0.78284500000000001</v>
      </c>
      <c r="U30" s="1">
        <v>43.848798739999999</v>
      </c>
      <c r="V30" s="1">
        <v>821.66666669999995</v>
      </c>
      <c r="W30" s="1">
        <v>2695.756781</v>
      </c>
      <c r="X30" s="1">
        <v>0.39103745899999998</v>
      </c>
      <c r="Y30" s="1">
        <v>0.33512360099999999</v>
      </c>
      <c r="Z30" s="1">
        <v>5.940748E-3</v>
      </c>
      <c r="AA30" s="1"/>
    </row>
    <row r="31" spans="1:27" x14ac:dyDescent="0.25">
      <c r="A31" s="4">
        <v>1</v>
      </c>
      <c r="B31" s="4" t="s">
        <v>7</v>
      </c>
      <c r="C31" s="4" t="s">
        <v>38</v>
      </c>
      <c r="D31" s="4" t="s">
        <v>43</v>
      </c>
      <c r="E31" s="4" t="s">
        <v>49</v>
      </c>
      <c r="F31" s="4" t="s">
        <v>83</v>
      </c>
      <c r="G31" s="4">
        <v>1</v>
      </c>
      <c r="H31" s="4">
        <v>-2.8849999999999998</v>
      </c>
      <c r="I31" s="4">
        <v>-2.7090000000000001</v>
      </c>
      <c r="J31" s="4">
        <v>21.909021980046031</v>
      </c>
      <c r="K31" s="4">
        <v>-5.9575190477886553</v>
      </c>
      <c r="L31">
        <f>-M31</f>
        <v>0.67537544936358485</v>
      </c>
      <c r="M31" s="4">
        <v>-0.67537544936358485</v>
      </c>
      <c r="N31" s="4">
        <v>-0.67537544936358485</v>
      </c>
      <c r="O31" s="4">
        <v>0.1</v>
      </c>
      <c r="P31" s="4">
        <v>18.104343</v>
      </c>
      <c r="Q31" s="5">
        <v>45.597653829999999</v>
      </c>
      <c r="R31" s="5">
        <v>0.89862721099999998</v>
      </c>
      <c r="S31" s="5">
        <v>66.704897000000003</v>
      </c>
      <c r="T31" s="5">
        <v>0.78284500000000001</v>
      </c>
      <c r="U31" s="5">
        <v>43.848798739999999</v>
      </c>
      <c r="V31" s="5">
        <v>821.66666669999995</v>
      </c>
      <c r="W31" s="5">
        <v>2695.756781</v>
      </c>
      <c r="X31" s="5">
        <v>0.39103745899999998</v>
      </c>
      <c r="Y31" s="5">
        <v>0.33512360099999999</v>
      </c>
      <c r="Z31" s="5">
        <v>5.940748E-3</v>
      </c>
      <c r="AA31" s="1"/>
    </row>
    <row r="32" spans="1:27" hidden="1" x14ac:dyDescent="0.25">
      <c r="A32">
        <v>1</v>
      </c>
      <c r="B32" t="s">
        <v>7</v>
      </c>
      <c r="C32" t="s">
        <v>38</v>
      </c>
      <c r="D32" t="s">
        <v>43</v>
      </c>
      <c r="E32" t="s">
        <v>49</v>
      </c>
      <c r="F32" t="s">
        <v>84</v>
      </c>
      <c r="G32">
        <v>2</v>
      </c>
      <c r="H32">
        <v>-2.5840000000000001</v>
      </c>
      <c r="I32">
        <v>-2.4079999999999999</v>
      </c>
      <c r="J32">
        <v>21.909021980046031</v>
      </c>
      <c r="K32">
        <v>-9.3102136127237589</v>
      </c>
      <c r="M32">
        <v>-1.0123575467677006</v>
      </c>
      <c r="N32">
        <v>-1.0123575467677006</v>
      </c>
      <c r="O32">
        <v>1</v>
      </c>
      <c r="Q32" s="1">
        <v>45.597653829999999</v>
      </c>
      <c r="R32" s="1">
        <v>0.89862721099999998</v>
      </c>
      <c r="S32" s="1">
        <v>66.704897000000003</v>
      </c>
      <c r="T32" s="1">
        <v>0.78284500000000001</v>
      </c>
      <c r="U32" s="1">
        <v>43.848798739999999</v>
      </c>
      <c r="V32" s="1">
        <v>821.66666669999995</v>
      </c>
      <c r="W32" s="1">
        <v>2695.756781</v>
      </c>
      <c r="X32" s="1">
        <v>0.39103745899999998</v>
      </c>
      <c r="Y32" s="1">
        <v>0.33512360099999999</v>
      </c>
      <c r="Z32" s="1">
        <v>5.940748E-3</v>
      </c>
      <c r="AA32" s="1"/>
    </row>
    <row r="33" spans="1:27" hidden="1" x14ac:dyDescent="0.25">
      <c r="A33">
        <v>1</v>
      </c>
      <c r="B33" t="s">
        <v>7</v>
      </c>
      <c r="C33" t="s">
        <v>38</v>
      </c>
      <c r="D33" t="s">
        <v>43</v>
      </c>
      <c r="E33" t="s">
        <v>49</v>
      </c>
      <c r="F33" t="s">
        <v>85</v>
      </c>
      <c r="G33">
        <v>2</v>
      </c>
      <c r="H33">
        <v>-2.5840000000000001</v>
      </c>
      <c r="I33">
        <v>-2.4079999999999999</v>
      </c>
      <c r="J33">
        <v>21.909021980046031</v>
      </c>
      <c r="K33">
        <v>-4.9918858446344716</v>
      </c>
      <c r="M33">
        <v>-0.95077363543361559</v>
      </c>
      <c r="N33">
        <v>-0.95077363543361559</v>
      </c>
      <c r="O33">
        <v>1</v>
      </c>
      <c r="Q33">
        <v>45.597653829999999</v>
      </c>
      <c r="R33">
        <v>0.89862721099999998</v>
      </c>
      <c r="S33">
        <v>66.704897000000003</v>
      </c>
      <c r="T33">
        <v>0.78284500000000001</v>
      </c>
      <c r="U33">
        <v>43.848798739999999</v>
      </c>
      <c r="V33">
        <v>821.66666669999995</v>
      </c>
      <c r="W33" s="1">
        <v>2695.756781</v>
      </c>
      <c r="X33" s="1">
        <v>0.39103745899999998</v>
      </c>
      <c r="Y33" s="1">
        <v>0.33512360099999999</v>
      </c>
      <c r="Z33" s="1">
        <v>5.940748E-3</v>
      </c>
      <c r="AA33" s="1">
        <f>N33/Q33</f>
        <v>-2.0851371848611966E-2</v>
      </c>
    </row>
    <row r="34" spans="1:27" hidden="1" x14ac:dyDescent="0.25">
      <c r="A34">
        <v>1</v>
      </c>
      <c r="B34" t="s">
        <v>7</v>
      </c>
      <c r="C34" t="s">
        <v>38</v>
      </c>
      <c r="D34" t="s">
        <v>43</v>
      </c>
      <c r="E34" t="s">
        <v>49</v>
      </c>
      <c r="F34" t="s">
        <v>86</v>
      </c>
      <c r="G34">
        <v>3</v>
      </c>
      <c r="H34">
        <v>-2.5840000000000001</v>
      </c>
      <c r="I34">
        <v>-2.4079999999999999</v>
      </c>
      <c r="J34">
        <v>21.909021980046031</v>
      </c>
      <c r="K34">
        <v>-10.297795293595378</v>
      </c>
      <c r="M34">
        <v>-1.7717806433361121</v>
      </c>
      <c r="N34">
        <v>-1.7717806433361121</v>
      </c>
      <c r="O34">
        <v>3.1</v>
      </c>
      <c r="Q34" s="1">
        <v>45.597653829999999</v>
      </c>
      <c r="R34" s="1">
        <v>0.89862721099999998</v>
      </c>
      <c r="S34" s="1">
        <v>66.704897000000003</v>
      </c>
      <c r="T34" s="1">
        <v>0.78284500000000001</v>
      </c>
      <c r="U34" s="1">
        <v>43.848798739999999</v>
      </c>
      <c r="V34" s="1">
        <v>821.66666669999995</v>
      </c>
      <c r="W34" s="1">
        <v>2695.756781</v>
      </c>
      <c r="X34" s="1">
        <v>0.39103745899999998</v>
      </c>
      <c r="Y34" s="1">
        <v>0.33512360099999999</v>
      </c>
      <c r="Z34" s="1">
        <v>5.940748E-3</v>
      </c>
      <c r="AA34" s="1"/>
    </row>
    <row r="35" spans="1:27" hidden="1" x14ac:dyDescent="0.25">
      <c r="A35">
        <v>1</v>
      </c>
      <c r="B35" t="s">
        <v>7</v>
      </c>
      <c r="C35" t="s">
        <v>38</v>
      </c>
      <c r="D35" t="s">
        <v>43</v>
      </c>
      <c r="E35" t="s">
        <v>49</v>
      </c>
      <c r="F35" t="s">
        <v>87</v>
      </c>
      <c r="G35">
        <v>3</v>
      </c>
      <c r="H35">
        <v>-2.5840000000000001</v>
      </c>
      <c r="I35">
        <v>-2.4079999999999999</v>
      </c>
      <c r="J35">
        <v>21.909021980046031</v>
      </c>
      <c r="K35">
        <v>-9.3559771158513829</v>
      </c>
      <c r="M35" s="3">
        <v>-1.0723297083002685</v>
      </c>
      <c r="N35" s="3">
        <v>-1.0723297083002685</v>
      </c>
      <c r="O35">
        <v>3.1</v>
      </c>
      <c r="Q35" s="1">
        <v>45.597653829999999</v>
      </c>
      <c r="R35" s="1">
        <v>0.89862721099999998</v>
      </c>
      <c r="S35" s="1">
        <v>66.704897000000003</v>
      </c>
      <c r="T35" s="1">
        <v>0.78284500000000001</v>
      </c>
      <c r="U35" s="1">
        <v>43.848798739999999</v>
      </c>
      <c r="V35" s="1">
        <v>821.66666669999995</v>
      </c>
      <c r="W35" s="1">
        <v>2695.756781</v>
      </c>
      <c r="X35" s="1">
        <v>0.39103745899999998</v>
      </c>
      <c r="Y35" s="1">
        <v>0.33512360099999999</v>
      </c>
      <c r="Z35" s="1">
        <v>5.940748E-3</v>
      </c>
      <c r="AA35" s="1"/>
    </row>
    <row r="36" spans="1:27" hidden="1" x14ac:dyDescent="0.25">
      <c r="A36">
        <v>2</v>
      </c>
      <c r="B36" t="s">
        <v>8</v>
      </c>
      <c r="C36" t="s">
        <v>39</v>
      </c>
      <c r="D36" t="s">
        <v>44</v>
      </c>
      <c r="E36" t="s">
        <v>50</v>
      </c>
      <c r="F36" t="s">
        <v>88</v>
      </c>
      <c r="G36">
        <v>1</v>
      </c>
      <c r="H36">
        <v>-3.089</v>
      </c>
      <c r="I36">
        <v>-2.8340000000000001</v>
      </c>
      <c r="J36">
        <v>1.2477960437032403</v>
      </c>
      <c r="K36">
        <v>-6.1034416482264726</v>
      </c>
      <c r="M36">
        <v>-1.7057703560777002</v>
      </c>
      <c r="N36">
        <v>-1.7057703560777002</v>
      </c>
      <c r="O36">
        <v>0.7</v>
      </c>
      <c r="Q36" s="1">
        <v>800.61161040000002</v>
      </c>
      <c r="R36" s="1">
        <v>2.4527342280000002</v>
      </c>
      <c r="S36" s="1">
        <v>1450.5875269999999</v>
      </c>
      <c r="T36" s="1">
        <v>2.5397609999999999</v>
      </c>
      <c r="U36" s="1">
        <v>335.4603295</v>
      </c>
      <c r="V36" s="1">
        <v>758</v>
      </c>
      <c r="W36" s="1">
        <v>2486.87664</v>
      </c>
      <c r="X36" s="1">
        <v>0.17772718900000001</v>
      </c>
      <c r="Y36" s="1">
        <v>0.25191682100000001</v>
      </c>
      <c r="Z36" s="1">
        <v>3.7127010000000001E-3</v>
      </c>
      <c r="AA36" s="1"/>
    </row>
    <row r="37" spans="1:27" x14ac:dyDescent="0.25">
      <c r="A37">
        <v>2</v>
      </c>
      <c r="B37" t="s">
        <v>8</v>
      </c>
      <c r="C37" t="s">
        <v>39</v>
      </c>
      <c r="D37" t="s">
        <v>44</v>
      </c>
      <c r="E37" t="s">
        <v>50</v>
      </c>
      <c r="F37" t="s">
        <v>89</v>
      </c>
      <c r="G37">
        <v>1</v>
      </c>
      <c r="H37">
        <v>-3.089</v>
      </c>
      <c r="I37">
        <v>-2.9430000000000001</v>
      </c>
      <c r="J37">
        <v>1.2477960437032403</v>
      </c>
      <c r="K37">
        <v>-6.2497106399857456</v>
      </c>
      <c r="L37">
        <f>-M37</f>
        <v>1.5221595600133839</v>
      </c>
      <c r="M37">
        <v>-1.5221595600133839</v>
      </c>
      <c r="N37">
        <v>-1.5221595600133839</v>
      </c>
      <c r="O37">
        <v>0.7</v>
      </c>
      <c r="P37">
        <v>101.675614</v>
      </c>
      <c r="Q37" s="1">
        <v>800.61161040000002</v>
      </c>
      <c r="R37" s="1">
        <v>2.4527342280000002</v>
      </c>
      <c r="S37" s="1">
        <v>1450.5875269999999</v>
      </c>
      <c r="T37" s="1">
        <v>2.5397609999999999</v>
      </c>
      <c r="U37" s="1">
        <v>335.4603295</v>
      </c>
      <c r="V37" s="1">
        <v>758</v>
      </c>
      <c r="W37" s="1">
        <v>2486.87664</v>
      </c>
      <c r="X37" s="1">
        <v>0.17772718900000001</v>
      </c>
      <c r="Y37" s="1">
        <v>0.25191682100000001</v>
      </c>
      <c r="Z37" s="1">
        <v>3.7127010000000001E-3</v>
      </c>
      <c r="AA37" s="1"/>
    </row>
    <row r="38" spans="1:27" hidden="1" x14ac:dyDescent="0.25">
      <c r="A38">
        <v>2</v>
      </c>
      <c r="B38" t="s">
        <v>8</v>
      </c>
      <c r="C38" t="s">
        <v>39</v>
      </c>
      <c r="D38" t="s">
        <v>44</v>
      </c>
      <c r="E38" t="s">
        <v>50</v>
      </c>
      <c r="F38" t="s">
        <v>90</v>
      </c>
      <c r="G38">
        <v>2</v>
      </c>
      <c r="H38">
        <v>-3.089</v>
      </c>
      <c r="I38">
        <v>-2.9430000000000001</v>
      </c>
      <c r="J38">
        <v>1.2477960437032403</v>
      </c>
      <c r="K38">
        <v>-11.110711703511532</v>
      </c>
      <c r="M38">
        <v>-2.0830331329094256</v>
      </c>
      <c r="N38">
        <v>-2.0830331329094256</v>
      </c>
      <c r="O38">
        <v>2.7</v>
      </c>
      <c r="Q38" s="1">
        <v>800.61161040000002</v>
      </c>
      <c r="R38" s="1">
        <v>2.4527342280000002</v>
      </c>
      <c r="S38" s="1">
        <v>1450.5875269999999</v>
      </c>
      <c r="T38" s="1">
        <v>2.5397609999999999</v>
      </c>
      <c r="U38" s="1">
        <v>335.4603295</v>
      </c>
      <c r="V38" s="1">
        <v>758</v>
      </c>
      <c r="W38" s="1">
        <v>2486.87664</v>
      </c>
      <c r="X38" s="1">
        <v>0.17772718900000001</v>
      </c>
      <c r="Y38" s="1">
        <v>0.25191682100000001</v>
      </c>
      <c r="Z38" s="1">
        <v>3.7127010000000001E-3</v>
      </c>
      <c r="AA38" s="1"/>
    </row>
    <row r="39" spans="1:27" hidden="1" x14ac:dyDescent="0.25">
      <c r="A39">
        <v>2</v>
      </c>
      <c r="B39" t="s">
        <v>8</v>
      </c>
      <c r="C39" t="s">
        <v>39</v>
      </c>
      <c r="D39" t="s">
        <v>44</v>
      </c>
      <c r="E39" t="s">
        <v>50</v>
      </c>
      <c r="F39" t="s">
        <v>91</v>
      </c>
      <c r="G39">
        <v>2</v>
      </c>
      <c r="H39">
        <v>-3.089</v>
      </c>
      <c r="I39">
        <v>-2.8340000000000001</v>
      </c>
      <c r="J39">
        <v>1.2477960437032403</v>
      </c>
      <c r="K39">
        <v>-9.5929913548229795</v>
      </c>
      <c r="M39">
        <v>-1.8219000216550343</v>
      </c>
      <c r="N39">
        <v>-1.8219000216550343</v>
      </c>
      <c r="O39">
        <v>2.7</v>
      </c>
      <c r="Q39">
        <v>800.61161040000002</v>
      </c>
      <c r="R39">
        <v>2.4527342280000002</v>
      </c>
      <c r="S39">
        <v>1450.5875269999999</v>
      </c>
      <c r="T39">
        <v>2.5397609999999999</v>
      </c>
      <c r="U39">
        <v>335.4603295</v>
      </c>
      <c r="V39">
        <v>758</v>
      </c>
      <c r="W39" s="1">
        <v>2486.87664</v>
      </c>
      <c r="X39" s="1">
        <v>0.17772718900000001</v>
      </c>
      <c r="Y39" s="1">
        <v>0.25191682100000001</v>
      </c>
      <c r="Z39" s="1">
        <v>3.7127010000000001E-3</v>
      </c>
      <c r="AA39" s="1">
        <f>N39/Q39</f>
        <v>-2.2756352743183179E-3</v>
      </c>
    </row>
    <row r="40" spans="1:27" hidden="1" x14ac:dyDescent="0.25">
      <c r="A40">
        <v>2</v>
      </c>
      <c r="B40" t="s">
        <v>8</v>
      </c>
      <c r="C40" t="s">
        <v>39</v>
      </c>
      <c r="D40" t="s">
        <v>44</v>
      </c>
      <c r="E40" t="s">
        <v>50</v>
      </c>
      <c r="F40" t="s">
        <v>92</v>
      </c>
      <c r="G40">
        <v>3</v>
      </c>
      <c r="H40">
        <v>-3.089</v>
      </c>
      <c r="I40">
        <v>-2.8340000000000001</v>
      </c>
      <c r="J40">
        <v>1.2477960437032403</v>
      </c>
      <c r="K40">
        <v>-10.35113924457289</v>
      </c>
      <c r="M40">
        <v>-2.1396785344881519</v>
      </c>
      <c r="N40">
        <v>-2.1396785344881519</v>
      </c>
      <c r="O40">
        <v>5</v>
      </c>
      <c r="Q40" s="1">
        <v>800.61161040000002</v>
      </c>
      <c r="R40" s="1">
        <v>2.4527342280000002</v>
      </c>
      <c r="S40" s="1">
        <v>1450.5875269999999</v>
      </c>
      <c r="T40" s="1">
        <v>2.5397609999999999</v>
      </c>
      <c r="U40" s="1">
        <v>335.4603295</v>
      </c>
      <c r="V40" s="1">
        <v>758</v>
      </c>
      <c r="W40" s="1">
        <v>2486.87664</v>
      </c>
      <c r="X40" s="1">
        <v>0.17772718900000001</v>
      </c>
      <c r="Y40" s="1">
        <v>0.25191682100000001</v>
      </c>
      <c r="Z40" s="1">
        <v>3.7127010000000001E-3</v>
      </c>
      <c r="AA40" s="1"/>
    </row>
    <row r="41" spans="1:27" hidden="1" x14ac:dyDescent="0.25">
      <c r="A41">
        <v>2</v>
      </c>
      <c r="B41" t="s">
        <v>8</v>
      </c>
      <c r="C41" t="s">
        <v>39</v>
      </c>
      <c r="D41" t="s">
        <v>44</v>
      </c>
      <c r="E41" t="s">
        <v>50</v>
      </c>
      <c r="F41" t="s">
        <v>93</v>
      </c>
      <c r="G41">
        <v>3</v>
      </c>
      <c r="H41">
        <v>-3.089</v>
      </c>
      <c r="I41">
        <v>-2.8849999999999998</v>
      </c>
      <c r="J41">
        <v>1.2477960437032403</v>
      </c>
      <c r="K41">
        <v>-12.775001309882979</v>
      </c>
      <c r="M41">
        <v>-2.1220346117037261</v>
      </c>
      <c r="N41">
        <v>-2.1220346117037261</v>
      </c>
      <c r="O41">
        <v>5</v>
      </c>
      <c r="Q41" s="1">
        <v>800.61161040000002</v>
      </c>
      <c r="R41" s="1">
        <v>2.4527342280000002</v>
      </c>
      <c r="S41" s="1">
        <v>1450.5875269999999</v>
      </c>
      <c r="T41" s="1">
        <v>2.5397609999999999</v>
      </c>
      <c r="U41" s="1">
        <v>335.4603295</v>
      </c>
      <c r="V41" s="1">
        <v>758</v>
      </c>
      <c r="W41" s="1">
        <v>2486.87664</v>
      </c>
      <c r="X41" s="1">
        <v>0.17772718900000001</v>
      </c>
      <c r="Y41" s="1">
        <v>0.25191682100000001</v>
      </c>
      <c r="Z41" s="1">
        <v>3.7127010000000001E-3</v>
      </c>
      <c r="AA41" s="1"/>
    </row>
    <row r="42" spans="1:27" hidden="1" x14ac:dyDescent="0.25">
      <c r="A42">
        <v>2</v>
      </c>
      <c r="B42" t="s">
        <v>9</v>
      </c>
      <c r="C42" t="s">
        <v>39</v>
      </c>
      <c r="D42" t="s">
        <v>44</v>
      </c>
      <c r="E42" t="s">
        <v>50</v>
      </c>
      <c r="F42" t="s">
        <v>94</v>
      </c>
      <c r="G42">
        <v>1</v>
      </c>
      <c r="H42">
        <v>-2.964</v>
      </c>
      <c r="I42">
        <v>-2.8180000000000001</v>
      </c>
      <c r="J42">
        <v>5.8957899648136722</v>
      </c>
      <c r="K42">
        <v>-12.672828004073745</v>
      </c>
      <c r="M42" s="2">
        <v>-0.81147565934683374</v>
      </c>
      <c r="N42">
        <v>-0.81147565934683374</v>
      </c>
      <c r="O42">
        <v>0.6</v>
      </c>
      <c r="Q42" s="1">
        <v>169.44294249999999</v>
      </c>
      <c r="R42" s="1">
        <v>2.7153181229999999</v>
      </c>
      <c r="S42" s="1">
        <v>826.80616599999996</v>
      </c>
      <c r="T42" s="1">
        <v>4.6559879999999998</v>
      </c>
      <c r="U42" s="1">
        <v>72.419953599999999</v>
      </c>
      <c r="V42" s="1">
        <v>153.69230769999999</v>
      </c>
      <c r="W42" s="1">
        <v>504.23985470000002</v>
      </c>
      <c r="X42" s="1">
        <v>0.27732140599999999</v>
      </c>
      <c r="Y42" s="1">
        <v>0.38880611900000001</v>
      </c>
      <c r="Z42" s="1">
        <v>2.8682360000000001E-3</v>
      </c>
      <c r="AA42" s="1"/>
    </row>
    <row r="43" spans="1:27" x14ac:dyDescent="0.25">
      <c r="A43">
        <v>2</v>
      </c>
      <c r="B43" t="s">
        <v>9</v>
      </c>
      <c r="C43" t="s">
        <v>39</v>
      </c>
      <c r="D43" t="s">
        <v>44</v>
      </c>
      <c r="E43" t="s">
        <v>50</v>
      </c>
      <c r="F43" t="s">
        <v>95</v>
      </c>
      <c r="G43">
        <v>1</v>
      </c>
      <c r="H43">
        <v>-2.964</v>
      </c>
      <c r="I43">
        <v>-2.76</v>
      </c>
      <c r="J43">
        <v>5.8957899648136722</v>
      </c>
      <c r="K43">
        <v>-3.3188875144456702</v>
      </c>
      <c r="L43">
        <f>-M43</f>
        <v>0.88827901021674616</v>
      </c>
      <c r="M43" s="2">
        <v>-0.88827901021674616</v>
      </c>
      <c r="N43">
        <v>-0.88827901021674616</v>
      </c>
      <c r="O43">
        <v>0.6</v>
      </c>
      <c r="P43" s="2">
        <v>34.966617999999997</v>
      </c>
      <c r="Q43" s="11">
        <v>169.44294249999999</v>
      </c>
      <c r="R43" s="1">
        <v>2.7153181229999999</v>
      </c>
      <c r="S43" s="1">
        <v>826.80616599999996</v>
      </c>
      <c r="T43" s="1">
        <v>4.6559879999999998</v>
      </c>
      <c r="U43" s="1">
        <v>72.419953599999999</v>
      </c>
      <c r="V43" s="1">
        <v>153.69230769999999</v>
      </c>
      <c r="W43" s="1">
        <v>504.23985470000002</v>
      </c>
      <c r="X43" s="1">
        <v>0.27732140599999999</v>
      </c>
      <c r="Y43" s="1">
        <v>0.38880611900000001</v>
      </c>
      <c r="Z43" s="1">
        <v>2.8682360000000001E-3</v>
      </c>
      <c r="AA43" s="1"/>
    </row>
    <row r="44" spans="1:27" hidden="1" x14ac:dyDescent="0.25">
      <c r="A44">
        <v>2</v>
      </c>
      <c r="B44" t="s">
        <v>9</v>
      </c>
      <c r="C44" t="s">
        <v>39</v>
      </c>
      <c r="D44" t="s">
        <v>44</v>
      </c>
      <c r="E44" t="s">
        <v>50</v>
      </c>
      <c r="F44" t="s">
        <v>96</v>
      </c>
      <c r="G44">
        <v>2</v>
      </c>
      <c r="H44">
        <v>-2.964</v>
      </c>
      <c r="I44">
        <v>-2.76</v>
      </c>
      <c r="J44">
        <v>5.8957899648136722</v>
      </c>
      <c r="K44">
        <v>-9.1274212171435689</v>
      </c>
      <c r="M44">
        <v>-0.96768543907505866</v>
      </c>
      <c r="N44">
        <v>-0.96768543907505866</v>
      </c>
      <c r="O44">
        <v>3.6</v>
      </c>
      <c r="Q44" s="1">
        <v>169.44294249999999</v>
      </c>
      <c r="R44" s="1">
        <v>2.7153181229999999</v>
      </c>
      <c r="S44" s="1">
        <v>826.80616599999996</v>
      </c>
      <c r="T44" s="1">
        <v>4.6559879999999998</v>
      </c>
      <c r="U44" s="1">
        <v>72.419953599999999</v>
      </c>
      <c r="V44" s="1">
        <v>153.69230769999999</v>
      </c>
      <c r="W44" s="1">
        <v>504.23985470000002</v>
      </c>
      <c r="X44" s="1">
        <v>0.27732140599999999</v>
      </c>
      <c r="Y44" s="1">
        <v>0.38880611900000001</v>
      </c>
      <c r="Z44" s="1">
        <v>2.8682360000000001E-3</v>
      </c>
      <c r="AA44" s="1"/>
    </row>
    <row r="45" spans="1:27" hidden="1" x14ac:dyDescent="0.25">
      <c r="A45">
        <v>2</v>
      </c>
      <c r="B45" t="s">
        <v>9</v>
      </c>
      <c r="C45" t="s">
        <v>39</v>
      </c>
      <c r="D45" t="s">
        <v>44</v>
      </c>
      <c r="E45" t="s">
        <v>50</v>
      </c>
      <c r="F45" t="s">
        <v>97</v>
      </c>
      <c r="G45">
        <v>2</v>
      </c>
      <c r="H45">
        <v>-2.964</v>
      </c>
      <c r="I45">
        <v>-2.76</v>
      </c>
      <c r="J45">
        <v>5.8957899648136722</v>
      </c>
      <c r="K45">
        <v>-11.120013179797212</v>
      </c>
      <c r="M45">
        <v>-0.9761280856573985</v>
      </c>
      <c r="N45">
        <v>-0.9761280856573985</v>
      </c>
      <c r="O45">
        <v>3.6</v>
      </c>
      <c r="Q45">
        <v>169.44294249999999</v>
      </c>
      <c r="R45">
        <v>2.7153181229999999</v>
      </c>
      <c r="S45">
        <v>826.80616599999996</v>
      </c>
      <c r="T45">
        <v>4.6559879999999998</v>
      </c>
      <c r="U45">
        <v>72.419953599999999</v>
      </c>
      <c r="V45">
        <v>153.69230769999999</v>
      </c>
      <c r="W45" s="1">
        <v>504.23985470000002</v>
      </c>
      <c r="X45" s="1">
        <v>0.27732140599999999</v>
      </c>
      <c r="Y45" s="1">
        <v>0.38880611900000001</v>
      </c>
      <c r="Z45" s="1">
        <v>2.8682360000000001E-3</v>
      </c>
      <c r="AA45" s="1">
        <f>N45/Q45</f>
        <v>-5.7608069787704408E-3</v>
      </c>
    </row>
    <row r="46" spans="1:27" hidden="1" x14ac:dyDescent="0.25">
      <c r="A46">
        <v>2</v>
      </c>
      <c r="B46" t="s">
        <v>9</v>
      </c>
      <c r="C46" t="s">
        <v>39</v>
      </c>
      <c r="D46" t="s">
        <v>44</v>
      </c>
      <c r="E46" t="s">
        <v>50</v>
      </c>
      <c r="F46" t="s">
        <v>98</v>
      </c>
      <c r="G46">
        <v>3</v>
      </c>
      <c r="H46">
        <v>-2.964</v>
      </c>
      <c r="I46">
        <v>-2.8180000000000001</v>
      </c>
      <c r="J46">
        <v>5.8957899648136722</v>
      </c>
      <c r="K46">
        <v>-15.770503718292384</v>
      </c>
      <c r="M46">
        <v>-2.33196422133582</v>
      </c>
      <c r="N46">
        <v>-2.33196422133582</v>
      </c>
      <c r="O46">
        <v>8.1</v>
      </c>
      <c r="Q46" s="1">
        <v>169.44294249999999</v>
      </c>
      <c r="R46" s="1">
        <v>2.7153181229999999</v>
      </c>
      <c r="S46" s="1">
        <v>826.80616599999996</v>
      </c>
      <c r="T46" s="1">
        <v>4.6559879999999998</v>
      </c>
      <c r="U46" s="1">
        <v>72.419953599999999</v>
      </c>
      <c r="V46" s="1">
        <v>153.69230769999999</v>
      </c>
      <c r="W46" s="1">
        <v>504.23985470000002</v>
      </c>
      <c r="X46" s="1">
        <v>0.27732140599999999</v>
      </c>
      <c r="Y46" s="1">
        <v>0.38880611900000001</v>
      </c>
      <c r="Z46" s="1">
        <v>2.8682360000000001E-3</v>
      </c>
      <c r="AA46" s="1"/>
    </row>
    <row r="47" spans="1:27" hidden="1" x14ac:dyDescent="0.25">
      <c r="A47">
        <v>2</v>
      </c>
      <c r="B47" t="s">
        <v>9</v>
      </c>
      <c r="C47" t="s">
        <v>39</v>
      </c>
      <c r="D47" t="s">
        <v>44</v>
      </c>
      <c r="E47" t="s">
        <v>50</v>
      </c>
      <c r="F47" t="s">
        <v>99</v>
      </c>
      <c r="G47">
        <v>3</v>
      </c>
      <c r="H47">
        <v>-2.964</v>
      </c>
      <c r="I47">
        <v>-2.76</v>
      </c>
      <c r="J47">
        <v>5.8957899648136722</v>
      </c>
      <c r="K47">
        <v>-17.347932432482075</v>
      </c>
      <c r="M47">
        <v>-2.0276020931912084</v>
      </c>
      <c r="N47">
        <v>-2.0276020931912084</v>
      </c>
      <c r="O47">
        <v>8.1</v>
      </c>
      <c r="Q47" s="1">
        <v>169.44294249999999</v>
      </c>
      <c r="R47" s="1">
        <v>2.7153181229999999</v>
      </c>
      <c r="S47" s="1">
        <v>826.80616599999996</v>
      </c>
      <c r="T47" s="1">
        <v>4.6559879999999998</v>
      </c>
      <c r="U47" s="1">
        <v>72.419953599999999</v>
      </c>
      <c r="V47" s="1">
        <v>153.69230769999999</v>
      </c>
      <c r="W47" s="1">
        <v>504.23985470000002</v>
      </c>
      <c r="X47" s="1">
        <v>0.27732140599999999</v>
      </c>
      <c r="Y47" s="1">
        <v>0.38880611900000001</v>
      </c>
      <c r="Z47" s="1">
        <v>2.8682360000000001E-3</v>
      </c>
      <c r="AA47" s="1"/>
    </row>
    <row r="48" spans="1:27" hidden="1" x14ac:dyDescent="0.25">
      <c r="A48">
        <v>2</v>
      </c>
      <c r="B48" t="s">
        <v>10</v>
      </c>
      <c r="C48" t="s">
        <v>39</v>
      </c>
      <c r="D48" t="s">
        <v>44</v>
      </c>
      <c r="E48" t="s">
        <v>50</v>
      </c>
      <c r="F48" t="s">
        <v>100</v>
      </c>
      <c r="G48">
        <v>1</v>
      </c>
      <c r="H48">
        <v>-3.089</v>
      </c>
      <c r="I48">
        <v>-2.9430000000000001</v>
      </c>
      <c r="J48">
        <v>1.3557023123800305</v>
      </c>
      <c r="K48">
        <v>-8.1147816805030946</v>
      </c>
      <c r="M48">
        <v>-1.59752570251304</v>
      </c>
      <c r="N48">
        <v>-1.59752570251304</v>
      </c>
      <c r="O48">
        <v>0.3</v>
      </c>
      <c r="Q48" s="1">
        <v>736.88743529999999</v>
      </c>
      <c r="R48" s="1">
        <v>2.2034840529999999</v>
      </c>
      <c r="S48" s="1">
        <v>975.00061600000004</v>
      </c>
      <c r="T48" s="1">
        <v>2.38462</v>
      </c>
      <c r="U48" s="1">
        <v>405.32150139999999</v>
      </c>
      <c r="V48" s="1">
        <v>837.75</v>
      </c>
      <c r="W48" s="1">
        <v>2748.5236220000002</v>
      </c>
      <c r="X48" s="1">
        <v>0.34870156400000002</v>
      </c>
      <c r="Y48" s="1">
        <v>0.20764738999999999</v>
      </c>
      <c r="Z48" s="1">
        <v>1.545453E-3</v>
      </c>
      <c r="AA48" s="1"/>
    </row>
    <row r="49" spans="1:27" x14ac:dyDescent="0.25">
      <c r="A49">
        <v>2</v>
      </c>
      <c r="B49" t="s">
        <v>10</v>
      </c>
      <c r="C49" t="s">
        <v>39</v>
      </c>
      <c r="D49" t="s">
        <v>44</v>
      </c>
      <c r="E49" t="s">
        <v>50</v>
      </c>
      <c r="F49" t="s">
        <v>101</v>
      </c>
      <c r="G49">
        <v>1</v>
      </c>
      <c r="H49">
        <v>-3.089</v>
      </c>
      <c r="I49">
        <v>-2.7879999999999998</v>
      </c>
      <c r="J49">
        <v>1.3557023123800305</v>
      </c>
      <c r="K49">
        <v>-2.4354198778266865</v>
      </c>
      <c r="L49">
        <f>-M49</f>
        <v>1.6530766059838569</v>
      </c>
      <c r="M49">
        <v>-1.6530766059838569</v>
      </c>
      <c r="N49">
        <v>-1.6530766059838569</v>
      </c>
      <c r="O49">
        <v>0.3</v>
      </c>
      <c r="P49">
        <v>97.379553000000001</v>
      </c>
      <c r="Q49" s="1">
        <v>736.88743529999999</v>
      </c>
      <c r="R49" s="1">
        <v>2.2034840529999999</v>
      </c>
      <c r="S49" s="1">
        <v>975.00061600000004</v>
      </c>
      <c r="T49" s="1">
        <v>2.38462</v>
      </c>
      <c r="U49" s="1">
        <v>405.32150139999999</v>
      </c>
      <c r="V49" s="1">
        <v>837.75</v>
      </c>
      <c r="W49" s="1">
        <v>2748.5236220000002</v>
      </c>
      <c r="X49" s="1">
        <v>0.34870156400000002</v>
      </c>
      <c r="Y49" s="1">
        <v>0.20764738999999999</v>
      </c>
      <c r="Z49" s="1">
        <v>1.545453E-3</v>
      </c>
      <c r="AA49" s="1"/>
    </row>
    <row r="50" spans="1:27" hidden="1" x14ac:dyDescent="0.25">
      <c r="A50">
        <v>2</v>
      </c>
      <c r="B50" t="s">
        <v>10</v>
      </c>
      <c r="C50" t="s">
        <v>39</v>
      </c>
      <c r="D50" t="s">
        <v>44</v>
      </c>
      <c r="E50" t="s">
        <v>50</v>
      </c>
      <c r="F50" t="s">
        <v>102</v>
      </c>
      <c r="G50">
        <v>2</v>
      </c>
      <c r="H50">
        <v>-3.089</v>
      </c>
      <c r="I50">
        <v>-2.7879999999999998</v>
      </c>
      <c r="J50">
        <v>1.3557023123800305</v>
      </c>
      <c r="K50">
        <v>-11.420230659440049</v>
      </c>
      <c r="M50">
        <v>-1.3124134248064199</v>
      </c>
      <c r="N50">
        <v>-1.3124134248064199</v>
      </c>
      <c r="O50">
        <v>3.4</v>
      </c>
      <c r="Q50" s="1">
        <v>736.88743529999999</v>
      </c>
      <c r="R50" s="1">
        <v>2.2034840529999999</v>
      </c>
      <c r="S50" s="1">
        <v>975.00061600000004</v>
      </c>
      <c r="T50" s="1">
        <v>2.38462</v>
      </c>
      <c r="U50" s="1">
        <v>405.32150139999999</v>
      </c>
      <c r="V50" s="1">
        <v>837.75</v>
      </c>
      <c r="W50" s="1">
        <v>2748.5236220000002</v>
      </c>
      <c r="X50" s="1">
        <v>0.34870156400000002</v>
      </c>
      <c r="Y50" s="1">
        <v>0.20764738999999999</v>
      </c>
      <c r="Z50" s="1">
        <v>1.545453E-3</v>
      </c>
      <c r="AA50" s="1"/>
    </row>
    <row r="51" spans="1:27" hidden="1" x14ac:dyDescent="0.25">
      <c r="A51">
        <v>2</v>
      </c>
      <c r="B51" t="s">
        <v>10</v>
      </c>
      <c r="C51" t="s">
        <v>39</v>
      </c>
      <c r="D51" t="s">
        <v>44</v>
      </c>
      <c r="E51" t="s">
        <v>50</v>
      </c>
      <c r="F51" t="s">
        <v>103</v>
      </c>
      <c r="G51">
        <v>2</v>
      </c>
      <c r="H51">
        <v>-3.089</v>
      </c>
      <c r="I51">
        <v>-2.7879999999999998</v>
      </c>
      <c r="J51">
        <v>1.3557023123800305</v>
      </c>
      <c r="K51">
        <v>-9.6867174931557667</v>
      </c>
      <c r="M51">
        <v>-1.5783460438068972</v>
      </c>
      <c r="N51">
        <v>-1.5783460438068972</v>
      </c>
      <c r="O51">
        <v>3.4</v>
      </c>
      <c r="Q51">
        <v>736.88743529999999</v>
      </c>
      <c r="R51">
        <v>2.2034840529999999</v>
      </c>
      <c r="S51">
        <v>975.00061600000004</v>
      </c>
      <c r="T51">
        <v>2.38462</v>
      </c>
      <c r="U51">
        <v>405.32150139999999</v>
      </c>
      <c r="V51">
        <v>837.75</v>
      </c>
      <c r="W51" s="1">
        <v>2748.5236220000002</v>
      </c>
      <c r="X51" s="1">
        <v>0.34870156400000002</v>
      </c>
      <c r="Y51" s="1">
        <v>0.20764738999999999</v>
      </c>
      <c r="Z51" s="1">
        <v>1.545453E-3</v>
      </c>
      <c r="AA51" s="1">
        <f>N51/Q51</f>
        <v>-2.1419092906154987E-3</v>
      </c>
    </row>
    <row r="52" spans="1:27" hidden="1" x14ac:dyDescent="0.25">
      <c r="A52">
        <v>2</v>
      </c>
      <c r="B52" t="s">
        <v>10</v>
      </c>
      <c r="C52" t="s">
        <v>39</v>
      </c>
      <c r="D52" t="s">
        <v>44</v>
      </c>
      <c r="E52" t="s">
        <v>50</v>
      </c>
      <c r="F52" t="s">
        <v>104</v>
      </c>
      <c r="G52">
        <v>3</v>
      </c>
      <c r="H52">
        <v>-3.089</v>
      </c>
      <c r="I52">
        <v>-2.9430000000000001</v>
      </c>
      <c r="J52">
        <v>1.3557023123800305</v>
      </c>
      <c r="K52">
        <v>-13.057643045054133</v>
      </c>
      <c r="M52">
        <v>-1.9870677226623805</v>
      </c>
      <c r="N52">
        <v>-1.9870677226623805</v>
      </c>
      <c r="O52">
        <v>10.3</v>
      </c>
      <c r="Q52" s="1">
        <v>736.88743529999999</v>
      </c>
      <c r="R52" s="1">
        <v>2.2034840529999999</v>
      </c>
      <c r="S52" s="1">
        <v>975.00061600000004</v>
      </c>
      <c r="T52" s="1">
        <v>2.38462</v>
      </c>
      <c r="U52" s="1">
        <v>405.32150139999999</v>
      </c>
      <c r="V52" s="1">
        <v>837.75</v>
      </c>
      <c r="W52" s="1">
        <v>2748.5236220000002</v>
      </c>
      <c r="X52" s="1">
        <v>0.34870156400000002</v>
      </c>
      <c r="Y52" s="1">
        <v>0.20764738999999999</v>
      </c>
      <c r="Z52" s="1">
        <v>1.545453E-3</v>
      </c>
      <c r="AA52" s="1"/>
    </row>
    <row r="53" spans="1:27" hidden="1" x14ac:dyDescent="0.25">
      <c r="A53">
        <v>2</v>
      </c>
      <c r="B53" t="s">
        <v>10</v>
      </c>
      <c r="C53" t="s">
        <v>39</v>
      </c>
      <c r="D53" t="s">
        <v>44</v>
      </c>
      <c r="E53" t="s">
        <v>50</v>
      </c>
      <c r="F53" t="s">
        <v>105</v>
      </c>
      <c r="G53">
        <v>3</v>
      </c>
      <c r="H53">
        <v>-3.089</v>
      </c>
      <c r="I53">
        <v>-2.9430000000000001</v>
      </c>
      <c r="J53">
        <v>1.3557023123800305</v>
      </c>
      <c r="K53">
        <v>-10.536608876872149</v>
      </c>
      <c r="M53">
        <v>-1.6657029139562367</v>
      </c>
      <c r="N53">
        <v>-1.6657029139562367</v>
      </c>
      <c r="O53">
        <v>10.3</v>
      </c>
      <c r="Q53" s="1">
        <v>736.88743529999999</v>
      </c>
      <c r="R53" s="1">
        <v>2.2034840529999999</v>
      </c>
      <c r="S53" s="1">
        <v>975.00061600000004</v>
      </c>
      <c r="T53" s="1">
        <v>2.38462</v>
      </c>
      <c r="U53" s="1">
        <v>405.32150139999999</v>
      </c>
      <c r="V53" s="1">
        <v>837.75</v>
      </c>
      <c r="W53" s="1">
        <v>2748.5236220000002</v>
      </c>
      <c r="X53" s="1">
        <v>0.34870156400000002</v>
      </c>
      <c r="Y53" s="1">
        <v>0.20764738999999999</v>
      </c>
      <c r="Z53" s="1">
        <v>1.545453E-3</v>
      </c>
      <c r="AA53" s="1"/>
    </row>
    <row r="54" spans="1:27" hidden="1" x14ac:dyDescent="0.25">
      <c r="A54">
        <v>2</v>
      </c>
      <c r="B54" t="s">
        <v>11</v>
      </c>
      <c r="C54" t="s">
        <v>39</v>
      </c>
      <c r="D54" t="s">
        <v>44</v>
      </c>
      <c r="E54" t="s">
        <v>50</v>
      </c>
      <c r="F54" t="s">
        <v>106</v>
      </c>
      <c r="G54">
        <v>1</v>
      </c>
      <c r="H54">
        <v>-2.76</v>
      </c>
      <c r="I54">
        <v>-2.5840000000000001</v>
      </c>
      <c r="J54">
        <v>6.6377138447901203</v>
      </c>
      <c r="K54">
        <v>-9.0514839704232681</v>
      </c>
      <c r="M54">
        <v>-1.3873100364439315</v>
      </c>
      <c r="N54">
        <v>-1.3873100364439315</v>
      </c>
      <c r="O54">
        <v>0.5</v>
      </c>
      <c r="Q54" s="1">
        <v>150.50362569999999</v>
      </c>
      <c r="R54" s="1">
        <v>1.360210549</v>
      </c>
      <c r="S54" s="1">
        <v>286.42121600000002</v>
      </c>
      <c r="T54" s="1">
        <v>1.881291</v>
      </c>
      <c r="U54" s="1">
        <v>126.92464560000001</v>
      </c>
      <c r="V54" s="1">
        <v>401.1</v>
      </c>
      <c r="W54" s="1">
        <v>1315.944882</v>
      </c>
      <c r="X54" s="1">
        <v>0.386932214</v>
      </c>
      <c r="Y54" s="1">
        <v>0.40452252799999999</v>
      </c>
      <c r="Z54" s="1">
        <v>3.8846290000000001E-3</v>
      </c>
      <c r="AA54" s="1"/>
    </row>
    <row r="55" spans="1:27" x14ac:dyDescent="0.25">
      <c r="A55">
        <v>2</v>
      </c>
      <c r="B55" t="s">
        <v>11</v>
      </c>
      <c r="C55" t="s">
        <v>39</v>
      </c>
      <c r="D55" t="s">
        <v>44</v>
      </c>
      <c r="E55" t="s">
        <v>50</v>
      </c>
      <c r="F55" t="s">
        <v>107</v>
      </c>
      <c r="G55">
        <v>1</v>
      </c>
      <c r="H55">
        <v>-2.76</v>
      </c>
      <c r="I55">
        <v>-2.6629999999999998</v>
      </c>
      <c r="J55">
        <v>6.6377138447901203</v>
      </c>
      <c r="K55">
        <v>-6.693808558563795</v>
      </c>
      <c r="L55">
        <f>-M55</f>
        <v>0.90396175691808944</v>
      </c>
      <c r="M55" s="2">
        <v>-0.90396175691808944</v>
      </c>
      <c r="N55">
        <v>-0.90396175691808944</v>
      </c>
      <c r="O55">
        <v>0.5</v>
      </c>
      <c r="P55" s="2">
        <v>29.080736000000002</v>
      </c>
      <c r="Q55" s="11">
        <v>150.50362569999999</v>
      </c>
      <c r="R55" s="1">
        <v>1.360210549</v>
      </c>
      <c r="S55" s="1">
        <v>286.42121600000002</v>
      </c>
      <c r="T55" s="1">
        <v>1.881291</v>
      </c>
      <c r="U55" s="1">
        <v>126.92464560000001</v>
      </c>
      <c r="V55" s="1">
        <v>401.1</v>
      </c>
      <c r="W55" s="1">
        <v>1315.944882</v>
      </c>
      <c r="X55" s="1">
        <v>0.386932214</v>
      </c>
      <c r="Y55" s="1">
        <v>0.40452252799999999</v>
      </c>
      <c r="Z55" s="1">
        <v>3.8846290000000001E-3</v>
      </c>
      <c r="AA55" s="1"/>
    </row>
    <row r="56" spans="1:27" hidden="1" x14ac:dyDescent="0.25">
      <c r="A56">
        <v>2</v>
      </c>
      <c r="B56" t="s">
        <v>11</v>
      </c>
      <c r="C56" t="s">
        <v>39</v>
      </c>
      <c r="D56" t="s">
        <v>44</v>
      </c>
      <c r="E56" t="s">
        <v>50</v>
      </c>
      <c r="F56" t="s">
        <v>108</v>
      </c>
      <c r="G56">
        <v>2</v>
      </c>
      <c r="H56">
        <v>-2.76</v>
      </c>
      <c r="I56">
        <v>-2.5840000000000001</v>
      </c>
      <c r="J56">
        <v>6.6377138447901203</v>
      </c>
      <c r="K56">
        <v>-7.7697530422644103</v>
      </c>
      <c r="M56">
        <v>-2.3432847290436261</v>
      </c>
      <c r="N56">
        <v>-2.3432847290436261</v>
      </c>
      <c r="O56">
        <v>2</v>
      </c>
      <c r="Q56" s="1">
        <v>150.50362569999999</v>
      </c>
      <c r="R56" s="1">
        <v>1.360210549</v>
      </c>
      <c r="S56" s="1">
        <v>286.42121600000002</v>
      </c>
      <c r="T56" s="1">
        <v>1.881291</v>
      </c>
      <c r="U56" s="1">
        <v>126.92464560000001</v>
      </c>
      <c r="V56" s="1">
        <v>401.1</v>
      </c>
      <c r="W56" s="1">
        <v>1315.944882</v>
      </c>
      <c r="X56" s="1">
        <v>0.386932214</v>
      </c>
      <c r="Y56" s="1">
        <v>0.40452252799999999</v>
      </c>
      <c r="Z56" s="1">
        <v>3.8846290000000001E-3</v>
      </c>
      <c r="AA56" s="1"/>
    </row>
    <row r="57" spans="1:27" hidden="1" x14ac:dyDescent="0.25">
      <c r="A57">
        <v>2</v>
      </c>
      <c r="B57" t="s">
        <v>11</v>
      </c>
      <c r="C57" t="s">
        <v>39</v>
      </c>
      <c r="D57" t="s">
        <v>44</v>
      </c>
      <c r="E57" t="s">
        <v>50</v>
      </c>
      <c r="F57" t="s">
        <v>109</v>
      </c>
      <c r="G57">
        <v>2</v>
      </c>
      <c r="H57">
        <v>-2.76</v>
      </c>
      <c r="I57">
        <v>-2.5840000000000001</v>
      </c>
      <c r="J57">
        <v>6.6377138447901203</v>
      </c>
      <c r="K57">
        <v>-9.7635093848181231</v>
      </c>
      <c r="M57">
        <v>-1.7433105152988746</v>
      </c>
      <c r="N57">
        <v>-1.7433105152988746</v>
      </c>
      <c r="O57">
        <v>2</v>
      </c>
      <c r="Q57">
        <v>150.50362569999999</v>
      </c>
      <c r="R57">
        <v>1.360210549</v>
      </c>
      <c r="S57">
        <v>286.42121600000002</v>
      </c>
      <c r="T57">
        <v>1.881291</v>
      </c>
      <c r="U57">
        <v>126.92464560000001</v>
      </c>
      <c r="V57">
        <v>401.1</v>
      </c>
      <c r="W57" s="1">
        <v>1315.944882</v>
      </c>
      <c r="X57" s="1">
        <v>0.386932214</v>
      </c>
      <c r="Y57" s="1">
        <v>0.40452252799999999</v>
      </c>
      <c r="Z57" s="1">
        <v>3.8846290000000001E-3</v>
      </c>
      <c r="AA57" s="1">
        <f>N57/Q57</f>
        <v>-1.1583179522690229E-2</v>
      </c>
    </row>
    <row r="58" spans="1:27" hidden="1" x14ac:dyDescent="0.25">
      <c r="A58">
        <v>2</v>
      </c>
      <c r="B58" t="s">
        <v>11</v>
      </c>
      <c r="C58" t="s">
        <v>39</v>
      </c>
      <c r="D58" t="s">
        <v>44</v>
      </c>
      <c r="E58" t="s">
        <v>50</v>
      </c>
      <c r="F58" t="s">
        <v>110</v>
      </c>
      <c r="G58">
        <v>3</v>
      </c>
      <c r="H58">
        <v>-2.76</v>
      </c>
      <c r="I58">
        <v>-2.5840000000000001</v>
      </c>
      <c r="J58">
        <v>6.6377138447901203</v>
      </c>
      <c r="K58">
        <v>-10.077219755772306</v>
      </c>
      <c r="M58">
        <v>-2.7697176420118366</v>
      </c>
      <c r="N58">
        <v>-2.7697176420118366</v>
      </c>
      <c r="O58">
        <v>5</v>
      </c>
      <c r="Q58" s="1">
        <v>150.50362569999999</v>
      </c>
      <c r="R58" s="1">
        <v>1.360210549</v>
      </c>
      <c r="S58" s="1">
        <v>286.42121600000002</v>
      </c>
      <c r="T58" s="1">
        <v>1.881291</v>
      </c>
      <c r="U58" s="1">
        <v>126.92464560000001</v>
      </c>
      <c r="V58" s="1">
        <v>401.1</v>
      </c>
      <c r="W58" s="1">
        <v>1315.944882</v>
      </c>
      <c r="X58" s="1">
        <v>0.386932214</v>
      </c>
      <c r="Y58" s="1">
        <v>0.40452252799999999</v>
      </c>
      <c r="Z58" s="1">
        <v>3.8846290000000001E-3</v>
      </c>
      <c r="AA58" s="1"/>
    </row>
    <row r="59" spans="1:27" hidden="1" x14ac:dyDescent="0.25">
      <c r="A59">
        <v>2</v>
      </c>
      <c r="B59" t="s">
        <v>11</v>
      </c>
      <c r="C59" t="s">
        <v>39</v>
      </c>
      <c r="D59" t="s">
        <v>44</v>
      </c>
      <c r="E59" t="s">
        <v>50</v>
      </c>
      <c r="F59" t="s">
        <v>111</v>
      </c>
      <c r="G59">
        <v>3</v>
      </c>
      <c r="H59">
        <v>-2.76</v>
      </c>
      <c r="I59">
        <v>-2.5840000000000001</v>
      </c>
      <c r="J59">
        <v>6.6377138447901203</v>
      </c>
      <c r="K59">
        <v>-11.949925922110578</v>
      </c>
      <c r="M59">
        <v>-1.9497889301451365</v>
      </c>
      <c r="N59">
        <v>-1.9497889301451365</v>
      </c>
      <c r="O59">
        <v>5</v>
      </c>
      <c r="Q59" s="1">
        <v>150.50362569999999</v>
      </c>
      <c r="R59" s="1">
        <v>1.360210549</v>
      </c>
      <c r="S59" s="1">
        <v>286.42121600000002</v>
      </c>
      <c r="T59" s="1">
        <v>1.881291</v>
      </c>
      <c r="U59" s="1">
        <v>126.92464560000001</v>
      </c>
      <c r="V59" s="1">
        <v>401.1</v>
      </c>
      <c r="W59" s="1">
        <v>1315.944882</v>
      </c>
      <c r="X59" s="1">
        <v>0.386932214</v>
      </c>
      <c r="Y59" s="1">
        <v>0.40452252799999999</v>
      </c>
      <c r="Z59" s="1">
        <v>3.8846290000000001E-3</v>
      </c>
      <c r="AA59" s="1"/>
    </row>
    <row r="60" spans="1:27" hidden="1" x14ac:dyDescent="0.25">
      <c r="A60">
        <v>2</v>
      </c>
      <c r="B60" t="s">
        <v>12</v>
      </c>
      <c r="C60" t="s">
        <v>39</v>
      </c>
      <c r="D60" t="s">
        <v>44</v>
      </c>
      <c r="E60" t="s">
        <v>50</v>
      </c>
      <c r="F60" t="s">
        <v>112</v>
      </c>
      <c r="G60">
        <v>1</v>
      </c>
      <c r="H60">
        <v>-3.089</v>
      </c>
      <c r="I60">
        <v>-2.8849999999999998</v>
      </c>
      <c r="J60">
        <v>4.3351031506941275</v>
      </c>
      <c r="K60">
        <v>-8.1882953033856687</v>
      </c>
      <c r="M60">
        <v>-1.6372526798688833</v>
      </c>
      <c r="N60">
        <v>-1.6372526798688833</v>
      </c>
      <c r="O60">
        <v>0.4</v>
      </c>
      <c r="Q60" s="1">
        <v>230.4443436</v>
      </c>
      <c r="R60" s="1">
        <v>1.9477474159999999</v>
      </c>
      <c r="S60" s="1">
        <v>660.74091699999997</v>
      </c>
      <c r="T60" s="1">
        <v>3.3625780000000001</v>
      </c>
      <c r="U60" s="1">
        <v>168.7449311</v>
      </c>
      <c r="V60" s="1">
        <v>117.8571429</v>
      </c>
      <c r="W60" s="1">
        <v>386.6704163</v>
      </c>
      <c r="X60" s="1">
        <v>0.39050248100000001</v>
      </c>
      <c r="Y60" s="1">
        <v>0.38340603299999998</v>
      </c>
      <c r="Z60" s="1">
        <v>2.428071E-3</v>
      </c>
      <c r="AA60" s="1"/>
    </row>
    <row r="61" spans="1:27" x14ac:dyDescent="0.25">
      <c r="A61">
        <v>2</v>
      </c>
      <c r="B61" t="s">
        <v>12</v>
      </c>
      <c r="C61" t="s">
        <v>39</v>
      </c>
      <c r="D61" t="s">
        <v>44</v>
      </c>
      <c r="E61" t="s">
        <v>50</v>
      </c>
      <c r="F61" t="s">
        <v>113</v>
      </c>
      <c r="G61">
        <v>1</v>
      </c>
      <c r="H61">
        <v>-3.089</v>
      </c>
      <c r="I61">
        <v>-2.8340000000000001</v>
      </c>
      <c r="J61">
        <v>4.3351031506941275</v>
      </c>
      <c r="K61">
        <v>-1.4414204463878026</v>
      </c>
      <c r="L61">
        <f>-M61</f>
        <v>1.4179910098398809</v>
      </c>
      <c r="M61">
        <v>-1.4179910098398809</v>
      </c>
      <c r="N61">
        <v>-1.4179910098398809</v>
      </c>
      <c r="O61">
        <v>0.4</v>
      </c>
      <c r="P61">
        <v>63.616911000000002</v>
      </c>
      <c r="Q61" s="1">
        <v>230.4443436</v>
      </c>
      <c r="R61" s="1">
        <v>1.9477474159999999</v>
      </c>
      <c r="S61" s="1">
        <v>660.74091699999997</v>
      </c>
      <c r="T61" s="1">
        <v>3.3625780000000001</v>
      </c>
      <c r="U61" s="1">
        <v>168.7449311</v>
      </c>
      <c r="V61" s="1">
        <v>117.8571429</v>
      </c>
      <c r="W61" s="1">
        <v>386.6704163</v>
      </c>
      <c r="X61" s="1">
        <v>0.39050248100000001</v>
      </c>
      <c r="Y61" s="1">
        <v>0.38340603299999998</v>
      </c>
      <c r="Z61" s="1">
        <v>2.428071E-3</v>
      </c>
      <c r="AA61" s="1"/>
    </row>
    <row r="62" spans="1:27" hidden="1" x14ac:dyDescent="0.25">
      <c r="A62">
        <v>2</v>
      </c>
      <c r="B62" t="s">
        <v>12</v>
      </c>
      <c r="C62" t="s">
        <v>39</v>
      </c>
      <c r="D62" t="s">
        <v>44</v>
      </c>
      <c r="E62" t="s">
        <v>50</v>
      </c>
      <c r="F62" t="s">
        <v>114</v>
      </c>
      <c r="G62">
        <v>2</v>
      </c>
      <c r="H62">
        <v>-3.089</v>
      </c>
      <c r="I62">
        <v>-2.8849999999999998</v>
      </c>
      <c r="J62">
        <v>4.3351031506941275</v>
      </c>
      <c r="K62">
        <v>-8.7485372140483868</v>
      </c>
      <c r="M62">
        <v>-1.8146619925811658</v>
      </c>
      <c r="N62">
        <v>-1.8146619925811658</v>
      </c>
      <c r="O62">
        <v>2.7</v>
      </c>
      <c r="Q62" s="1">
        <v>230.4443436</v>
      </c>
      <c r="R62" s="1">
        <v>1.9477474159999999</v>
      </c>
      <c r="S62" s="1">
        <v>660.74091699999997</v>
      </c>
      <c r="T62" s="1">
        <v>3.3625780000000001</v>
      </c>
      <c r="U62" s="1">
        <v>168.7449311</v>
      </c>
      <c r="V62" s="1">
        <v>117.8571429</v>
      </c>
      <c r="W62" s="1">
        <v>386.6704163</v>
      </c>
      <c r="X62" s="1">
        <v>0.39050248100000001</v>
      </c>
      <c r="Y62" s="1">
        <v>0.38340603299999998</v>
      </c>
      <c r="Z62" s="1">
        <v>2.428071E-3</v>
      </c>
      <c r="AA62" s="1"/>
    </row>
    <row r="63" spans="1:27" hidden="1" x14ac:dyDescent="0.25">
      <c r="A63">
        <v>2</v>
      </c>
      <c r="B63" t="s">
        <v>12</v>
      </c>
      <c r="C63" t="s">
        <v>39</v>
      </c>
      <c r="D63" t="s">
        <v>44</v>
      </c>
      <c r="E63" t="s">
        <v>50</v>
      </c>
      <c r="F63" t="s">
        <v>115</v>
      </c>
      <c r="G63">
        <v>2</v>
      </c>
      <c r="H63">
        <v>-3.089</v>
      </c>
      <c r="I63">
        <v>-2.9430000000000001</v>
      </c>
      <c r="J63">
        <v>4.3351031506941275</v>
      </c>
      <c r="K63">
        <v>-11.239169305224976</v>
      </c>
      <c r="M63">
        <v>-1.5481467730824512</v>
      </c>
      <c r="N63">
        <v>-1.5481467730824512</v>
      </c>
      <c r="O63">
        <v>2.7</v>
      </c>
      <c r="Q63">
        <v>230.4443436</v>
      </c>
      <c r="R63">
        <v>1.9477474159999999</v>
      </c>
      <c r="S63">
        <v>660.74091699999997</v>
      </c>
      <c r="T63">
        <v>3.3625780000000001</v>
      </c>
      <c r="U63">
        <v>168.7449311</v>
      </c>
      <c r="V63">
        <v>117.8571429</v>
      </c>
      <c r="W63" s="1">
        <v>386.6704163</v>
      </c>
      <c r="X63" s="1">
        <v>0.39050248100000001</v>
      </c>
      <c r="Y63" s="1">
        <v>0.38340603299999998</v>
      </c>
      <c r="Z63" s="1">
        <v>2.428071E-3</v>
      </c>
      <c r="AA63" s="1">
        <f>N63/Q63</f>
        <v>-6.7180940477744545E-3</v>
      </c>
    </row>
    <row r="64" spans="1:27" hidden="1" x14ac:dyDescent="0.25">
      <c r="A64">
        <v>2</v>
      </c>
      <c r="B64" t="s">
        <v>12</v>
      </c>
      <c r="C64" t="s">
        <v>39</v>
      </c>
      <c r="D64" t="s">
        <v>44</v>
      </c>
      <c r="E64" t="s">
        <v>50</v>
      </c>
      <c r="F64" t="s">
        <v>116</v>
      </c>
      <c r="G64">
        <v>3</v>
      </c>
      <c r="H64">
        <v>-3.01</v>
      </c>
      <c r="I64">
        <v>-2.6419999999999999</v>
      </c>
      <c r="J64">
        <v>4.3351031506941275</v>
      </c>
      <c r="K64">
        <v>-9.2390046354580431</v>
      </c>
      <c r="M64">
        <v>-2.2487908837529251</v>
      </c>
      <c r="N64">
        <v>-2.2487908837529251</v>
      </c>
      <c r="O64">
        <v>8</v>
      </c>
      <c r="Q64" s="1">
        <v>230.4443436</v>
      </c>
      <c r="R64" s="1">
        <v>1.9477474159999999</v>
      </c>
      <c r="S64" s="1">
        <v>660.74091699999997</v>
      </c>
      <c r="T64" s="1">
        <v>3.3625780000000001</v>
      </c>
      <c r="U64" s="1">
        <v>168.7449311</v>
      </c>
      <c r="V64" s="1">
        <v>117.8571429</v>
      </c>
      <c r="W64" s="1">
        <v>386.6704163</v>
      </c>
      <c r="X64" s="1">
        <v>0.39050248100000001</v>
      </c>
      <c r="Y64" s="1">
        <v>0.38340603299999998</v>
      </c>
      <c r="Z64" s="1">
        <v>2.428071E-3</v>
      </c>
      <c r="AA64" s="1"/>
    </row>
    <row r="65" spans="1:27" hidden="1" x14ac:dyDescent="0.25">
      <c r="A65">
        <v>2</v>
      </c>
      <c r="B65" t="s">
        <v>12</v>
      </c>
      <c r="C65" t="s">
        <v>39</v>
      </c>
      <c r="D65" t="s">
        <v>44</v>
      </c>
      <c r="E65" t="s">
        <v>50</v>
      </c>
      <c r="F65" t="s">
        <v>117</v>
      </c>
      <c r="G65">
        <v>3</v>
      </c>
      <c r="H65">
        <v>-3.01</v>
      </c>
      <c r="I65">
        <v>-2.8340000000000001</v>
      </c>
      <c r="J65">
        <v>4.3351031506941275</v>
      </c>
      <c r="K65">
        <v>-10.64501913175847</v>
      </c>
      <c r="M65">
        <v>-1.989810943084404</v>
      </c>
      <c r="N65">
        <v>-1.989810943084404</v>
      </c>
      <c r="O65">
        <v>8</v>
      </c>
      <c r="Q65" s="1">
        <v>230.4443436</v>
      </c>
      <c r="R65" s="1">
        <v>1.9477474159999999</v>
      </c>
      <c r="S65" s="1">
        <v>660.74091699999997</v>
      </c>
      <c r="T65" s="1">
        <v>3.3625780000000001</v>
      </c>
      <c r="U65" s="1">
        <v>168.7449311</v>
      </c>
      <c r="V65" s="1">
        <v>117.8571429</v>
      </c>
      <c r="W65" s="1">
        <v>386.6704163</v>
      </c>
      <c r="X65" s="1">
        <v>0.39050248100000001</v>
      </c>
      <c r="Y65" s="1">
        <v>0.38340603299999998</v>
      </c>
      <c r="Z65" s="1">
        <v>2.428071E-3</v>
      </c>
      <c r="AA65" s="1"/>
    </row>
    <row r="66" spans="1:27" hidden="1" x14ac:dyDescent="0.25">
      <c r="A66">
        <v>2</v>
      </c>
      <c r="B66" t="s">
        <v>13</v>
      </c>
      <c r="C66" t="s">
        <v>39</v>
      </c>
      <c r="D66" t="s">
        <v>44</v>
      </c>
      <c r="E66" t="s">
        <v>50</v>
      </c>
      <c r="F66" t="s">
        <v>118</v>
      </c>
      <c r="G66">
        <v>1</v>
      </c>
      <c r="H66">
        <v>-3.2650000000000001</v>
      </c>
      <c r="I66">
        <v>-3.1190000000000002</v>
      </c>
      <c r="J66">
        <v>4.5938742010968809</v>
      </c>
      <c r="K66">
        <v>-11.730913564146121</v>
      </c>
      <c r="M66">
        <v>-1.5700672239972968</v>
      </c>
      <c r="N66">
        <v>-1.5700672239972968</v>
      </c>
      <c r="O66">
        <v>0.3</v>
      </c>
      <c r="Q66" s="1">
        <v>217.46350820000001</v>
      </c>
      <c r="R66" s="1">
        <v>0.99593689699999999</v>
      </c>
      <c r="S66" s="1">
        <v>589.17295200000001</v>
      </c>
      <c r="T66" s="1">
        <v>1.929748</v>
      </c>
      <c r="U66" s="1">
        <v>309.63024189999999</v>
      </c>
      <c r="V66" s="1">
        <v>231.6</v>
      </c>
      <c r="W66" s="1">
        <v>759.84251970000003</v>
      </c>
      <c r="X66" s="1">
        <v>0.30754979100000002</v>
      </c>
      <c r="Y66" s="1">
        <v>0.29537124999999997</v>
      </c>
      <c r="Z66" s="1">
        <v>6.8605530000000001E-3</v>
      </c>
      <c r="AA66" s="1"/>
    </row>
    <row r="67" spans="1:27" x14ac:dyDescent="0.25">
      <c r="A67" s="4">
        <v>2</v>
      </c>
      <c r="B67" s="4" t="s">
        <v>13</v>
      </c>
      <c r="C67" s="4" t="s">
        <v>39</v>
      </c>
      <c r="D67" s="4" t="s">
        <v>44</v>
      </c>
      <c r="E67" s="4" t="s">
        <v>50</v>
      </c>
      <c r="F67" s="4" t="s">
        <v>119</v>
      </c>
      <c r="G67" s="4">
        <v>1</v>
      </c>
      <c r="H67" s="4">
        <v>-3.2650000000000001</v>
      </c>
      <c r="I67" s="4">
        <v>-3.01</v>
      </c>
      <c r="J67" s="4">
        <v>4.5938742010968809</v>
      </c>
      <c r="K67" s="4">
        <v>-1.6714644670631131</v>
      </c>
      <c r="L67">
        <f>-M67</f>
        <v>1.4612600738820409</v>
      </c>
      <c r="M67" s="4">
        <v>-1.4612600738820409</v>
      </c>
      <c r="N67" s="4">
        <v>-1.4612600738820409</v>
      </c>
      <c r="O67" s="4">
        <v>0.3</v>
      </c>
      <c r="P67" s="4">
        <v>84.116831000000005</v>
      </c>
      <c r="Q67" s="5">
        <v>217.46350820000001</v>
      </c>
      <c r="R67" s="5">
        <v>0.99593689699999999</v>
      </c>
      <c r="S67" s="5">
        <v>589.17295200000001</v>
      </c>
      <c r="T67" s="5">
        <v>1.929748</v>
      </c>
      <c r="U67" s="5">
        <v>309.63024189999999</v>
      </c>
      <c r="V67" s="5">
        <v>231.6</v>
      </c>
      <c r="W67" s="5">
        <v>759.84251970000003</v>
      </c>
      <c r="X67" s="5">
        <v>0.30754979100000002</v>
      </c>
      <c r="Y67" s="5">
        <v>0.29537124999999997</v>
      </c>
      <c r="Z67" s="5">
        <v>6.8605530000000001E-3</v>
      </c>
      <c r="AA67" s="1"/>
    </row>
    <row r="68" spans="1:27" hidden="1" x14ac:dyDescent="0.25">
      <c r="A68">
        <v>2</v>
      </c>
      <c r="B68" t="s">
        <v>13</v>
      </c>
      <c r="C68" t="s">
        <v>39</v>
      </c>
      <c r="D68" t="s">
        <v>44</v>
      </c>
      <c r="E68" t="s">
        <v>50</v>
      </c>
      <c r="F68" t="s">
        <v>120</v>
      </c>
      <c r="G68">
        <v>2</v>
      </c>
      <c r="H68">
        <v>-3.2650000000000001</v>
      </c>
      <c r="I68">
        <v>-3.01</v>
      </c>
      <c r="J68">
        <v>4.5938742010968809</v>
      </c>
      <c r="K68">
        <v>-7.5011085385189835</v>
      </c>
      <c r="M68">
        <v>-1.7047405531039461</v>
      </c>
      <c r="N68">
        <v>-1.7047405531039461</v>
      </c>
      <c r="O68">
        <v>1.2</v>
      </c>
      <c r="Q68" s="1">
        <v>217.46350820000001</v>
      </c>
      <c r="R68" s="1">
        <v>0.99593689699999999</v>
      </c>
      <c r="S68" s="1">
        <v>589.17295200000001</v>
      </c>
      <c r="T68" s="1">
        <v>1.929748</v>
      </c>
      <c r="U68" s="1">
        <v>309.63024189999999</v>
      </c>
      <c r="V68" s="1">
        <v>231.6</v>
      </c>
      <c r="W68" s="1">
        <v>759.84251970000003</v>
      </c>
      <c r="X68" s="1">
        <v>0.30754979100000002</v>
      </c>
      <c r="Y68" s="1">
        <v>0.29537124999999997</v>
      </c>
      <c r="Z68" s="1">
        <v>6.8605530000000001E-3</v>
      </c>
      <c r="AA68" s="1"/>
    </row>
    <row r="69" spans="1:27" hidden="1" x14ac:dyDescent="0.25">
      <c r="A69">
        <v>2</v>
      </c>
      <c r="B69" t="s">
        <v>13</v>
      </c>
      <c r="C69" t="s">
        <v>39</v>
      </c>
      <c r="D69" t="s">
        <v>44</v>
      </c>
      <c r="E69" t="s">
        <v>50</v>
      </c>
      <c r="F69" t="s">
        <v>121</v>
      </c>
      <c r="G69">
        <v>2</v>
      </c>
      <c r="H69">
        <v>-3.2650000000000001</v>
      </c>
      <c r="I69">
        <v>-3.01</v>
      </c>
      <c r="J69">
        <v>4.5938742010968809</v>
      </c>
      <c r="K69">
        <v>-6.5341309632547198</v>
      </c>
      <c r="M69">
        <v>-1.609171267760525</v>
      </c>
      <c r="N69">
        <v>-1.609171267760525</v>
      </c>
      <c r="O69">
        <v>1.2</v>
      </c>
      <c r="Q69">
        <v>217.46350820000001</v>
      </c>
      <c r="R69">
        <v>0.99593689699999999</v>
      </c>
      <c r="S69">
        <v>589.17295200000001</v>
      </c>
      <c r="T69">
        <v>1.929748</v>
      </c>
      <c r="U69">
        <v>309.63024189999999</v>
      </c>
      <c r="V69">
        <v>231.6</v>
      </c>
      <c r="W69" s="1">
        <v>759.84251970000003</v>
      </c>
      <c r="X69" s="1">
        <v>0.30754979100000002</v>
      </c>
      <c r="Y69" s="1">
        <v>0.29537124999999997</v>
      </c>
      <c r="Z69" s="1">
        <v>6.8605530000000001E-3</v>
      </c>
      <c r="AA69" s="1">
        <f>N69/Q69</f>
        <v>-7.3997301022136501E-3</v>
      </c>
    </row>
    <row r="70" spans="1:27" hidden="1" x14ac:dyDescent="0.25">
      <c r="A70">
        <v>2</v>
      </c>
      <c r="B70" t="s">
        <v>13</v>
      </c>
      <c r="C70" t="s">
        <v>39</v>
      </c>
      <c r="D70" t="s">
        <v>44</v>
      </c>
      <c r="E70" t="s">
        <v>50</v>
      </c>
      <c r="F70" t="s">
        <v>122</v>
      </c>
      <c r="G70">
        <v>3</v>
      </c>
      <c r="H70">
        <v>-3.2650000000000001</v>
      </c>
      <c r="I70">
        <v>-3.0609999999999999</v>
      </c>
      <c r="J70">
        <v>4.5938742010968809</v>
      </c>
      <c r="K70">
        <v>-9.1774715078887539</v>
      </c>
      <c r="M70">
        <v>-2.0226713839987012</v>
      </c>
      <c r="N70">
        <v>-2.0226713839987012</v>
      </c>
      <c r="O70">
        <v>5.3</v>
      </c>
      <c r="Q70" s="1">
        <v>217.46350820000001</v>
      </c>
      <c r="R70" s="1">
        <v>0.99593689699999999</v>
      </c>
      <c r="S70" s="1">
        <v>589.17295200000001</v>
      </c>
      <c r="T70" s="1">
        <v>1.929748</v>
      </c>
      <c r="U70" s="1">
        <v>309.63024189999999</v>
      </c>
      <c r="V70" s="1">
        <v>231.6</v>
      </c>
      <c r="W70" s="1">
        <v>759.84251970000003</v>
      </c>
      <c r="X70" s="1">
        <v>0.30754979100000002</v>
      </c>
      <c r="Y70" s="1">
        <v>0.29537124999999997</v>
      </c>
      <c r="Z70" s="1">
        <v>6.8605530000000001E-3</v>
      </c>
      <c r="AA70" s="1"/>
    </row>
    <row r="71" spans="1:27" hidden="1" x14ac:dyDescent="0.25">
      <c r="A71">
        <v>2</v>
      </c>
      <c r="B71" t="s">
        <v>13</v>
      </c>
      <c r="C71" t="s">
        <v>39</v>
      </c>
      <c r="D71" t="s">
        <v>44</v>
      </c>
      <c r="E71" t="s">
        <v>50</v>
      </c>
      <c r="F71" t="s">
        <v>123</v>
      </c>
      <c r="G71">
        <v>3</v>
      </c>
      <c r="H71">
        <v>-3.2650000000000001</v>
      </c>
      <c r="I71">
        <v>-3.0609999999999999</v>
      </c>
      <c r="J71">
        <v>4.5938742010968809</v>
      </c>
      <c r="K71">
        <v>-10.066037270077873</v>
      </c>
      <c r="M71">
        <v>-1.8415524780178927</v>
      </c>
      <c r="N71">
        <v>-1.8415524780178927</v>
      </c>
      <c r="O71">
        <v>5.3</v>
      </c>
      <c r="Q71" s="1">
        <v>217.46350820000001</v>
      </c>
      <c r="R71" s="1">
        <v>0.99593689699999999</v>
      </c>
      <c r="S71" s="1">
        <v>589.17295200000001</v>
      </c>
      <c r="T71" s="1">
        <v>1.929748</v>
      </c>
      <c r="U71" s="1">
        <v>309.63024189999999</v>
      </c>
      <c r="V71" s="1">
        <v>231.6</v>
      </c>
      <c r="W71" s="1">
        <v>759.84251970000003</v>
      </c>
      <c r="X71" s="1">
        <v>0.30754979100000002</v>
      </c>
      <c r="Y71" s="1">
        <v>0.29537124999999997</v>
      </c>
      <c r="Z71" s="1">
        <v>6.8605530000000001E-3</v>
      </c>
      <c r="AA71" s="1"/>
    </row>
    <row r="72" spans="1:27" hidden="1" x14ac:dyDescent="0.25">
      <c r="A72">
        <v>3</v>
      </c>
      <c r="B72" t="s">
        <v>14</v>
      </c>
      <c r="C72" t="s">
        <v>40</v>
      </c>
      <c r="D72" t="s">
        <v>45</v>
      </c>
      <c r="E72" t="s">
        <v>51</v>
      </c>
      <c r="F72" t="s">
        <v>124</v>
      </c>
      <c r="G72">
        <v>1</v>
      </c>
      <c r="H72">
        <v>-2.8849999999999998</v>
      </c>
      <c r="I72">
        <v>-2.4079999999999999</v>
      </c>
      <c r="J72">
        <v>33.450263433632074</v>
      </c>
      <c r="K72">
        <v>-4.7498654825968361</v>
      </c>
      <c r="M72">
        <v>-1.4683892737885578</v>
      </c>
      <c r="N72">
        <v>-1.4683892737885578</v>
      </c>
      <c r="O72">
        <v>0.9</v>
      </c>
      <c r="Q72" s="1">
        <v>29.865235649999999</v>
      </c>
      <c r="R72" s="1">
        <v>3.4623278630000001</v>
      </c>
      <c r="S72" s="1">
        <v>57.094977999999998</v>
      </c>
      <c r="T72" s="1">
        <v>2.3432189999999999</v>
      </c>
      <c r="U72" s="1">
        <v>21.038331230000001</v>
      </c>
      <c r="V72" s="1">
        <v>41.285714290000001</v>
      </c>
      <c r="W72" s="1">
        <v>135.4518185</v>
      </c>
      <c r="X72" s="1">
        <v>0.60531422099999999</v>
      </c>
      <c r="Y72" s="1">
        <v>0.51367781300000004</v>
      </c>
      <c r="Z72" s="1">
        <v>4.4074710000000003E-2</v>
      </c>
      <c r="AA72" s="1"/>
    </row>
    <row r="73" spans="1:27" x14ac:dyDescent="0.25">
      <c r="A73">
        <v>3</v>
      </c>
      <c r="B73" t="s">
        <v>14</v>
      </c>
      <c r="C73" t="s">
        <v>40</v>
      </c>
      <c r="D73" t="s">
        <v>45</v>
      </c>
      <c r="E73" t="s">
        <v>51</v>
      </c>
      <c r="F73" t="s">
        <v>125</v>
      </c>
      <c r="G73">
        <v>1</v>
      </c>
      <c r="H73">
        <v>-2.8849999999999998</v>
      </c>
      <c r="I73">
        <v>-2.5840000000000001</v>
      </c>
      <c r="J73">
        <v>33.450263433632074</v>
      </c>
      <c r="K73">
        <v>-2.7926190944935105</v>
      </c>
      <c r="L73">
        <f>-M73</f>
        <v>1.0600985937119902</v>
      </c>
      <c r="M73">
        <v>-1.0600985937119902</v>
      </c>
      <c r="N73">
        <v>-1.0600985937119902</v>
      </c>
      <c r="O73">
        <v>0.9</v>
      </c>
      <c r="P73">
        <v>15.925345999999999</v>
      </c>
      <c r="Q73" s="1">
        <v>29.865235649999999</v>
      </c>
      <c r="R73" s="1">
        <v>3.4623278630000001</v>
      </c>
      <c r="S73" s="1">
        <v>57.094977999999998</v>
      </c>
      <c r="T73" s="1">
        <v>2.3432189999999999</v>
      </c>
      <c r="U73" s="1">
        <v>21.038331230000001</v>
      </c>
      <c r="V73" s="1">
        <v>41.285714290000001</v>
      </c>
      <c r="W73" s="1">
        <v>135.4518185</v>
      </c>
      <c r="X73" s="1">
        <v>0.60531422099999999</v>
      </c>
      <c r="Y73" s="1">
        <v>0.51367781300000004</v>
      </c>
      <c r="Z73" s="1">
        <v>4.4074710000000003E-2</v>
      </c>
      <c r="AA73" s="1"/>
    </row>
    <row r="74" spans="1:27" hidden="1" x14ac:dyDescent="0.25">
      <c r="A74">
        <v>3</v>
      </c>
      <c r="B74" t="s">
        <v>14</v>
      </c>
      <c r="C74" t="s">
        <v>40</v>
      </c>
      <c r="D74" t="s">
        <v>45</v>
      </c>
      <c r="E74" t="s">
        <v>51</v>
      </c>
      <c r="F74" t="s">
        <v>126</v>
      </c>
      <c r="G74">
        <v>2</v>
      </c>
      <c r="H74">
        <v>-2.8849999999999998</v>
      </c>
      <c r="I74">
        <v>-2.3730000000000002</v>
      </c>
      <c r="J74">
        <v>33.450263433632074</v>
      </c>
      <c r="K74">
        <v>-4.53669466404184</v>
      </c>
      <c r="M74">
        <v>-1.7310042467968658</v>
      </c>
      <c r="N74">
        <v>-1.7310042467968658</v>
      </c>
      <c r="O74">
        <v>3</v>
      </c>
      <c r="Q74" s="1">
        <v>29.865235649999999</v>
      </c>
      <c r="R74" s="1">
        <v>3.4623278630000001</v>
      </c>
      <c r="S74" s="1">
        <v>57.094977999999998</v>
      </c>
      <c r="T74" s="1">
        <v>2.3432189999999999</v>
      </c>
      <c r="U74" s="1">
        <v>21.038331230000001</v>
      </c>
      <c r="V74" s="1">
        <v>41.285714290000001</v>
      </c>
      <c r="W74" s="1">
        <v>135.4518185</v>
      </c>
      <c r="X74" s="1">
        <v>0.60531422099999999</v>
      </c>
      <c r="Y74" s="1">
        <v>0.51367781300000004</v>
      </c>
      <c r="Z74" s="1">
        <v>4.4074710000000003E-2</v>
      </c>
      <c r="AA74" s="1"/>
    </row>
    <row r="75" spans="1:27" hidden="1" x14ac:dyDescent="0.25">
      <c r="A75">
        <v>3</v>
      </c>
      <c r="B75" t="s">
        <v>14</v>
      </c>
      <c r="C75" t="s">
        <v>40</v>
      </c>
      <c r="D75" t="s">
        <v>45</v>
      </c>
      <c r="E75" t="s">
        <v>51</v>
      </c>
      <c r="F75" t="s">
        <v>127</v>
      </c>
      <c r="G75">
        <v>2</v>
      </c>
      <c r="H75">
        <v>-2.8849999999999998</v>
      </c>
      <c r="I75">
        <v>-2.4870000000000001</v>
      </c>
      <c r="J75">
        <v>33.450263433632074</v>
      </c>
      <c r="K75">
        <v>-2.7124341018010267</v>
      </c>
      <c r="M75">
        <v>-1.1090584073522751</v>
      </c>
      <c r="N75">
        <v>-1.1090584073522751</v>
      </c>
      <c r="O75">
        <v>3</v>
      </c>
      <c r="Q75">
        <v>29.865235649999999</v>
      </c>
      <c r="R75">
        <v>3.4623278630000001</v>
      </c>
      <c r="S75">
        <v>57.094977999999998</v>
      </c>
      <c r="T75">
        <v>2.3432189999999999</v>
      </c>
      <c r="U75">
        <v>21.038331230000001</v>
      </c>
      <c r="V75">
        <v>41.285714290000001</v>
      </c>
      <c r="W75" s="1">
        <v>135.4518185</v>
      </c>
      <c r="X75" s="1">
        <v>0.60531422099999999</v>
      </c>
      <c r="Y75" s="1">
        <v>0.51367781300000004</v>
      </c>
      <c r="Z75" s="1">
        <v>4.4074710000000003E-2</v>
      </c>
      <c r="AA75" s="1">
        <f>N75/Q75</f>
        <v>-3.7135431320538571E-2</v>
      </c>
    </row>
    <row r="76" spans="1:27" hidden="1" x14ac:dyDescent="0.25">
      <c r="A76">
        <v>3</v>
      </c>
      <c r="B76" t="s">
        <v>14</v>
      </c>
      <c r="C76" t="s">
        <v>40</v>
      </c>
      <c r="D76" t="s">
        <v>45</v>
      </c>
      <c r="E76" t="s">
        <v>51</v>
      </c>
      <c r="F76" t="s">
        <v>128</v>
      </c>
      <c r="G76">
        <v>3</v>
      </c>
      <c r="H76">
        <v>-2.8849999999999998</v>
      </c>
      <c r="I76">
        <v>-2.6419999999999999</v>
      </c>
      <c r="J76">
        <v>33.450263433632074</v>
      </c>
      <c r="K76">
        <v>-6.7489019687691831</v>
      </c>
      <c r="M76">
        <v>-1.9319466888250378</v>
      </c>
      <c r="N76">
        <v>-1.9319466888250378</v>
      </c>
      <c r="O76">
        <v>5.8</v>
      </c>
      <c r="Q76" s="1">
        <v>29.865235649999999</v>
      </c>
      <c r="R76" s="1">
        <v>3.4623278630000001</v>
      </c>
      <c r="S76" s="1">
        <v>57.094977999999998</v>
      </c>
      <c r="T76" s="1">
        <v>2.3432189999999999</v>
      </c>
      <c r="U76" s="1">
        <v>21.038331230000001</v>
      </c>
      <c r="V76" s="1">
        <v>41.285714290000001</v>
      </c>
      <c r="W76" s="1">
        <v>135.4518185</v>
      </c>
      <c r="X76" s="1">
        <v>0.60531422099999999</v>
      </c>
      <c r="Y76" s="1">
        <v>0.51367781300000004</v>
      </c>
      <c r="Z76" s="1">
        <v>4.4074710000000003E-2</v>
      </c>
      <c r="AA76" s="1"/>
    </row>
    <row r="77" spans="1:27" hidden="1" x14ac:dyDescent="0.25">
      <c r="A77">
        <v>3</v>
      </c>
      <c r="B77" t="s">
        <v>14</v>
      </c>
      <c r="C77" t="s">
        <v>40</v>
      </c>
      <c r="D77" t="s">
        <v>45</v>
      </c>
      <c r="E77" t="s">
        <v>51</v>
      </c>
      <c r="F77" t="s">
        <v>129</v>
      </c>
      <c r="G77">
        <v>3</v>
      </c>
      <c r="H77">
        <v>-2.8849999999999998</v>
      </c>
      <c r="I77">
        <v>-2.7090000000000001</v>
      </c>
      <c r="J77">
        <v>33.450263433632074</v>
      </c>
      <c r="K77">
        <v>-6.9300131479503637</v>
      </c>
      <c r="M77">
        <v>-1.5793211916237659</v>
      </c>
      <c r="N77">
        <v>-1.5793211916237659</v>
      </c>
      <c r="O77">
        <v>5.8</v>
      </c>
      <c r="Q77" s="1">
        <v>29.865235649999999</v>
      </c>
      <c r="R77" s="1">
        <v>3.4623278630000001</v>
      </c>
      <c r="S77" s="1">
        <v>57.094977999999998</v>
      </c>
      <c r="T77" s="1">
        <v>2.3432189999999999</v>
      </c>
      <c r="U77" s="1">
        <v>21.038331230000001</v>
      </c>
      <c r="V77" s="1">
        <v>41.285714290000001</v>
      </c>
      <c r="W77" s="1">
        <v>135.4518185</v>
      </c>
      <c r="X77" s="1">
        <v>0.60531422099999999</v>
      </c>
      <c r="Y77" s="1">
        <v>0.51367781300000004</v>
      </c>
      <c r="Z77" s="1">
        <v>4.4074710000000003E-2</v>
      </c>
      <c r="AA77" s="1"/>
    </row>
    <row r="78" spans="1:27" hidden="1" x14ac:dyDescent="0.25">
      <c r="A78">
        <v>3</v>
      </c>
      <c r="B78" t="s">
        <v>15</v>
      </c>
      <c r="C78" t="s">
        <v>40</v>
      </c>
      <c r="D78" t="s">
        <v>45</v>
      </c>
      <c r="E78" t="s">
        <v>51</v>
      </c>
      <c r="F78" t="s">
        <v>130</v>
      </c>
      <c r="G78">
        <v>1</v>
      </c>
      <c r="H78">
        <v>-3.01</v>
      </c>
      <c r="I78">
        <v>-2.8340000000000001</v>
      </c>
      <c r="J78">
        <v>26.394552955630967</v>
      </c>
      <c r="K78">
        <v>-6.4428225222206574</v>
      </c>
      <c r="M78">
        <v>-1.4811226396022743</v>
      </c>
      <c r="N78">
        <v>-1.4811226396022743</v>
      </c>
      <c r="O78">
        <v>0.6</v>
      </c>
      <c r="Q78" s="1">
        <v>37.848718320000003</v>
      </c>
      <c r="R78" s="1">
        <v>3.0227713920000001</v>
      </c>
      <c r="S78" s="1">
        <v>54.751573</v>
      </c>
      <c r="T78" s="1">
        <v>1.9531320000000001</v>
      </c>
      <c r="U78" s="1">
        <v>53.955621540000003</v>
      </c>
      <c r="V78" s="1">
        <v>0.85714285700000004</v>
      </c>
      <c r="W78" s="1">
        <v>2.8121484809999999</v>
      </c>
      <c r="X78" s="1">
        <v>0.404186459</v>
      </c>
      <c r="Y78" s="1">
        <v>0.36705050299999997</v>
      </c>
      <c r="Z78" s="1">
        <v>4.1282151000000003E-2</v>
      </c>
      <c r="AA78" s="1"/>
    </row>
    <row r="79" spans="1:27" x14ac:dyDescent="0.25">
      <c r="A79">
        <v>3</v>
      </c>
      <c r="B79" t="s">
        <v>15</v>
      </c>
      <c r="C79" t="s">
        <v>40</v>
      </c>
      <c r="D79" t="s">
        <v>45</v>
      </c>
      <c r="E79" t="s">
        <v>51</v>
      </c>
      <c r="F79" t="s">
        <v>131</v>
      </c>
      <c r="G79">
        <v>1</v>
      </c>
      <c r="H79">
        <v>-3.01</v>
      </c>
      <c r="I79">
        <v>-2.7469999999999999</v>
      </c>
      <c r="J79">
        <v>26.394552955630967</v>
      </c>
      <c r="K79">
        <v>-1.0328897844757419</v>
      </c>
      <c r="L79">
        <f>-M79</f>
        <v>1.3072337071776035</v>
      </c>
      <c r="M79">
        <v>-1.3072337071776035</v>
      </c>
      <c r="N79">
        <v>-1.3072337071776035</v>
      </c>
      <c r="O79">
        <v>0.6</v>
      </c>
      <c r="P79">
        <v>19.446058000000001</v>
      </c>
      <c r="Q79" s="1">
        <v>37.848718320000003</v>
      </c>
      <c r="R79" s="1">
        <v>3.0227713920000001</v>
      </c>
      <c r="S79" s="1">
        <v>54.751573</v>
      </c>
      <c r="T79" s="1">
        <v>1.9531320000000001</v>
      </c>
      <c r="U79" s="1">
        <v>53.955621540000003</v>
      </c>
      <c r="V79" s="1">
        <v>0.85714285700000004</v>
      </c>
      <c r="W79" s="1">
        <v>2.8121484809999999</v>
      </c>
      <c r="X79" s="1">
        <v>0.404186459</v>
      </c>
      <c r="Y79" s="1">
        <v>0.36705050299999997</v>
      </c>
      <c r="Z79" s="1">
        <v>4.1282151000000003E-2</v>
      </c>
      <c r="AA79" s="1"/>
    </row>
    <row r="80" spans="1:27" hidden="1" x14ac:dyDescent="0.25">
      <c r="A80">
        <v>3</v>
      </c>
      <c r="B80" t="s">
        <v>15</v>
      </c>
      <c r="C80" t="s">
        <v>40</v>
      </c>
      <c r="D80" t="s">
        <v>45</v>
      </c>
      <c r="E80" t="s">
        <v>51</v>
      </c>
      <c r="F80" t="s">
        <v>132</v>
      </c>
      <c r="G80">
        <v>2</v>
      </c>
      <c r="H80">
        <v>-3.01</v>
      </c>
      <c r="I80">
        <v>-2.8340000000000001</v>
      </c>
      <c r="J80">
        <v>26.394552955630967</v>
      </c>
      <c r="K80">
        <v>-7.6298090042616229</v>
      </c>
      <c r="M80">
        <v>-1.6376552013014825</v>
      </c>
      <c r="N80">
        <v>-1.6376552013014825</v>
      </c>
      <c r="O80">
        <v>3.2</v>
      </c>
      <c r="Q80" s="1">
        <v>37.848718320000003</v>
      </c>
      <c r="R80" s="1">
        <v>3.0227713920000001</v>
      </c>
      <c r="S80" s="1">
        <v>54.751573</v>
      </c>
      <c r="T80" s="1">
        <v>1.9531320000000001</v>
      </c>
      <c r="U80" s="1">
        <v>53.955621540000003</v>
      </c>
      <c r="V80" s="1">
        <v>0.85714285700000004</v>
      </c>
      <c r="W80" s="1">
        <v>2.8121484809999999</v>
      </c>
      <c r="X80" s="1">
        <v>0.404186459</v>
      </c>
      <c r="Y80" s="1">
        <v>0.36705050299999997</v>
      </c>
      <c r="Z80" s="1">
        <v>4.1282151000000003E-2</v>
      </c>
      <c r="AA80" s="1"/>
    </row>
    <row r="81" spans="1:27" hidden="1" x14ac:dyDescent="0.25">
      <c r="A81">
        <v>3</v>
      </c>
      <c r="B81" t="s">
        <v>15</v>
      </c>
      <c r="C81" t="s">
        <v>40</v>
      </c>
      <c r="D81" t="s">
        <v>45</v>
      </c>
      <c r="E81" t="s">
        <v>51</v>
      </c>
      <c r="F81" t="s">
        <v>133</v>
      </c>
      <c r="G81">
        <v>2</v>
      </c>
      <c r="H81">
        <v>-3.089</v>
      </c>
      <c r="I81">
        <v>-2.8849999999999998</v>
      </c>
      <c r="J81">
        <v>26.394552955630967</v>
      </c>
      <c r="K81">
        <v>-3.9313307766835983</v>
      </c>
      <c r="M81">
        <v>-1.2718126257559685</v>
      </c>
      <c r="N81">
        <v>-1.2718126257559685</v>
      </c>
      <c r="O81">
        <v>3.2</v>
      </c>
      <c r="Q81">
        <v>37.848718320000003</v>
      </c>
      <c r="R81">
        <v>3.0227713920000001</v>
      </c>
      <c r="S81">
        <v>54.751573</v>
      </c>
      <c r="T81">
        <v>1.9531320000000001</v>
      </c>
      <c r="U81">
        <v>53.955621540000003</v>
      </c>
      <c r="V81">
        <v>0.85714285700000004</v>
      </c>
      <c r="W81" s="1">
        <v>2.8121484809999999</v>
      </c>
      <c r="X81" s="1">
        <v>0.404186459</v>
      </c>
      <c r="Y81" s="1">
        <v>0.36705050299999997</v>
      </c>
      <c r="Z81" s="1">
        <v>4.1282151000000003E-2</v>
      </c>
      <c r="AA81" s="1">
        <f>N81/Q81</f>
        <v>-3.3602528228384367E-2</v>
      </c>
    </row>
    <row r="82" spans="1:27" hidden="1" x14ac:dyDescent="0.25">
      <c r="A82">
        <v>3</v>
      </c>
      <c r="B82" t="s">
        <v>15</v>
      </c>
      <c r="C82" t="s">
        <v>40</v>
      </c>
      <c r="D82" t="s">
        <v>45</v>
      </c>
      <c r="E82" t="s">
        <v>51</v>
      </c>
      <c r="F82" t="s">
        <v>134</v>
      </c>
      <c r="G82">
        <v>3</v>
      </c>
      <c r="H82">
        <v>-3.089</v>
      </c>
      <c r="I82">
        <v>-2.8849999999999998</v>
      </c>
      <c r="J82">
        <v>26.394552955630967</v>
      </c>
      <c r="K82">
        <v>-8.8694061820700707</v>
      </c>
      <c r="M82">
        <v>-1.7399443710338121</v>
      </c>
      <c r="N82">
        <v>-1.7399443710338121</v>
      </c>
      <c r="O82">
        <v>6</v>
      </c>
      <c r="Q82" s="1">
        <v>37.848718320000003</v>
      </c>
      <c r="R82" s="1">
        <v>3.0227713920000001</v>
      </c>
      <c r="S82" s="1">
        <v>54.751573</v>
      </c>
      <c r="T82" s="1">
        <v>1.9531320000000001</v>
      </c>
      <c r="U82" s="1">
        <v>53.955621540000003</v>
      </c>
      <c r="V82" s="1">
        <v>0.85714285700000004</v>
      </c>
      <c r="W82" s="1">
        <v>2.8121484809999999</v>
      </c>
      <c r="X82" s="1">
        <v>0.404186459</v>
      </c>
      <c r="Y82" s="1">
        <v>0.36705050299999997</v>
      </c>
      <c r="Z82" s="1">
        <v>4.1282151000000003E-2</v>
      </c>
      <c r="AA82" s="1"/>
    </row>
    <row r="83" spans="1:27" hidden="1" x14ac:dyDescent="0.25">
      <c r="A83">
        <v>3</v>
      </c>
      <c r="B83" t="s">
        <v>15</v>
      </c>
      <c r="C83" t="s">
        <v>40</v>
      </c>
      <c r="D83" t="s">
        <v>45</v>
      </c>
      <c r="E83" t="s">
        <v>51</v>
      </c>
      <c r="F83" t="s">
        <v>135</v>
      </c>
      <c r="G83">
        <v>3</v>
      </c>
      <c r="H83">
        <v>-3.089</v>
      </c>
      <c r="I83">
        <v>-2.8849999999999998</v>
      </c>
      <c r="J83">
        <v>26.394552955630967</v>
      </c>
      <c r="K83">
        <v>-7.4721261528462941</v>
      </c>
      <c r="M83">
        <v>-1.1689892387372107</v>
      </c>
      <c r="N83">
        <v>-1.1689892387372107</v>
      </c>
      <c r="O83">
        <v>6</v>
      </c>
      <c r="Q83" s="1">
        <v>37.848718320000003</v>
      </c>
      <c r="R83" s="1">
        <v>3.0227713920000001</v>
      </c>
      <c r="S83" s="1">
        <v>54.751573</v>
      </c>
      <c r="T83" s="1">
        <v>1.9531320000000001</v>
      </c>
      <c r="U83" s="1">
        <v>53.955621540000003</v>
      </c>
      <c r="V83" s="1">
        <v>0.85714285700000004</v>
      </c>
      <c r="W83" s="1">
        <v>2.8121484809999999</v>
      </c>
      <c r="X83" s="1">
        <v>0.404186459</v>
      </c>
      <c r="Y83" s="1">
        <v>0.36705050299999997</v>
      </c>
      <c r="Z83" s="1">
        <v>4.1282151000000003E-2</v>
      </c>
      <c r="AA83" s="1"/>
    </row>
    <row r="84" spans="1:27" hidden="1" x14ac:dyDescent="0.25">
      <c r="A84">
        <v>3</v>
      </c>
      <c r="B84" t="s">
        <v>16</v>
      </c>
      <c r="C84" t="s">
        <v>40</v>
      </c>
      <c r="D84" t="s">
        <v>45</v>
      </c>
      <c r="E84" t="s">
        <v>51</v>
      </c>
      <c r="F84" t="s">
        <v>136</v>
      </c>
      <c r="G84">
        <v>1</v>
      </c>
      <c r="H84">
        <v>-3.1859999999999999</v>
      </c>
      <c r="I84">
        <v>-2.9430000000000001</v>
      </c>
      <c r="J84">
        <v>24.339862099331746</v>
      </c>
      <c r="K84">
        <v>-7.1405559125613998</v>
      </c>
      <c r="M84">
        <v>-1.284728427961136</v>
      </c>
      <c r="N84">
        <v>-1.284728427961136</v>
      </c>
      <c r="O84">
        <v>0.2</v>
      </c>
      <c r="Q84" s="1">
        <v>37.848718320000003</v>
      </c>
      <c r="R84" s="1">
        <v>3.0227713920000001</v>
      </c>
      <c r="S84" s="1">
        <v>111.47429700000001</v>
      </c>
      <c r="T84" s="1">
        <v>1.785207</v>
      </c>
      <c r="U84" s="1">
        <v>53.955621540000003</v>
      </c>
      <c r="V84" s="1">
        <v>0.85714285700000004</v>
      </c>
      <c r="W84" s="1">
        <v>2.8121484809999999</v>
      </c>
      <c r="X84" s="1">
        <v>0.404186459</v>
      </c>
      <c r="Y84" s="1">
        <v>0.36705050299999997</v>
      </c>
      <c r="Z84" s="1">
        <v>4.1282151000000003E-2</v>
      </c>
      <c r="AA84" s="1"/>
    </row>
    <row r="85" spans="1:27" x14ac:dyDescent="0.25">
      <c r="A85">
        <v>3</v>
      </c>
      <c r="B85" t="s">
        <v>16</v>
      </c>
      <c r="C85" t="s">
        <v>40</v>
      </c>
      <c r="D85" t="s">
        <v>45</v>
      </c>
      <c r="E85" t="s">
        <v>51</v>
      </c>
      <c r="F85" t="s">
        <v>137</v>
      </c>
      <c r="G85">
        <v>1</v>
      </c>
      <c r="H85">
        <v>-3.1859999999999999</v>
      </c>
      <c r="I85">
        <v>-2.9430000000000001</v>
      </c>
      <c r="J85">
        <v>24.339862099331746</v>
      </c>
      <c r="K85">
        <v>-5.1590939780258509</v>
      </c>
      <c r="L85">
        <f>-M85</f>
        <v>1.1486097559341115</v>
      </c>
      <c r="M85">
        <v>-1.1486097559341115</v>
      </c>
      <c r="N85">
        <v>-1.1486097559341115</v>
      </c>
      <c r="O85">
        <v>0.2</v>
      </c>
      <c r="P85">
        <v>19.629372</v>
      </c>
      <c r="Q85" s="1">
        <v>41.04378225</v>
      </c>
      <c r="R85" s="1">
        <v>0.60703974999999999</v>
      </c>
      <c r="S85" s="1">
        <v>111.47429700000001</v>
      </c>
      <c r="T85" s="1">
        <v>1.785207</v>
      </c>
      <c r="U85" s="1">
        <v>44.25066571</v>
      </c>
      <c r="V85" s="1">
        <v>14</v>
      </c>
      <c r="W85" s="1">
        <v>45.931758530000003</v>
      </c>
      <c r="X85" s="1">
        <v>1.509794979</v>
      </c>
      <c r="Y85" s="1">
        <v>0.352317614</v>
      </c>
      <c r="Z85" s="1">
        <v>1.7216163999999999E-2</v>
      </c>
      <c r="AA85" s="1"/>
    </row>
    <row r="86" spans="1:27" hidden="1" x14ac:dyDescent="0.25">
      <c r="A86">
        <v>3</v>
      </c>
      <c r="B86" t="s">
        <v>16</v>
      </c>
      <c r="C86" t="s">
        <v>40</v>
      </c>
      <c r="D86" t="s">
        <v>45</v>
      </c>
      <c r="E86" t="s">
        <v>51</v>
      </c>
      <c r="F86" t="s">
        <v>138</v>
      </c>
      <c r="G86">
        <v>2</v>
      </c>
      <c r="H86">
        <v>-3.1859999999999999</v>
      </c>
      <c r="I86">
        <v>-3.01</v>
      </c>
      <c r="J86">
        <v>24.339862099331746</v>
      </c>
      <c r="K86">
        <v>-10.876608919533901</v>
      </c>
      <c r="M86">
        <v>-1.2597949371942283</v>
      </c>
      <c r="N86">
        <v>-1.2597949371942283</v>
      </c>
      <c r="O86">
        <v>1.1000000000000001</v>
      </c>
      <c r="Q86" s="1">
        <v>41.04378225</v>
      </c>
      <c r="R86" s="1">
        <v>0.60703974999999999</v>
      </c>
      <c r="S86" s="1">
        <v>111.47429700000001</v>
      </c>
      <c r="T86" s="1">
        <v>1.785207</v>
      </c>
      <c r="U86" s="1">
        <v>44.25066571</v>
      </c>
      <c r="V86" s="1">
        <v>14</v>
      </c>
      <c r="W86" s="1">
        <v>45.931758530000003</v>
      </c>
      <c r="X86" s="1">
        <v>1.509794979</v>
      </c>
      <c r="Y86" s="1">
        <v>0.352317614</v>
      </c>
      <c r="Z86" s="1">
        <v>1.7216163999999999E-2</v>
      </c>
      <c r="AA86" s="1"/>
    </row>
    <row r="87" spans="1:27" hidden="1" x14ac:dyDescent="0.25">
      <c r="A87">
        <v>3</v>
      </c>
      <c r="B87" t="s">
        <v>16</v>
      </c>
      <c r="C87" t="s">
        <v>40</v>
      </c>
      <c r="D87" t="s">
        <v>45</v>
      </c>
      <c r="E87" t="s">
        <v>51</v>
      </c>
      <c r="F87" t="s">
        <v>139</v>
      </c>
      <c r="G87">
        <v>2</v>
      </c>
      <c r="H87">
        <v>-3.1859999999999999</v>
      </c>
      <c r="I87">
        <v>-3.089</v>
      </c>
      <c r="J87">
        <v>24.339862099331746</v>
      </c>
      <c r="K87">
        <v>-9.4766601589710362</v>
      </c>
      <c r="M87">
        <v>-1.4247278958979539</v>
      </c>
      <c r="N87">
        <v>-1.4247278958979539</v>
      </c>
      <c r="O87">
        <v>1.1000000000000001</v>
      </c>
      <c r="Q87">
        <v>41.04378225</v>
      </c>
      <c r="R87">
        <v>0.60703974999999999</v>
      </c>
      <c r="S87">
        <v>111.47429700000001</v>
      </c>
      <c r="T87">
        <v>1.785207</v>
      </c>
      <c r="U87">
        <v>44.25066571</v>
      </c>
      <c r="V87">
        <v>14</v>
      </c>
      <c r="W87" s="1">
        <v>45.931758530000003</v>
      </c>
      <c r="X87" s="1">
        <v>1.509794979</v>
      </c>
      <c r="Y87" s="1">
        <v>0.352317614</v>
      </c>
      <c r="Z87" s="1">
        <v>1.7216163999999999E-2</v>
      </c>
      <c r="AA87" s="1">
        <f>N87/Q87</f>
        <v>-3.4712392908135409E-2</v>
      </c>
    </row>
    <row r="88" spans="1:27" hidden="1" x14ac:dyDescent="0.25">
      <c r="A88">
        <v>3</v>
      </c>
      <c r="B88" t="s">
        <v>16</v>
      </c>
      <c r="C88" t="s">
        <v>40</v>
      </c>
      <c r="D88" t="s">
        <v>45</v>
      </c>
      <c r="E88" t="s">
        <v>51</v>
      </c>
      <c r="F88" t="s">
        <v>140</v>
      </c>
      <c r="G88">
        <v>3</v>
      </c>
      <c r="H88">
        <v>-3.1859999999999999</v>
      </c>
      <c r="I88">
        <v>-2.9430000000000001</v>
      </c>
      <c r="J88">
        <v>24.339862099331746</v>
      </c>
      <c r="K88">
        <v>-10.269471385509068</v>
      </c>
      <c r="M88">
        <v>-1.6968353345697296</v>
      </c>
      <c r="N88">
        <v>-1.6968353345697296</v>
      </c>
      <c r="O88">
        <v>5</v>
      </c>
      <c r="Q88" s="1">
        <v>41.04378225</v>
      </c>
      <c r="R88" s="1">
        <v>0.60703974999999999</v>
      </c>
      <c r="S88" s="1">
        <v>111.47429700000001</v>
      </c>
      <c r="T88" s="1">
        <v>1.785207</v>
      </c>
      <c r="U88" s="1">
        <v>44.25066571</v>
      </c>
      <c r="V88" s="1">
        <v>14</v>
      </c>
      <c r="W88" s="1">
        <v>45.931758530000003</v>
      </c>
      <c r="X88" s="1">
        <v>1.509794979</v>
      </c>
      <c r="Y88" s="1">
        <v>0.352317614</v>
      </c>
      <c r="Z88" s="1">
        <v>1.7216163999999999E-2</v>
      </c>
      <c r="AA88" s="1"/>
    </row>
    <row r="89" spans="1:27" hidden="1" x14ac:dyDescent="0.25">
      <c r="A89">
        <v>3</v>
      </c>
      <c r="B89" t="s">
        <v>16</v>
      </c>
      <c r="C89" t="s">
        <v>40</v>
      </c>
      <c r="D89" t="s">
        <v>45</v>
      </c>
      <c r="E89" t="s">
        <v>51</v>
      </c>
      <c r="F89" t="s">
        <v>141</v>
      </c>
      <c r="G89">
        <v>3</v>
      </c>
      <c r="H89">
        <v>-3.1859999999999999</v>
      </c>
      <c r="I89">
        <v>-2.8849999999999998</v>
      </c>
      <c r="J89">
        <v>24.339862099331746</v>
      </c>
      <c r="K89">
        <v>-8.1126418402006024</v>
      </c>
      <c r="M89">
        <v>-1.4310157525915563</v>
      </c>
      <c r="N89">
        <v>-1.4310157525915563</v>
      </c>
      <c r="O89">
        <v>5</v>
      </c>
      <c r="Q89" s="1">
        <v>41.04378225</v>
      </c>
      <c r="R89" s="1">
        <v>0.60703974999999999</v>
      </c>
      <c r="S89" s="1">
        <v>111.47429700000001</v>
      </c>
      <c r="T89" s="1">
        <v>1.785207</v>
      </c>
      <c r="U89" s="1">
        <v>44.25066571</v>
      </c>
      <c r="V89" s="1">
        <v>14</v>
      </c>
      <c r="W89" s="1">
        <v>45.931758530000003</v>
      </c>
      <c r="X89" s="1">
        <v>1.509794979</v>
      </c>
      <c r="Y89" s="1">
        <v>0.352317614</v>
      </c>
      <c r="Z89" s="1">
        <v>1.7216163999999999E-2</v>
      </c>
      <c r="AA89" s="1"/>
    </row>
    <row r="90" spans="1:27" hidden="1" x14ac:dyDescent="0.25">
      <c r="A90">
        <v>3</v>
      </c>
      <c r="B90" t="s">
        <v>17</v>
      </c>
      <c r="C90" t="s">
        <v>40</v>
      </c>
      <c r="D90" t="s">
        <v>45</v>
      </c>
      <c r="E90" t="s">
        <v>51</v>
      </c>
      <c r="F90" t="s">
        <v>142</v>
      </c>
      <c r="G90">
        <v>1</v>
      </c>
      <c r="H90">
        <v>-2.8849999999999998</v>
      </c>
      <c r="I90">
        <v>-2.6419999999999999</v>
      </c>
      <c r="J90">
        <v>15.999252248440904</v>
      </c>
      <c r="K90">
        <v>-5.2182545109659753</v>
      </c>
      <c r="M90">
        <v>-1.6087622934738497</v>
      </c>
      <c r="N90">
        <v>-1.6087622934738497</v>
      </c>
      <c r="O90">
        <v>0.7</v>
      </c>
      <c r="Q90" s="1">
        <v>62.440418119999997</v>
      </c>
      <c r="R90" s="1">
        <v>2.856385731</v>
      </c>
      <c r="S90" s="1">
        <v>98.511172000000002</v>
      </c>
      <c r="T90" s="1">
        <v>1.9120280000000001</v>
      </c>
      <c r="U90" s="1">
        <v>27.65515645</v>
      </c>
      <c r="V90" s="1">
        <v>16.333333329999999</v>
      </c>
      <c r="W90" s="1">
        <v>53.587051610000003</v>
      </c>
      <c r="X90" s="1">
        <v>0.41445162499999999</v>
      </c>
      <c r="Y90" s="1">
        <v>0.462683601</v>
      </c>
      <c r="Z90" s="1">
        <v>5.1774793E-2</v>
      </c>
      <c r="AA90" s="1"/>
    </row>
    <row r="91" spans="1:27" x14ac:dyDescent="0.25">
      <c r="A91">
        <v>3</v>
      </c>
      <c r="B91" t="s">
        <v>17</v>
      </c>
      <c r="C91" t="s">
        <v>40</v>
      </c>
      <c r="D91" t="s">
        <v>45</v>
      </c>
      <c r="E91" t="s">
        <v>51</v>
      </c>
      <c r="F91" t="s">
        <v>143</v>
      </c>
      <c r="G91">
        <v>1</v>
      </c>
      <c r="H91">
        <v>-2.8849999999999998</v>
      </c>
      <c r="I91">
        <v>-2.5840000000000001</v>
      </c>
      <c r="J91">
        <v>15.999252248440904</v>
      </c>
      <c r="K91">
        <v>-0.56650208963679138</v>
      </c>
      <c r="L91">
        <f>-M91</f>
        <v>1.389629797756059</v>
      </c>
      <c r="M91">
        <v>-1.389629797756059</v>
      </c>
      <c r="N91">
        <v>-1.389629797756059</v>
      </c>
      <c r="O91">
        <v>0.7</v>
      </c>
      <c r="P91">
        <v>24.449719999999999</v>
      </c>
      <c r="Q91" s="1">
        <v>62.440418119999997</v>
      </c>
      <c r="R91" s="1">
        <v>2.856385731</v>
      </c>
      <c r="S91" s="1">
        <v>98.511172000000002</v>
      </c>
      <c r="T91" s="1">
        <v>1.9120280000000001</v>
      </c>
      <c r="U91" s="1">
        <v>27.65515645</v>
      </c>
      <c r="V91" s="1">
        <v>16.333333329999999</v>
      </c>
      <c r="W91" s="1">
        <v>53.587051610000003</v>
      </c>
      <c r="X91" s="1">
        <v>0.41445162499999999</v>
      </c>
      <c r="Y91" s="1">
        <v>0.462683601</v>
      </c>
      <c r="Z91" s="1">
        <v>5.1774793E-2</v>
      </c>
      <c r="AA91" s="1"/>
    </row>
    <row r="92" spans="1:27" hidden="1" x14ac:dyDescent="0.25">
      <c r="A92">
        <v>3</v>
      </c>
      <c r="B92" t="s">
        <v>17</v>
      </c>
      <c r="C92" t="s">
        <v>40</v>
      </c>
      <c r="D92" t="s">
        <v>45</v>
      </c>
      <c r="E92" t="s">
        <v>51</v>
      </c>
      <c r="F92" t="s">
        <v>144</v>
      </c>
      <c r="G92">
        <v>2</v>
      </c>
      <c r="H92">
        <v>-2.8849999999999998</v>
      </c>
      <c r="I92">
        <v>-2.7879999999999998</v>
      </c>
      <c r="J92">
        <v>15.999252248440904</v>
      </c>
      <c r="K92">
        <v>-12.762323245264968</v>
      </c>
      <c r="M92">
        <v>-1.6198894189933508</v>
      </c>
      <c r="N92">
        <v>-1.6198894189933508</v>
      </c>
      <c r="O92">
        <v>2.9</v>
      </c>
      <c r="Q92" s="1">
        <v>62.440418119999997</v>
      </c>
      <c r="R92" s="1">
        <v>2.856385731</v>
      </c>
      <c r="S92" s="1">
        <v>98.511172000000002</v>
      </c>
      <c r="T92" s="1">
        <v>1.9120280000000001</v>
      </c>
      <c r="U92" s="1">
        <v>27.65515645</v>
      </c>
      <c r="V92" s="1">
        <v>16.333333329999999</v>
      </c>
      <c r="W92" s="1">
        <v>53.587051610000003</v>
      </c>
      <c r="X92" s="1">
        <v>0.41445162499999999</v>
      </c>
      <c r="Y92" s="1">
        <v>0.462683601</v>
      </c>
      <c r="Z92" s="1">
        <v>5.1774793E-2</v>
      </c>
      <c r="AA92" s="1"/>
    </row>
    <row r="93" spans="1:27" hidden="1" x14ac:dyDescent="0.25">
      <c r="A93">
        <v>3</v>
      </c>
      <c r="B93" t="s">
        <v>17</v>
      </c>
      <c r="C93" t="s">
        <v>40</v>
      </c>
      <c r="D93" t="s">
        <v>45</v>
      </c>
      <c r="E93" t="s">
        <v>51</v>
      </c>
      <c r="F93" t="s">
        <v>145</v>
      </c>
      <c r="G93">
        <v>2</v>
      </c>
      <c r="H93">
        <v>-2.8849999999999998</v>
      </c>
      <c r="I93">
        <v>-2.7879999999999998</v>
      </c>
      <c r="J93">
        <v>15.999252248440904</v>
      </c>
      <c r="K93">
        <v>-8.0805853617225889</v>
      </c>
      <c r="M93">
        <v>-1.305274069772576</v>
      </c>
      <c r="N93">
        <v>-1.305274069772576</v>
      </c>
      <c r="O93">
        <v>2.9</v>
      </c>
      <c r="Q93">
        <v>62.440418119999997</v>
      </c>
      <c r="R93">
        <v>2.856385731</v>
      </c>
      <c r="S93">
        <v>98.511172000000002</v>
      </c>
      <c r="T93">
        <v>1.9120280000000001</v>
      </c>
      <c r="U93">
        <v>27.65515645</v>
      </c>
      <c r="V93">
        <v>16.333333329999999</v>
      </c>
      <c r="W93" s="1">
        <v>53.587051610000003</v>
      </c>
      <c r="X93" s="1">
        <v>0.41445162499999999</v>
      </c>
      <c r="Y93" s="1">
        <v>0.462683601</v>
      </c>
      <c r="Z93" s="1">
        <v>5.1774793E-2</v>
      </c>
      <c r="AA93" s="1">
        <f>N93/Q93</f>
        <v>-2.0904313409049542E-2</v>
      </c>
    </row>
    <row r="94" spans="1:27" hidden="1" x14ac:dyDescent="0.25">
      <c r="A94">
        <v>3</v>
      </c>
      <c r="B94" t="s">
        <v>17</v>
      </c>
      <c r="C94" t="s">
        <v>40</v>
      </c>
      <c r="D94" t="s">
        <v>45</v>
      </c>
      <c r="E94" t="s">
        <v>51</v>
      </c>
      <c r="F94" t="s">
        <v>146</v>
      </c>
      <c r="G94">
        <v>3</v>
      </c>
      <c r="H94">
        <v>-2.8849999999999998</v>
      </c>
      <c r="I94">
        <v>-2.7879999999999998</v>
      </c>
      <c r="J94">
        <v>15.999252248440904</v>
      </c>
      <c r="K94">
        <v>-12.845264026597224</v>
      </c>
      <c r="M94">
        <v>-2.0740116681811585</v>
      </c>
      <c r="N94">
        <v>-2.0740116681811585</v>
      </c>
      <c r="O94">
        <v>4.9000000000000004</v>
      </c>
      <c r="Q94" s="1">
        <v>62.440418119999997</v>
      </c>
      <c r="R94" s="1">
        <v>2.856385731</v>
      </c>
      <c r="S94" s="1">
        <v>98.511172000000002</v>
      </c>
      <c r="T94" s="1">
        <v>1.9120280000000001</v>
      </c>
      <c r="U94" s="1">
        <v>27.65515645</v>
      </c>
      <c r="V94" s="1">
        <v>16.333333329999999</v>
      </c>
      <c r="W94" s="1">
        <v>53.587051610000003</v>
      </c>
      <c r="X94" s="1">
        <v>0.41445162499999999</v>
      </c>
      <c r="Y94" s="1">
        <v>0.462683601</v>
      </c>
      <c r="Z94" s="1">
        <v>5.1774793E-2</v>
      </c>
      <c r="AA94" s="1"/>
    </row>
    <row r="95" spans="1:27" hidden="1" x14ac:dyDescent="0.25">
      <c r="A95">
        <v>3</v>
      </c>
      <c r="B95" t="s">
        <v>17</v>
      </c>
      <c r="C95" t="s">
        <v>40</v>
      </c>
      <c r="D95" t="s">
        <v>45</v>
      </c>
      <c r="E95" t="s">
        <v>51</v>
      </c>
      <c r="F95" t="s">
        <v>147</v>
      </c>
      <c r="G95">
        <v>3</v>
      </c>
      <c r="H95">
        <v>-2.8849999999999998</v>
      </c>
      <c r="I95">
        <v>-2.7090000000000001</v>
      </c>
      <c r="J95">
        <v>15.999252248440904</v>
      </c>
      <c r="K95">
        <v>-7.6307404720075498</v>
      </c>
      <c r="M95">
        <v>-1.4181183523962797</v>
      </c>
      <c r="N95">
        <v>-1.4181183523962797</v>
      </c>
      <c r="O95">
        <v>4.9000000000000004</v>
      </c>
      <c r="Q95" s="1">
        <v>62.440418119999997</v>
      </c>
      <c r="R95" s="1">
        <v>2.856385731</v>
      </c>
      <c r="S95" s="1">
        <v>98.511172000000002</v>
      </c>
      <c r="T95" s="1">
        <v>1.9120280000000001</v>
      </c>
      <c r="U95" s="1">
        <v>27.65515645</v>
      </c>
      <c r="V95" s="1">
        <v>16.333333329999999</v>
      </c>
      <c r="W95" s="1">
        <v>53.587051610000003</v>
      </c>
      <c r="X95" s="1">
        <v>0.41445162499999999</v>
      </c>
      <c r="Y95" s="1">
        <v>0.462683601</v>
      </c>
      <c r="Z95" s="1">
        <v>5.1774793E-2</v>
      </c>
      <c r="AA95" s="1"/>
    </row>
    <row r="96" spans="1:27" hidden="1" x14ac:dyDescent="0.25">
      <c r="A96">
        <v>3</v>
      </c>
      <c r="B96" t="s">
        <v>18</v>
      </c>
      <c r="C96" t="s">
        <v>40</v>
      </c>
      <c r="D96" t="s">
        <v>45</v>
      </c>
      <c r="E96" t="s">
        <v>51</v>
      </c>
      <c r="F96" t="s">
        <v>148</v>
      </c>
      <c r="G96">
        <v>1</v>
      </c>
      <c r="H96">
        <v>-3.1859999999999999</v>
      </c>
      <c r="I96">
        <v>-2.9430000000000001</v>
      </c>
      <c r="J96">
        <v>13.760283185140352</v>
      </c>
      <c r="K96">
        <v>-5.2891264456688427</v>
      </c>
      <c r="M96">
        <v>-1.603419618780678</v>
      </c>
      <c r="N96">
        <v>-1.603419618780678</v>
      </c>
      <c r="O96">
        <v>0.5</v>
      </c>
      <c r="Q96" s="1">
        <v>72.60025005</v>
      </c>
      <c r="R96" s="1">
        <v>2.8569343489999999</v>
      </c>
      <c r="S96" s="1">
        <v>130.284074</v>
      </c>
      <c r="T96" s="1">
        <v>2.4812919999999998</v>
      </c>
      <c r="U96" s="1">
        <v>26.26557811</v>
      </c>
      <c r="V96" s="1">
        <v>18.81818182</v>
      </c>
      <c r="W96" s="1">
        <v>61.739441669999998</v>
      </c>
      <c r="X96" s="1">
        <v>0.18774632999999999</v>
      </c>
      <c r="Y96" s="1">
        <v>0.39373122199999999</v>
      </c>
      <c r="Z96" s="1">
        <v>2.0306780999999999E-2</v>
      </c>
      <c r="AA96" s="1"/>
    </row>
    <row r="97" spans="1:27" x14ac:dyDescent="0.25">
      <c r="A97">
        <v>3</v>
      </c>
      <c r="B97" t="s">
        <v>18</v>
      </c>
      <c r="C97" t="s">
        <v>40</v>
      </c>
      <c r="D97" t="s">
        <v>45</v>
      </c>
      <c r="E97" t="s">
        <v>51</v>
      </c>
      <c r="F97" t="s">
        <v>149</v>
      </c>
      <c r="G97">
        <v>1</v>
      </c>
      <c r="H97">
        <v>-2.7090000000000001</v>
      </c>
      <c r="I97">
        <v>-2.4460000000000002</v>
      </c>
      <c r="J97">
        <v>13.760283185140352</v>
      </c>
      <c r="K97">
        <v>-2.430680090783031</v>
      </c>
      <c r="L97">
        <f>-M97</f>
        <v>1.2818533368633604</v>
      </c>
      <c r="M97">
        <v>-1.2818533368633604</v>
      </c>
      <c r="N97">
        <v>-1.2818533368633604</v>
      </c>
      <c r="O97">
        <v>0.5</v>
      </c>
      <c r="P97">
        <v>22.079075</v>
      </c>
      <c r="Q97" s="1">
        <v>72.60025005</v>
      </c>
      <c r="R97" s="1">
        <v>2.8569343489999999</v>
      </c>
      <c r="S97" s="1">
        <v>130.284074</v>
      </c>
      <c r="T97" s="1">
        <v>2.4812919999999998</v>
      </c>
      <c r="U97" s="1">
        <v>26.26557811</v>
      </c>
      <c r="V97" s="1">
        <v>18.81818182</v>
      </c>
      <c r="W97" s="1">
        <v>61.739441669999998</v>
      </c>
      <c r="X97" s="1">
        <v>0.18774632999999999</v>
      </c>
      <c r="Y97" s="1">
        <v>0.39373122199999999</v>
      </c>
      <c r="Z97" s="1">
        <v>2.0306780999999999E-2</v>
      </c>
      <c r="AA97" s="1"/>
    </row>
    <row r="98" spans="1:27" hidden="1" x14ac:dyDescent="0.25">
      <c r="A98">
        <v>3</v>
      </c>
      <c r="B98" t="s">
        <v>18</v>
      </c>
      <c r="C98" t="s">
        <v>40</v>
      </c>
      <c r="D98" t="s">
        <v>45</v>
      </c>
      <c r="E98" t="s">
        <v>51</v>
      </c>
      <c r="F98" t="s">
        <v>150</v>
      </c>
      <c r="G98">
        <v>2</v>
      </c>
      <c r="H98">
        <v>-3.1859999999999999</v>
      </c>
      <c r="I98">
        <v>-2.8849999999999998</v>
      </c>
      <c r="J98">
        <v>13.760283185140352</v>
      </c>
      <c r="K98">
        <v>-5.2942980383773088</v>
      </c>
      <c r="M98">
        <v>-1.7032137660224658</v>
      </c>
      <c r="N98">
        <v>-1.7032137660224658</v>
      </c>
      <c r="O98">
        <v>2.9</v>
      </c>
      <c r="Q98" s="1">
        <v>72.60025005</v>
      </c>
      <c r="R98" s="1">
        <v>2.8569343489999999</v>
      </c>
      <c r="S98" s="1">
        <v>130.284074</v>
      </c>
      <c r="T98" s="1">
        <v>2.4812919999999998</v>
      </c>
      <c r="U98" s="1">
        <v>26.26557811</v>
      </c>
      <c r="V98" s="1">
        <v>18.81818182</v>
      </c>
      <c r="W98" s="1">
        <v>61.739441669999998</v>
      </c>
      <c r="X98" s="1">
        <v>0.18774632999999999</v>
      </c>
      <c r="Y98" s="1">
        <v>0.39373122199999999</v>
      </c>
      <c r="Z98" s="1">
        <v>2.0306780999999999E-2</v>
      </c>
      <c r="AA98" s="1"/>
    </row>
    <row r="99" spans="1:27" hidden="1" x14ac:dyDescent="0.25">
      <c r="A99">
        <v>3</v>
      </c>
      <c r="B99" t="s">
        <v>18</v>
      </c>
      <c r="C99" t="s">
        <v>40</v>
      </c>
      <c r="D99" t="s">
        <v>45</v>
      </c>
      <c r="E99" t="s">
        <v>51</v>
      </c>
      <c r="F99" t="s">
        <v>151</v>
      </c>
      <c r="G99">
        <v>2</v>
      </c>
      <c r="H99">
        <v>-3.1859999999999999</v>
      </c>
      <c r="I99">
        <v>-2.9430000000000001</v>
      </c>
      <c r="J99">
        <v>13.760283185140352</v>
      </c>
      <c r="K99">
        <v>-6.232279729371017</v>
      </c>
      <c r="M99">
        <v>-1.2768538632068351</v>
      </c>
      <c r="N99">
        <v>-1.2768538632068351</v>
      </c>
      <c r="O99">
        <v>2.9</v>
      </c>
      <c r="Q99">
        <v>72.60025005</v>
      </c>
      <c r="R99">
        <v>2.8569343489999999</v>
      </c>
      <c r="S99">
        <v>130.284074</v>
      </c>
      <c r="T99">
        <v>2.4812919999999998</v>
      </c>
      <c r="U99">
        <v>26.26557811</v>
      </c>
      <c r="V99">
        <v>18.81818182</v>
      </c>
      <c r="W99" s="1">
        <v>61.739441669999998</v>
      </c>
      <c r="X99" s="1">
        <v>0.18774632999999999</v>
      </c>
      <c r="Y99" s="1">
        <v>0.39373122199999999</v>
      </c>
      <c r="Z99" s="1">
        <v>2.0306780999999999E-2</v>
      </c>
      <c r="AA99" s="1">
        <f>N99/Q99</f>
        <v>-1.758745820196848E-2</v>
      </c>
    </row>
    <row r="100" spans="1:27" hidden="1" x14ac:dyDescent="0.25">
      <c r="A100">
        <v>3</v>
      </c>
      <c r="B100" t="s">
        <v>18</v>
      </c>
      <c r="C100" t="s">
        <v>40</v>
      </c>
      <c r="D100" t="s">
        <v>45</v>
      </c>
      <c r="E100" t="s">
        <v>51</v>
      </c>
      <c r="F100" t="s">
        <v>152</v>
      </c>
      <c r="G100">
        <v>3</v>
      </c>
      <c r="H100">
        <v>-3.1859999999999999</v>
      </c>
      <c r="I100">
        <v>-2.8849999999999998</v>
      </c>
      <c r="J100">
        <v>13.760283185140352</v>
      </c>
      <c r="K100">
        <v>-7.5742286976980964</v>
      </c>
      <c r="M100">
        <v>-2.0186816383640713</v>
      </c>
      <c r="N100">
        <v>-2.0186816383640713</v>
      </c>
      <c r="O100">
        <v>5.6</v>
      </c>
      <c r="Q100" s="1">
        <v>72.60025005</v>
      </c>
      <c r="R100" s="1">
        <v>2.8569343489999999</v>
      </c>
      <c r="S100" s="1">
        <v>130.284074</v>
      </c>
      <c r="T100" s="1">
        <v>2.4812919999999998</v>
      </c>
      <c r="U100" s="1">
        <v>26.26557811</v>
      </c>
      <c r="V100" s="1">
        <v>18.81818182</v>
      </c>
      <c r="W100" s="1">
        <v>61.739441669999998</v>
      </c>
      <c r="X100" s="1">
        <v>0.18774632999999999</v>
      </c>
      <c r="Y100" s="1">
        <v>0.39373122199999999</v>
      </c>
      <c r="Z100" s="1">
        <v>2.0306780999999999E-2</v>
      </c>
      <c r="AA100" s="1"/>
    </row>
    <row r="101" spans="1:27" hidden="1" x14ac:dyDescent="0.25">
      <c r="A101">
        <v>3</v>
      </c>
      <c r="B101" t="s">
        <v>18</v>
      </c>
      <c r="C101" t="s">
        <v>40</v>
      </c>
      <c r="D101" t="s">
        <v>45</v>
      </c>
      <c r="E101" t="s">
        <v>51</v>
      </c>
      <c r="F101" t="s">
        <v>153</v>
      </c>
      <c r="G101">
        <v>3</v>
      </c>
      <c r="H101">
        <v>-3.1859999999999999</v>
      </c>
      <c r="I101">
        <v>-2.8340000000000001</v>
      </c>
      <c r="J101">
        <v>13.760283185140352</v>
      </c>
      <c r="K101">
        <v>-6.2075575130996752</v>
      </c>
      <c r="M101">
        <v>-1.3608713829883967</v>
      </c>
      <c r="N101">
        <v>-1.3608713829883967</v>
      </c>
      <c r="O101">
        <v>5.6</v>
      </c>
      <c r="Q101" s="1">
        <v>72.60025005</v>
      </c>
      <c r="R101" s="1">
        <v>2.8569343489999999</v>
      </c>
      <c r="S101" s="1">
        <v>130.284074</v>
      </c>
      <c r="T101" s="1">
        <v>2.4812919999999998</v>
      </c>
      <c r="U101" s="1">
        <v>26.26557811</v>
      </c>
      <c r="V101" s="1">
        <v>18.81818182</v>
      </c>
      <c r="W101" s="1">
        <v>61.739441669999998</v>
      </c>
      <c r="X101" s="1">
        <v>0.18774632999999999</v>
      </c>
      <c r="Y101" s="1">
        <v>0.39373122199999999</v>
      </c>
      <c r="Z101" s="1">
        <v>2.0306780999999999E-2</v>
      </c>
      <c r="AA101" s="1"/>
    </row>
    <row r="102" spans="1:27" hidden="1" x14ac:dyDescent="0.25">
      <c r="A102">
        <v>3</v>
      </c>
      <c r="B102" t="s">
        <v>19</v>
      </c>
      <c r="C102" t="s">
        <v>40</v>
      </c>
      <c r="D102" t="s">
        <v>45</v>
      </c>
      <c r="E102" t="s">
        <v>51</v>
      </c>
      <c r="F102" t="s">
        <v>154</v>
      </c>
      <c r="G102">
        <v>1</v>
      </c>
      <c r="H102">
        <v>-3.01</v>
      </c>
      <c r="I102">
        <v>-2.8849999999999998</v>
      </c>
      <c r="J102">
        <v>15.367349051524657</v>
      </c>
      <c r="K102">
        <v>-9.6430406628067953</v>
      </c>
      <c r="M102">
        <v>-1.1787915121776689</v>
      </c>
      <c r="N102">
        <v>-1.1787915121776689</v>
      </c>
      <c r="O102">
        <v>0.5</v>
      </c>
      <c r="Q102" s="1">
        <v>65.007959189999994</v>
      </c>
      <c r="R102" s="1">
        <v>2.172225343</v>
      </c>
      <c r="S102" s="1">
        <v>114.65518299999999</v>
      </c>
      <c r="T102" s="1">
        <v>1.9978549999999999</v>
      </c>
      <c r="U102" s="1">
        <v>22.106462359999998</v>
      </c>
      <c r="V102" s="1">
        <v>13.53846154</v>
      </c>
      <c r="W102" s="1">
        <v>44.417524739999998</v>
      </c>
      <c r="X102" s="1">
        <v>0.42073546099999998</v>
      </c>
      <c r="Y102" s="1">
        <v>0.32429634600000001</v>
      </c>
      <c r="Z102" s="1">
        <v>2.6866368000000002E-2</v>
      </c>
      <c r="AA102" s="1"/>
    </row>
    <row r="103" spans="1:27" x14ac:dyDescent="0.25">
      <c r="A103">
        <v>3</v>
      </c>
      <c r="B103" t="s">
        <v>19</v>
      </c>
      <c r="C103" t="s">
        <v>40</v>
      </c>
      <c r="D103" t="s">
        <v>45</v>
      </c>
      <c r="E103" t="s">
        <v>51</v>
      </c>
      <c r="F103" t="s">
        <v>155</v>
      </c>
      <c r="G103">
        <v>1</v>
      </c>
      <c r="H103">
        <v>-2.8340000000000001</v>
      </c>
      <c r="I103">
        <v>-2.5329999999999999</v>
      </c>
      <c r="J103">
        <v>15.367349051524657</v>
      </c>
      <c r="K103">
        <v>-1.7697923026144653</v>
      </c>
      <c r="L103">
        <f>-M103</f>
        <v>1.0394894024152606</v>
      </c>
      <c r="M103">
        <v>-1.0394894024152606</v>
      </c>
      <c r="N103">
        <v>-1.0394894024152606</v>
      </c>
      <c r="O103">
        <v>0.5</v>
      </c>
      <c r="P103">
        <v>25.453412</v>
      </c>
      <c r="Q103" s="1">
        <v>65.007959189999994</v>
      </c>
      <c r="R103" s="1">
        <v>2.172225343</v>
      </c>
      <c r="S103" s="1">
        <v>114.65518299999999</v>
      </c>
      <c r="T103" s="1">
        <v>1.9978549999999999</v>
      </c>
      <c r="U103" s="1">
        <v>22.106462359999998</v>
      </c>
      <c r="V103" s="1">
        <v>13.53846154</v>
      </c>
      <c r="W103" s="1">
        <v>44.417524739999998</v>
      </c>
      <c r="X103" s="1">
        <v>0.42073546099999998</v>
      </c>
      <c r="Y103" s="1">
        <v>0.32429634600000001</v>
      </c>
      <c r="Z103" s="1">
        <v>2.6866368000000002E-2</v>
      </c>
      <c r="AA103" s="1"/>
    </row>
    <row r="104" spans="1:27" hidden="1" x14ac:dyDescent="0.25">
      <c r="A104">
        <v>3</v>
      </c>
      <c r="B104" t="s">
        <v>19</v>
      </c>
      <c r="C104" t="s">
        <v>40</v>
      </c>
      <c r="D104" t="s">
        <v>45</v>
      </c>
      <c r="E104" t="s">
        <v>51</v>
      </c>
      <c r="F104" t="s">
        <v>156</v>
      </c>
      <c r="G104">
        <v>2</v>
      </c>
      <c r="H104">
        <v>-3.01</v>
      </c>
      <c r="I104">
        <v>-2.8340000000000001</v>
      </c>
      <c r="J104">
        <v>15.367349051524657</v>
      </c>
      <c r="K104">
        <v>-9.2473293335617246</v>
      </c>
      <c r="M104">
        <v>-1.4268443431102182</v>
      </c>
      <c r="N104">
        <v>-1.4268443431102182</v>
      </c>
      <c r="O104">
        <v>2.2000000000000002</v>
      </c>
      <c r="Q104" s="1">
        <v>65.007959189999994</v>
      </c>
      <c r="R104" s="1">
        <v>2.172225343</v>
      </c>
      <c r="S104" s="1">
        <v>114.65518299999999</v>
      </c>
      <c r="T104" s="1">
        <v>1.9978549999999999</v>
      </c>
      <c r="U104" s="1">
        <v>22.106462359999998</v>
      </c>
      <c r="V104" s="1">
        <v>13.53846154</v>
      </c>
      <c r="W104" s="1">
        <v>44.417524739999998</v>
      </c>
      <c r="X104" s="1">
        <v>0.42073546099999998</v>
      </c>
      <c r="Y104" s="1">
        <v>0.32429634600000001</v>
      </c>
      <c r="Z104" s="1">
        <v>2.6866368000000002E-2</v>
      </c>
      <c r="AA104" s="1"/>
    </row>
    <row r="105" spans="1:27" hidden="1" x14ac:dyDescent="0.25">
      <c r="A105">
        <v>3</v>
      </c>
      <c r="B105" t="s">
        <v>19</v>
      </c>
      <c r="C105" t="s">
        <v>40</v>
      </c>
      <c r="D105" t="s">
        <v>45</v>
      </c>
      <c r="E105" t="s">
        <v>51</v>
      </c>
      <c r="F105" t="s">
        <v>157</v>
      </c>
      <c r="G105">
        <v>2</v>
      </c>
      <c r="H105">
        <v>-3.01</v>
      </c>
      <c r="I105">
        <v>-2.8849999999999998</v>
      </c>
      <c r="J105">
        <v>15.367349051524657</v>
      </c>
      <c r="K105">
        <v>-6.7405034604021381</v>
      </c>
      <c r="M105">
        <v>-1.3684793828098465</v>
      </c>
      <c r="N105">
        <v>-1.3684793828098465</v>
      </c>
      <c r="O105">
        <v>2.2000000000000002</v>
      </c>
      <c r="Q105">
        <v>65.007959189999994</v>
      </c>
      <c r="R105">
        <v>2.172225343</v>
      </c>
      <c r="S105">
        <v>114.65518299999999</v>
      </c>
      <c r="T105">
        <v>1.9978549999999999</v>
      </c>
      <c r="U105">
        <v>22.106462359999998</v>
      </c>
      <c r="V105">
        <v>13.53846154</v>
      </c>
      <c r="W105" s="1">
        <v>44.417524739999998</v>
      </c>
      <c r="X105" s="1">
        <v>0.42073546099999998</v>
      </c>
      <c r="Y105" s="1">
        <v>0.32429634600000001</v>
      </c>
      <c r="Z105" s="1">
        <v>2.6866368000000002E-2</v>
      </c>
      <c r="AA105" s="1">
        <f>N105/Q105</f>
        <v>-2.1050951296750692E-2</v>
      </c>
    </row>
    <row r="106" spans="1:27" hidden="1" x14ac:dyDescent="0.25">
      <c r="A106">
        <v>3</v>
      </c>
      <c r="B106" t="s">
        <v>19</v>
      </c>
      <c r="C106" t="s">
        <v>40</v>
      </c>
      <c r="D106" t="s">
        <v>45</v>
      </c>
      <c r="E106" t="s">
        <v>51</v>
      </c>
      <c r="F106" t="s">
        <v>158</v>
      </c>
      <c r="G106">
        <v>3</v>
      </c>
      <c r="H106">
        <v>-3.01</v>
      </c>
      <c r="I106">
        <v>-2.8849999999999998</v>
      </c>
      <c r="J106">
        <v>15.367349051524657</v>
      </c>
      <c r="K106">
        <v>-11.171076463533437</v>
      </c>
      <c r="M106">
        <v>-1.9030366064953204</v>
      </c>
      <c r="N106">
        <v>-1.9030366064953204</v>
      </c>
      <c r="O106">
        <v>5.6</v>
      </c>
      <c r="Q106" s="1">
        <v>65.007959189999994</v>
      </c>
      <c r="R106" s="1">
        <v>2.172225343</v>
      </c>
      <c r="S106" s="1">
        <v>114.65518299999999</v>
      </c>
      <c r="T106" s="1">
        <v>1.9978549999999999</v>
      </c>
      <c r="U106" s="1">
        <v>22.106462359999998</v>
      </c>
      <c r="V106" s="1">
        <v>13.53846154</v>
      </c>
      <c r="W106" s="1">
        <v>44.417524739999998</v>
      </c>
      <c r="X106" s="1">
        <v>0.42073546099999998</v>
      </c>
      <c r="Y106" s="1">
        <v>0.32429634600000001</v>
      </c>
      <c r="Z106" s="1">
        <v>2.6866368000000002E-2</v>
      </c>
      <c r="AA106" s="1"/>
    </row>
    <row r="107" spans="1:27" hidden="1" x14ac:dyDescent="0.25">
      <c r="A107">
        <v>3</v>
      </c>
      <c r="B107" t="s">
        <v>19</v>
      </c>
      <c r="C107" t="s">
        <v>40</v>
      </c>
      <c r="D107" t="s">
        <v>45</v>
      </c>
      <c r="E107" t="s">
        <v>51</v>
      </c>
      <c r="F107" t="s">
        <v>159</v>
      </c>
      <c r="G107">
        <v>3</v>
      </c>
      <c r="H107">
        <v>-3.01</v>
      </c>
      <c r="I107">
        <v>-2.8849999999999998</v>
      </c>
      <c r="J107">
        <v>15.367349051524657</v>
      </c>
      <c r="K107">
        <v>-11.429528098040359</v>
      </c>
      <c r="M107">
        <v>-1.3187809638244106</v>
      </c>
      <c r="N107">
        <v>-1.3187809638244106</v>
      </c>
      <c r="O107">
        <v>5.6</v>
      </c>
      <c r="Q107" s="1">
        <v>65.007959189999994</v>
      </c>
      <c r="R107" s="1">
        <v>2.172225343</v>
      </c>
      <c r="S107" s="1">
        <v>114.65518299999999</v>
      </c>
      <c r="T107" s="1">
        <v>1.9978549999999999</v>
      </c>
      <c r="U107" s="1">
        <v>22.106462359999998</v>
      </c>
      <c r="V107" s="1">
        <v>13.53846154</v>
      </c>
      <c r="W107" s="1">
        <v>44.417524739999998</v>
      </c>
      <c r="X107" s="1">
        <v>0.42073546099999998</v>
      </c>
      <c r="Y107" s="1">
        <v>0.32429634600000001</v>
      </c>
      <c r="Z107" s="1">
        <v>2.6866368000000002E-2</v>
      </c>
      <c r="AA107" s="1"/>
    </row>
    <row r="108" spans="1:27" hidden="1" x14ac:dyDescent="0.25">
      <c r="A108">
        <v>3</v>
      </c>
      <c r="B108" t="s">
        <v>20</v>
      </c>
      <c r="C108" t="s">
        <v>40</v>
      </c>
      <c r="D108" t="s">
        <v>45</v>
      </c>
      <c r="E108" t="s">
        <v>51</v>
      </c>
      <c r="F108" t="s">
        <v>160</v>
      </c>
      <c r="G108">
        <v>1</v>
      </c>
      <c r="H108">
        <v>-2.7879999999999998</v>
      </c>
      <c r="I108">
        <v>-2.6419999999999999</v>
      </c>
      <c r="J108">
        <v>59.153176658903284</v>
      </c>
      <c r="K108">
        <v>-12.026443095949913</v>
      </c>
      <c r="M108">
        <v>-0.82919269243775262</v>
      </c>
      <c r="N108">
        <v>-0.82919269243775262</v>
      </c>
      <c r="O108">
        <v>0.2</v>
      </c>
      <c r="Q108" s="1">
        <v>16.888357589999998</v>
      </c>
      <c r="R108" s="1">
        <v>0.85314169200000001</v>
      </c>
      <c r="S108" s="1">
        <v>47.727496000000002</v>
      </c>
      <c r="T108" s="1">
        <v>1.439376</v>
      </c>
      <c r="U108" s="1">
        <v>55.877677370000001</v>
      </c>
      <c r="V108" s="1">
        <v>12</v>
      </c>
      <c r="W108" s="1">
        <v>39.370078739999997</v>
      </c>
      <c r="X108" s="1">
        <v>0.87937261899999997</v>
      </c>
      <c r="Y108" s="1">
        <v>0.37366331699999999</v>
      </c>
      <c r="Z108" s="1">
        <v>1.3628341E-2</v>
      </c>
      <c r="AA108" s="1"/>
    </row>
    <row r="109" spans="1:27" x14ac:dyDescent="0.25">
      <c r="A109" s="4">
        <v>3</v>
      </c>
      <c r="B109" s="4" t="s">
        <v>20</v>
      </c>
      <c r="C109" s="4" t="s">
        <v>40</v>
      </c>
      <c r="D109" s="4" t="s">
        <v>45</v>
      </c>
      <c r="E109" s="4" t="s">
        <v>51</v>
      </c>
      <c r="F109" s="4" t="s">
        <v>161</v>
      </c>
      <c r="G109" s="4">
        <v>1</v>
      </c>
      <c r="H109" s="4">
        <v>-2.7879999999999998</v>
      </c>
      <c r="I109" s="4">
        <v>-2.5329999999999999</v>
      </c>
      <c r="J109" s="4">
        <v>59.153176658903284</v>
      </c>
      <c r="K109" s="4">
        <v>-5.3616257345490022</v>
      </c>
      <c r="L109">
        <f>-M109</f>
        <v>0.56661719382977505</v>
      </c>
      <c r="M109" s="6">
        <v>-0.56661719382977505</v>
      </c>
      <c r="N109" s="4">
        <v>-0.56661719382977505</v>
      </c>
      <c r="O109" s="4">
        <v>0.2</v>
      </c>
      <c r="P109" s="6">
        <v>8.8224239999999998</v>
      </c>
      <c r="Q109" s="12">
        <v>16.888357589999998</v>
      </c>
      <c r="R109" s="5">
        <v>0.85314169200000001</v>
      </c>
      <c r="S109" s="5">
        <v>47.727496000000002</v>
      </c>
      <c r="T109" s="5">
        <v>1.439376</v>
      </c>
      <c r="U109" s="5">
        <v>55.877677370000001</v>
      </c>
      <c r="V109" s="5">
        <v>12</v>
      </c>
      <c r="W109" s="5">
        <v>39.370078739999997</v>
      </c>
      <c r="X109" s="5">
        <v>0.87937261899999997</v>
      </c>
      <c r="Y109" s="5">
        <v>0.37366331699999999</v>
      </c>
      <c r="Z109" s="5">
        <v>1.3628341E-2</v>
      </c>
      <c r="AA109" s="1"/>
    </row>
    <row r="110" spans="1:27" hidden="1" x14ac:dyDescent="0.25">
      <c r="A110">
        <v>3</v>
      </c>
      <c r="B110" t="s">
        <v>20</v>
      </c>
      <c r="C110" t="s">
        <v>40</v>
      </c>
      <c r="D110" t="s">
        <v>45</v>
      </c>
      <c r="E110" t="s">
        <v>51</v>
      </c>
      <c r="F110" t="s">
        <v>162</v>
      </c>
      <c r="G110">
        <v>2</v>
      </c>
      <c r="H110">
        <v>-2.7879999999999998</v>
      </c>
      <c r="I110">
        <v>-2.6419999999999999</v>
      </c>
      <c r="J110">
        <v>59.153176658903284</v>
      </c>
      <c r="K110">
        <v>-11.605008577098678</v>
      </c>
      <c r="M110">
        <v>-1.1509253831029562</v>
      </c>
      <c r="N110">
        <v>-1.1509253831029562</v>
      </c>
      <c r="O110">
        <v>1</v>
      </c>
      <c r="Q110" s="1">
        <v>16.888357589999998</v>
      </c>
      <c r="R110" s="1">
        <v>0.85314169200000001</v>
      </c>
      <c r="S110" s="1">
        <v>47.727496000000002</v>
      </c>
      <c r="T110" s="1">
        <v>1.439376</v>
      </c>
      <c r="U110" s="1">
        <v>55.877677370000001</v>
      </c>
      <c r="V110" s="1">
        <v>12</v>
      </c>
      <c r="W110" s="1">
        <v>39.370078739999997</v>
      </c>
      <c r="X110" s="1">
        <v>0.87937261899999997</v>
      </c>
      <c r="Y110" s="1">
        <v>0.37366331699999999</v>
      </c>
      <c r="Z110" s="1">
        <v>1.3628341E-2</v>
      </c>
      <c r="AA110" s="1"/>
    </row>
    <row r="111" spans="1:27" hidden="1" x14ac:dyDescent="0.25">
      <c r="A111">
        <v>3</v>
      </c>
      <c r="B111" t="s">
        <v>20</v>
      </c>
      <c r="C111" t="s">
        <v>40</v>
      </c>
      <c r="D111" t="s">
        <v>45</v>
      </c>
      <c r="E111" t="s">
        <v>51</v>
      </c>
      <c r="F111" t="s">
        <v>163</v>
      </c>
      <c r="G111">
        <v>2</v>
      </c>
      <c r="H111">
        <v>-2.7879999999999998</v>
      </c>
      <c r="I111">
        <v>-2.5329999999999999</v>
      </c>
      <c r="J111">
        <v>59.153176658903284</v>
      </c>
      <c r="K111">
        <v>-1.6189069050179905</v>
      </c>
      <c r="M111">
        <v>-0.50739453601214146</v>
      </c>
      <c r="N111">
        <v>-0.50739453601214146</v>
      </c>
      <c r="O111">
        <v>1</v>
      </c>
      <c r="Q111">
        <v>16.888357589999998</v>
      </c>
      <c r="R111">
        <v>0.85314169200000001</v>
      </c>
      <c r="S111">
        <v>47.727496000000002</v>
      </c>
      <c r="T111">
        <v>1.439376</v>
      </c>
      <c r="U111">
        <v>55.877677370000001</v>
      </c>
      <c r="V111">
        <v>12</v>
      </c>
      <c r="W111" s="1">
        <v>39.370078739999997</v>
      </c>
      <c r="X111" s="1">
        <v>0.87937261899999997</v>
      </c>
      <c r="Y111" s="1">
        <v>0.37366331699999999</v>
      </c>
      <c r="Z111" s="1">
        <v>1.3628341E-2</v>
      </c>
      <c r="AA111" s="1">
        <f>N111/Q111</f>
        <v>-3.0044042667155622E-2</v>
      </c>
    </row>
    <row r="112" spans="1:27" hidden="1" x14ac:dyDescent="0.25">
      <c r="A112">
        <v>3</v>
      </c>
      <c r="B112" t="s">
        <v>20</v>
      </c>
      <c r="C112" t="s">
        <v>40</v>
      </c>
      <c r="D112" t="s">
        <v>45</v>
      </c>
      <c r="E112" t="s">
        <v>51</v>
      </c>
      <c r="F112" t="s">
        <v>164</v>
      </c>
      <c r="G112">
        <v>3</v>
      </c>
      <c r="H112">
        <v>-2.7879999999999998</v>
      </c>
      <c r="I112">
        <v>-2.6419999999999999</v>
      </c>
      <c r="J112">
        <v>59.153176658903284</v>
      </c>
      <c r="K112">
        <v>-10.345469434250937</v>
      </c>
      <c r="M112">
        <v>-1.5306361486178686</v>
      </c>
      <c r="N112">
        <v>-1.5306361486178686</v>
      </c>
      <c r="O112">
        <v>3.5</v>
      </c>
      <c r="Q112" s="1">
        <v>16.888357589999998</v>
      </c>
      <c r="R112" s="1">
        <v>0.85314169200000001</v>
      </c>
      <c r="S112" s="1">
        <v>47.727496000000002</v>
      </c>
      <c r="T112" s="1">
        <v>1.439376</v>
      </c>
      <c r="U112" s="1">
        <v>55.877677370000001</v>
      </c>
      <c r="V112" s="1">
        <v>12</v>
      </c>
      <c r="W112" s="1">
        <v>39.370078739999997</v>
      </c>
      <c r="X112" s="1">
        <v>0.87937261899999997</v>
      </c>
      <c r="Y112" s="1">
        <v>0.37366331699999999</v>
      </c>
      <c r="Z112" s="1">
        <v>1.3628341E-2</v>
      </c>
      <c r="AA112" s="1"/>
    </row>
    <row r="113" spans="1:27" hidden="1" x14ac:dyDescent="0.25">
      <c r="A113">
        <v>3</v>
      </c>
      <c r="B113" t="s">
        <v>20</v>
      </c>
      <c r="C113" t="s">
        <v>40</v>
      </c>
      <c r="D113" t="s">
        <v>45</v>
      </c>
      <c r="E113" t="s">
        <v>51</v>
      </c>
      <c r="F113" t="s">
        <v>165</v>
      </c>
      <c r="G113">
        <v>3</v>
      </c>
      <c r="H113">
        <v>-2.7879999999999998</v>
      </c>
      <c r="I113">
        <v>-2.6419999999999999</v>
      </c>
      <c r="J113">
        <v>59.153176658903284</v>
      </c>
      <c r="K113">
        <v>-15.079300355491458</v>
      </c>
      <c r="M113" s="3">
        <v>-0.68459308586620882</v>
      </c>
      <c r="N113" s="3">
        <v>-0.68459308586620882</v>
      </c>
      <c r="O113">
        <v>3.5</v>
      </c>
      <c r="Q113" s="1">
        <v>16.888357589999998</v>
      </c>
      <c r="R113" s="1">
        <v>0.85314169200000001</v>
      </c>
      <c r="S113" s="1">
        <v>47.727496000000002</v>
      </c>
      <c r="T113" s="1">
        <v>1.439376</v>
      </c>
      <c r="U113" s="1">
        <v>55.877677370000001</v>
      </c>
      <c r="V113" s="1">
        <v>12</v>
      </c>
      <c r="W113" s="1">
        <v>39.370078739999997</v>
      </c>
      <c r="X113" s="1">
        <v>0.87937261899999997</v>
      </c>
      <c r="Y113" s="1">
        <v>0.37366331699999999</v>
      </c>
      <c r="Z113" s="1">
        <v>1.3628341E-2</v>
      </c>
      <c r="AA113" s="1"/>
    </row>
    <row r="114" spans="1:27" hidden="1" x14ac:dyDescent="0.25">
      <c r="A114">
        <v>4</v>
      </c>
      <c r="B114" t="s">
        <v>21</v>
      </c>
      <c r="C114" t="s">
        <v>40</v>
      </c>
      <c r="D114" t="s">
        <v>46</v>
      </c>
      <c r="E114" t="s">
        <v>52</v>
      </c>
      <c r="F114" t="s">
        <v>166</v>
      </c>
      <c r="G114">
        <v>1</v>
      </c>
      <c r="H114">
        <v>-3.01</v>
      </c>
      <c r="I114">
        <v>-2.8849999999999998</v>
      </c>
      <c r="J114">
        <v>8.9791845110918764</v>
      </c>
      <c r="K114">
        <v>-14.119602925242576</v>
      </c>
      <c r="M114">
        <v>-1.6652422129654851</v>
      </c>
      <c r="N114">
        <v>-1.6652422129654851</v>
      </c>
      <c r="O114">
        <v>0.6</v>
      </c>
      <c r="Q114" s="1">
        <v>111.25731949999999</v>
      </c>
      <c r="R114" s="1">
        <v>1.204425015</v>
      </c>
      <c r="S114" s="1">
        <v>423.15453000000002</v>
      </c>
      <c r="T114" s="1">
        <v>2.2526869999999999</v>
      </c>
      <c r="U114" s="1">
        <v>99.746229529999994</v>
      </c>
      <c r="V114" s="1">
        <v>94</v>
      </c>
      <c r="W114" s="1">
        <v>0.232876108</v>
      </c>
      <c r="X114" s="1">
        <v>0.36191946699999999</v>
      </c>
      <c r="Y114" s="1">
        <v>3.6570000000000001E-3</v>
      </c>
      <c r="Z114" s="1">
        <v>7.7014429999999997E-3</v>
      </c>
      <c r="AA114" s="1"/>
    </row>
    <row r="115" spans="1:27" x14ac:dyDescent="0.25">
      <c r="A115">
        <v>4</v>
      </c>
      <c r="B115" t="s">
        <v>21</v>
      </c>
      <c r="C115" t="s">
        <v>40</v>
      </c>
      <c r="D115" t="s">
        <v>46</v>
      </c>
      <c r="E115" t="s">
        <v>52</v>
      </c>
      <c r="F115" t="s">
        <v>167</v>
      </c>
      <c r="G115">
        <v>1</v>
      </c>
      <c r="H115">
        <v>-3.089</v>
      </c>
      <c r="I115">
        <v>-2.6739999999999999</v>
      </c>
      <c r="J115">
        <v>8.9791845110918764</v>
      </c>
      <c r="K115">
        <v>-3.4046306864721441</v>
      </c>
      <c r="L115">
        <f>-M115</f>
        <v>1.2060727352767007</v>
      </c>
      <c r="M115">
        <v>-1.2060727352767007</v>
      </c>
      <c r="N115">
        <v>-1.2060727352767007</v>
      </c>
      <c r="O115">
        <v>0.6</v>
      </c>
      <c r="P115">
        <v>60.326327999999997</v>
      </c>
      <c r="Q115" s="1">
        <v>111.25731949999999</v>
      </c>
      <c r="R115" s="1">
        <v>1.204425015</v>
      </c>
      <c r="S115" s="1">
        <v>423.15453000000002</v>
      </c>
      <c r="T115" s="1">
        <v>2.2526869999999999</v>
      </c>
      <c r="U115" s="1">
        <v>99.746229529999994</v>
      </c>
      <c r="V115" s="1">
        <v>94</v>
      </c>
      <c r="W115" s="1">
        <v>0.232876108</v>
      </c>
      <c r="X115" s="1">
        <v>0.36191946699999999</v>
      </c>
      <c r="Y115" s="1">
        <v>3.6570000000000001E-3</v>
      </c>
      <c r="Z115" s="1">
        <v>7.7014429999999997E-3</v>
      </c>
      <c r="AA115" s="1"/>
    </row>
    <row r="116" spans="1:27" hidden="1" x14ac:dyDescent="0.25">
      <c r="A116">
        <v>4</v>
      </c>
      <c r="B116" t="s">
        <v>21</v>
      </c>
      <c r="C116" t="s">
        <v>40</v>
      </c>
      <c r="D116" t="s">
        <v>46</v>
      </c>
      <c r="E116" t="s">
        <v>52</v>
      </c>
      <c r="F116" t="s">
        <v>168</v>
      </c>
      <c r="G116">
        <v>2</v>
      </c>
      <c r="H116">
        <v>-3.01</v>
      </c>
      <c r="I116">
        <v>-2.7879999999999998</v>
      </c>
      <c r="J116">
        <v>8.9791845110918764</v>
      </c>
      <c r="K116">
        <v>-6.7625266394208579</v>
      </c>
      <c r="M116">
        <v>-2.1061195287140579</v>
      </c>
      <c r="N116">
        <v>-2.1061195287140579</v>
      </c>
      <c r="O116">
        <v>1.2</v>
      </c>
      <c r="Q116" s="1">
        <v>111.25731949999999</v>
      </c>
      <c r="R116" s="1">
        <v>1.204425015</v>
      </c>
      <c r="S116" s="1">
        <v>423.15453000000002</v>
      </c>
      <c r="T116" s="1">
        <v>2.2526869999999999</v>
      </c>
      <c r="U116" s="1">
        <v>99.746229529999994</v>
      </c>
      <c r="V116" s="1">
        <v>94</v>
      </c>
      <c r="W116" s="1">
        <v>0.232876108</v>
      </c>
      <c r="X116" s="1">
        <v>0.36191946699999999</v>
      </c>
      <c r="Y116" s="1">
        <v>3.6570000000000001E-3</v>
      </c>
      <c r="Z116" s="1">
        <v>7.7014429999999997E-3</v>
      </c>
      <c r="AA116" s="1"/>
    </row>
    <row r="117" spans="1:27" hidden="1" x14ac:dyDescent="0.25">
      <c r="A117">
        <v>4</v>
      </c>
      <c r="B117" t="s">
        <v>21</v>
      </c>
      <c r="C117" t="s">
        <v>40</v>
      </c>
      <c r="D117" t="s">
        <v>46</v>
      </c>
      <c r="E117" t="s">
        <v>52</v>
      </c>
      <c r="F117" t="s">
        <v>169</v>
      </c>
      <c r="G117">
        <v>2</v>
      </c>
      <c r="H117">
        <v>-3.01</v>
      </c>
      <c r="I117">
        <v>-2.7090000000000001</v>
      </c>
      <c r="J117">
        <v>8.9791845110918764</v>
      </c>
      <c r="K117">
        <v>-4.4034773975399366</v>
      </c>
      <c r="M117">
        <v>-1.2767320324250344</v>
      </c>
      <c r="N117">
        <v>-1.2767320324250344</v>
      </c>
      <c r="O117">
        <v>1.2</v>
      </c>
      <c r="Q117">
        <v>111.25731949999999</v>
      </c>
      <c r="R117">
        <v>1.204425015</v>
      </c>
      <c r="S117">
        <v>423.15453000000002</v>
      </c>
      <c r="T117">
        <v>2.2526869999999999</v>
      </c>
      <c r="U117">
        <v>99.746229529999994</v>
      </c>
      <c r="V117">
        <v>94</v>
      </c>
      <c r="W117" s="1">
        <v>0.232876108</v>
      </c>
      <c r="X117" s="1">
        <v>0.36191946699999999</v>
      </c>
      <c r="Y117" s="1">
        <v>3.6570000000000001E-3</v>
      </c>
      <c r="Z117" s="1">
        <v>7.7014429999999997E-3</v>
      </c>
      <c r="AA117" s="1">
        <f>N117/Q117</f>
        <v>-1.1475487978344063E-2</v>
      </c>
    </row>
    <row r="118" spans="1:27" hidden="1" x14ac:dyDescent="0.25">
      <c r="A118">
        <v>4</v>
      </c>
      <c r="B118" t="s">
        <v>21</v>
      </c>
      <c r="C118" t="s">
        <v>40</v>
      </c>
      <c r="D118" t="s">
        <v>46</v>
      </c>
      <c r="E118" t="s">
        <v>52</v>
      </c>
      <c r="F118" t="s">
        <v>170</v>
      </c>
      <c r="G118">
        <v>3</v>
      </c>
      <c r="H118">
        <v>-3.01</v>
      </c>
      <c r="I118">
        <v>-2.7879999999999998</v>
      </c>
      <c r="J118">
        <v>8.9791845110918764</v>
      </c>
      <c r="K118">
        <v>-7.59826876606326</v>
      </c>
      <c r="M118">
        <v>-2.424424916376096</v>
      </c>
      <c r="N118">
        <v>-2.424424916376096</v>
      </c>
      <c r="O118">
        <v>6</v>
      </c>
      <c r="Q118" s="1">
        <v>111.25731949999999</v>
      </c>
      <c r="R118" s="1">
        <v>1.204425015</v>
      </c>
      <c r="S118" s="1">
        <v>423.15453000000002</v>
      </c>
      <c r="T118" s="1">
        <v>2.2526869999999999</v>
      </c>
      <c r="U118" s="1">
        <v>99.746229529999994</v>
      </c>
      <c r="V118" s="1">
        <v>94</v>
      </c>
      <c r="W118" s="1">
        <v>0.232876108</v>
      </c>
      <c r="X118" s="1">
        <v>0.36191946699999999</v>
      </c>
      <c r="Y118" s="1">
        <v>3.6570000000000001E-3</v>
      </c>
      <c r="Z118" s="1">
        <v>7.7014429999999997E-3</v>
      </c>
      <c r="AA118" s="1"/>
    </row>
    <row r="119" spans="1:27" hidden="1" x14ac:dyDescent="0.25">
      <c r="A119">
        <v>4</v>
      </c>
      <c r="B119" t="s">
        <v>21</v>
      </c>
      <c r="C119" t="s">
        <v>40</v>
      </c>
      <c r="D119" t="s">
        <v>46</v>
      </c>
      <c r="E119" t="s">
        <v>52</v>
      </c>
      <c r="F119" t="s">
        <v>171</v>
      </c>
      <c r="G119">
        <v>3</v>
      </c>
      <c r="H119">
        <v>-3.01</v>
      </c>
      <c r="I119">
        <v>-2.7090000000000001</v>
      </c>
      <c r="J119">
        <v>8.9791845110918764</v>
      </c>
      <c r="K119">
        <v>-7.776113899430281</v>
      </c>
      <c r="M119" s="2">
        <v>-1.8525146701468909</v>
      </c>
      <c r="N119" s="2">
        <v>-1.8525146701468909</v>
      </c>
      <c r="O119">
        <v>6</v>
      </c>
      <c r="Q119" s="1">
        <v>111.25731949999999</v>
      </c>
      <c r="R119" s="1">
        <v>1.204425015</v>
      </c>
      <c r="S119" s="1">
        <v>423.15453000000002</v>
      </c>
      <c r="T119" s="1">
        <v>2.2526869999999999</v>
      </c>
      <c r="U119" s="1">
        <v>99.746229529999994</v>
      </c>
      <c r="V119" s="1">
        <v>94</v>
      </c>
      <c r="W119" s="1">
        <v>0.232876108</v>
      </c>
      <c r="X119" s="1">
        <v>0.36191946699999999</v>
      </c>
      <c r="Y119" s="1">
        <v>3.6570000000000001E-3</v>
      </c>
      <c r="Z119" s="1">
        <v>7.7014429999999997E-3</v>
      </c>
      <c r="AA119" s="1"/>
    </row>
    <row r="120" spans="1:27" hidden="1" x14ac:dyDescent="0.25">
      <c r="A120">
        <v>4</v>
      </c>
      <c r="B120" t="s">
        <v>22</v>
      </c>
      <c r="C120" t="s">
        <v>40</v>
      </c>
      <c r="D120" t="s">
        <v>46</v>
      </c>
      <c r="E120" t="s">
        <v>52</v>
      </c>
      <c r="F120" t="s">
        <v>172</v>
      </c>
      <c r="G120">
        <v>1</v>
      </c>
      <c r="H120">
        <v>-3.1859999999999999</v>
      </c>
      <c r="I120">
        <v>-2.8340000000000001</v>
      </c>
      <c r="J120">
        <v>24.652711819572062</v>
      </c>
      <c r="K120">
        <v>-3.8835133696541826</v>
      </c>
      <c r="M120">
        <v>-0.89481226979212591</v>
      </c>
      <c r="N120">
        <v>-0.89481226979212591</v>
      </c>
      <c r="O120">
        <v>0.7</v>
      </c>
      <c r="Q120" s="1">
        <v>40.522925319999999</v>
      </c>
      <c r="R120" s="1">
        <v>1.5757937689999999</v>
      </c>
      <c r="S120" s="1">
        <v>109.84701200000001</v>
      </c>
      <c r="T120" s="1">
        <v>2.119567</v>
      </c>
      <c r="U120" s="1">
        <v>20.69618577</v>
      </c>
      <c r="V120" s="1">
        <v>18.875</v>
      </c>
      <c r="W120" s="1">
        <v>61.925853019999998</v>
      </c>
      <c r="X120" s="1">
        <v>0.49520113599999999</v>
      </c>
      <c r="Y120" s="1">
        <v>0.63073727899999998</v>
      </c>
      <c r="Z120" s="1">
        <v>1.1876886999999999E-2</v>
      </c>
      <c r="AA120" s="1"/>
    </row>
    <row r="121" spans="1:27" x14ac:dyDescent="0.25">
      <c r="A121">
        <v>4</v>
      </c>
      <c r="B121" t="s">
        <v>22</v>
      </c>
      <c r="C121" t="s">
        <v>40</v>
      </c>
      <c r="D121" t="s">
        <v>46</v>
      </c>
      <c r="E121" t="s">
        <v>52</v>
      </c>
      <c r="F121" t="s">
        <v>173</v>
      </c>
      <c r="G121">
        <v>1</v>
      </c>
      <c r="H121">
        <v>-3.01</v>
      </c>
      <c r="I121">
        <v>-2.8849999999999998</v>
      </c>
      <c r="J121">
        <v>24.652711819572062</v>
      </c>
      <c r="K121">
        <v>-4.7013292907304862</v>
      </c>
      <c r="L121">
        <f>-M121</f>
        <v>0.71466830429445494</v>
      </c>
      <c r="M121">
        <v>-0.71466830429445494</v>
      </c>
      <c r="N121">
        <v>-0.71466830429445494</v>
      </c>
      <c r="O121">
        <v>0.7</v>
      </c>
      <c r="P121">
        <v>14.891204</v>
      </c>
      <c r="Q121" s="1">
        <v>40.522925319999999</v>
      </c>
      <c r="R121" s="1">
        <v>1.5757937689999999</v>
      </c>
      <c r="S121" s="1">
        <v>109.84701200000001</v>
      </c>
      <c r="T121" s="1">
        <v>2.119567</v>
      </c>
      <c r="U121" s="1">
        <v>20.69618577</v>
      </c>
      <c r="V121" s="1">
        <v>18.875</v>
      </c>
      <c r="W121" s="1">
        <v>61.925853019999998</v>
      </c>
      <c r="X121" s="1">
        <v>0.49520113599999999</v>
      </c>
      <c r="Y121" s="1">
        <v>0.63073727899999998</v>
      </c>
      <c r="Z121" s="1">
        <v>1.1876886999999999E-2</v>
      </c>
      <c r="AA121" s="1"/>
    </row>
    <row r="122" spans="1:27" hidden="1" x14ac:dyDescent="0.25">
      <c r="A122">
        <v>4</v>
      </c>
      <c r="B122" t="s">
        <v>22</v>
      </c>
      <c r="C122" t="s">
        <v>40</v>
      </c>
      <c r="D122" t="s">
        <v>46</v>
      </c>
      <c r="E122" t="s">
        <v>52</v>
      </c>
      <c r="F122" t="s">
        <v>174</v>
      </c>
      <c r="G122">
        <v>2</v>
      </c>
      <c r="H122">
        <v>-2.8849999999999998</v>
      </c>
      <c r="I122">
        <v>-2.7090000000000001</v>
      </c>
      <c r="J122">
        <v>24.652711819572062</v>
      </c>
      <c r="K122">
        <v>-8.0656439907980229</v>
      </c>
      <c r="M122">
        <v>-1.3698900462005239</v>
      </c>
      <c r="N122">
        <v>-1.3698900462005239</v>
      </c>
      <c r="O122">
        <v>1.6</v>
      </c>
      <c r="Q122" s="1">
        <v>40.522925319999999</v>
      </c>
      <c r="R122" s="1">
        <v>1.5757937689999999</v>
      </c>
      <c r="S122" s="1">
        <v>109.84701200000001</v>
      </c>
      <c r="T122" s="1">
        <v>2.119567</v>
      </c>
      <c r="U122" s="1">
        <v>20.69618577</v>
      </c>
      <c r="V122" s="1">
        <v>18.875</v>
      </c>
      <c r="W122" s="1">
        <v>61.925853019999998</v>
      </c>
      <c r="X122" s="1">
        <v>0.49520113599999999</v>
      </c>
      <c r="Y122" s="1">
        <v>0.63073727899999998</v>
      </c>
      <c r="Z122" s="1">
        <v>1.1876886999999999E-2</v>
      </c>
      <c r="AA122" s="1"/>
    </row>
    <row r="123" spans="1:27" hidden="1" x14ac:dyDescent="0.25">
      <c r="A123">
        <v>4</v>
      </c>
      <c r="B123" t="s">
        <v>22</v>
      </c>
      <c r="C123" t="s">
        <v>40</v>
      </c>
      <c r="D123" t="s">
        <v>46</v>
      </c>
      <c r="E123" t="s">
        <v>52</v>
      </c>
      <c r="F123" t="s">
        <v>175</v>
      </c>
      <c r="G123">
        <v>2</v>
      </c>
      <c r="H123">
        <v>-2.8849999999999998</v>
      </c>
      <c r="I123">
        <v>-2.7879999999999998</v>
      </c>
      <c r="J123">
        <v>24.652711819572062</v>
      </c>
      <c r="K123">
        <v>-10.423692380592003</v>
      </c>
      <c r="M123">
        <v>-0.83909094352683</v>
      </c>
      <c r="N123">
        <v>-0.83909094352683</v>
      </c>
      <c r="O123">
        <v>1.6</v>
      </c>
      <c r="Q123" s="1">
        <v>40.522925319999999</v>
      </c>
      <c r="R123" s="1">
        <v>1.5757937689999999</v>
      </c>
      <c r="S123" s="1">
        <v>109.84701200000001</v>
      </c>
      <c r="T123" s="1">
        <v>2.119567</v>
      </c>
      <c r="U123" s="1">
        <v>20.69618577</v>
      </c>
      <c r="V123" s="1">
        <v>18.875</v>
      </c>
      <c r="W123" s="1">
        <v>61.925853019999998</v>
      </c>
      <c r="X123" s="1">
        <v>0.49520113599999999</v>
      </c>
      <c r="Y123" s="1">
        <v>0.63073727899999998</v>
      </c>
      <c r="Z123" s="1">
        <v>1.1876886999999999E-2</v>
      </c>
      <c r="AA123" s="1">
        <f>N123/Q123</f>
        <v>-2.0706573794974731E-2</v>
      </c>
    </row>
    <row r="124" spans="1:27" hidden="1" x14ac:dyDescent="0.25">
      <c r="A124">
        <v>4</v>
      </c>
      <c r="B124" t="s">
        <v>22</v>
      </c>
      <c r="C124" t="s">
        <v>40</v>
      </c>
      <c r="D124" t="s">
        <v>46</v>
      </c>
      <c r="E124" t="s">
        <v>52</v>
      </c>
      <c r="F124" t="s">
        <v>176</v>
      </c>
      <c r="G124">
        <v>3</v>
      </c>
      <c r="H124">
        <v>-2.8849999999999998</v>
      </c>
      <c r="I124">
        <v>-2.7090000000000001</v>
      </c>
      <c r="J124">
        <v>24.652711819572062</v>
      </c>
      <c r="K124">
        <v>-11.804426270501377</v>
      </c>
      <c r="M124">
        <v>-1.551498028075764</v>
      </c>
      <c r="N124">
        <v>-1.551498028075764</v>
      </c>
      <c r="O124">
        <v>4.8</v>
      </c>
      <c r="Q124" s="1">
        <v>40.522925319999999</v>
      </c>
      <c r="R124" s="1">
        <v>1.5757937689999999</v>
      </c>
      <c r="S124" s="1">
        <v>109.84701200000001</v>
      </c>
      <c r="T124" s="1">
        <v>2.119567</v>
      </c>
      <c r="U124" s="1">
        <v>20.69618577</v>
      </c>
      <c r="V124" s="1">
        <v>18.875</v>
      </c>
      <c r="W124" s="1">
        <v>61.925853019999998</v>
      </c>
      <c r="X124" s="1">
        <v>0.49520113599999999</v>
      </c>
      <c r="Y124" s="1">
        <v>0.63073727899999998</v>
      </c>
      <c r="Z124" s="1">
        <v>1.1876886999999999E-2</v>
      </c>
      <c r="AA124" s="1"/>
    </row>
    <row r="125" spans="1:27" hidden="1" x14ac:dyDescent="0.25">
      <c r="A125">
        <v>4</v>
      </c>
      <c r="B125" t="s">
        <v>22</v>
      </c>
      <c r="C125" t="s">
        <v>40</v>
      </c>
      <c r="D125" t="s">
        <v>46</v>
      </c>
      <c r="E125" t="s">
        <v>52</v>
      </c>
      <c r="F125" t="s">
        <v>177</v>
      </c>
      <c r="G125">
        <v>3</v>
      </c>
      <c r="H125">
        <v>-2.8849999999999998</v>
      </c>
      <c r="I125">
        <v>-2.7090000000000001</v>
      </c>
      <c r="J125">
        <v>24.652711819572062</v>
      </c>
      <c r="K125">
        <v>-12.721378099932487</v>
      </c>
      <c r="M125">
        <v>-1.0423858934185997</v>
      </c>
      <c r="N125">
        <v>-1.0423858934185997</v>
      </c>
      <c r="O125">
        <v>4.8</v>
      </c>
      <c r="Q125" s="1">
        <v>40.522925319999999</v>
      </c>
      <c r="R125" s="1">
        <v>1.5757937689999999</v>
      </c>
      <c r="S125" s="1">
        <v>109.84701200000001</v>
      </c>
      <c r="T125" s="1">
        <v>2.119567</v>
      </c>
      <c r="U125" s="1">
        <v>20.69618577</v>
      </c>
      <c r="V125" s="1">
        <v>18.875</v>
      </c>
      <c r="W125" s="1">
        <v>61.925853019999998</v>
      </c>
      <c r="X125" s="1">
        <v>0.49520113599999999</v>
      </c>
      <c r="Y125" s="1">
        <v>0.63073727899999998</v>
      </c>
      <c r="Z125" s="1">
        <v>1.1876886999999999E-2</v>
      </c>
      <c r="AA125" s="1"/>
    </row>
    <row r="126" spans="1:27" hidden="1" x14ac:dyDescent="0.25">
      <c r="A126">
        <v>4</v>
      </c>
      <c r="B126" t="s">
        <v>23</v>
      </c>
      <c r="C126" t="s">
        <v>40</v>
      </c>
      <c r="D126" t="s">
        <v>46</v>
      </c>
      <c r="E126" t="s">
        <v>52</v>
      </c>
      <c r="F126" t="s">
        <v>178</v>
      </c>
      <c r="G126">
        <v>1</v>
      </c>
      <c r="H126">
        <v>-3.01</v>
      </c>
      <c r="I126">
        <v>-2.5329999999999999</v>
      </c>
      <c r="J126">
        <v>16.258258415114454</v>
      </c>
      <c r="K126">
        <v>-4.0330744014914588</v>
      </c>
      <c r="M126">
        <v>-1.3583447135242377</v>
      </c>
      <c r="N126">
        <v>-1.3583447135242377</v>
      </c>
      <c r="O126">
        <v>0.3</v>
      </c>
      <c r="Q126" s="1">
        <v>61.445695749999999</v>
      </c>
      <c r="R126" s="1">
        <v>1.0112417490000001</v>
      </c>
      <c r="S126" s="1">
        <v>160.730121</v>
      </c>
      <c r="T126" s="1">
        <v>2.0123359999999999</v>
      </c>
      <c r="U126" s="1">
        <v>62.085868599999998</v>
      </c>
      <c r="V126" s="1">
        <v>24.571428569999998</v>
      </c>
      <c r="W126" s="1">
        <v>80.614923129999994</v>
      </c>
      <c r="X126" s="1">
        <v>0.87547241899999995</v>
      </c>
      <c r="Y126" s="1">
        <v>0.51191948399999998</v>
      </c>
      <c r="Z126" s="1">
        <v>1.0783315E-2</v>
      </c>
      <c r="AA126" s="1"/>
    </row>
    <row r="127" spans="1:27" x14ac:dyDescent="0.25">
      <c r="A127">
        <v>4</v>
      </c>
      <c r="B127" t="s">
        <v>23</v>
      </c>
      <c r="C127" t="s">
        <v>40</v>
      </c>
      <c r="D127" t="s">
        <v>46</v>
      </c>
      <c r="E127" t="s">
        <v>52</v>
      </c>
      <c r="F127" t="s">
        <v>179</v>
      </c>
      <c r="G127">
        <v>1</v>
      </c>
      <c r="H127">
        <v>-3.1859999999999999</v>
      </c>
      <c r="I127">
        <v>-2.7090000000000001</v>
      </c>
      <c r="J127">
        <v>16.258258415114454</v>
      </c>
      <c r="K127">
        <v>-2.002266576968172</v>
      </c>
      <c r="L127">
        <f>-M127</f>
        <v>0.78852329024971834</v>
      </c>
      <c r="M127">
        <v>-0.78852329024971834</v>
      </c>
      <c r="N127">
        <v>-0.78852329024971834</v>
      </c>
      <c r="O127">
        <v>0.3</v>
      </c>
      <c r="P127">
        <v>25.592856999999999</v>
      </c>
      <c r="Q127" s="1">
        <v>61.445695749999999</v>
      </c>
      <c r="R127" s="1">
        <v>1.0112417490000001</v>
      </c>
      <c r="S127" s="1">
        <v>160.730121</v>
      </c>
      <c r="T127" s="1">
        <v>2.0123359999999999</v>
      </c>
      <c r="U127" s="1">
        <v>62.085868599999998</v>
      </c>
      <c r="V127" s="1">
        <v>24.571428569999998</v>
      </c>
      <c r="W127" s="1">
        <v>80.614923129999994</v>
      </c>
      <c r="X127" s="1">
        <v>0.87547241899999995</v>
      </c>
      <c r="Y127" s="1">
        <v>0.51191948399999998</v>
      </c>
      <c r="Z127" s="1">
        <v>1.0783315E-2</v>
      </c>
      <c r="AA127" s="1"/>
    </row>
    <row r="128" spans="1:27" hidden="1" x14ac:dyDescent="0.25">
      <c r="A128">
        <v>4</v>
      </c>
      <c r="B128" t="s">
        <v>23</v>
      </c>
      <c r="C128" t="s">
        <v>40</v>
      </c>
      <c r="D128" t="s">
        <v>46</v>
      </c>
      <c r="E128" t="s">
        <v>52</v>
      </c>
      <c r="F128" t="s">
        <v>180</v>
      </c>
      <c r="G128">
        <v>2</v>
      </c>
      <c r="H128">
        <v>-3.01</v>
      </c>
      <c r="I128">
        <v>-2.6419999999999999</v>
      </c>
      <c r="J128">
        <v>16.258258415114454</v>
      </c>
      <c r="K128">
        <v>-6.4467461754140301</v>
      </c>
      <c r="M128">
        <v>-1.5808080807662372</v>
      </c>
      <c r="N128">
        <v>-1.5808080807662372</v>
      </c>
      <c r="O128">
        <v>1.5</v>
      </c>
      <c r="Q128" s="1">
        <v>61.445695749999999</v>
      </c>
      <c r="R128" s="1">
        <v>1.0112417490000001</v>
      </c>
      <c r="S128" s="1">
        <v>160.730121</v>
      </c>
      <c r="T128" s="1">
        <v>2.0123359999999999</v>
      </c>
      <c r="U128" s="1">
        <v>62.085868599999998</v>
      </c>
      <c r="V128" s="1">
        <v>24.571428569999998</v>
      </c>
      <c r="W128" s="1">
        <v>80.614923129999994</v>
      </c>
      <c r="X128" s="1">
        <v>0.87547241899999995</v>
      </c>
      <c r="Y128" s="1">
        <v>0.51191948399999998</v>
      </c>
      <c r="Z128" s="1">
        <v>1.0783315E-2</v>
      </c>
      <c r="AA128" s="1"/>
    </row>
    <row r="129" spans="1:27" hidden="1" x14ac:dyDescent="0.25">
      <c r="A129">
        <v>4</v>
      </c>
      <c r="B129" t="s">
        <v>23</v>
      </c>
      <c r="C129" t="s">
        <v>40</v>
      </c>
      <c r="D129" t="s">
        <v>46</v>
      </c>
      <c r="E129" t="s">
        <v>52</v>
      </c>
      <c r="F129" t="s">
        <v>181</v>
      </c>
      <c r="G129">
        <v>2</v>
      </c>
      <c r="H129">
        <v>-3.01</v>
      </c>
      <c r="I129">
        <v>-2.6419999999999999</v>
      </c>
      <c r="J129">
        <v>16.258258415114454</v>
      </c>
      <c r="K129">
        <v>-4.7647669762259204</v>
      </c>
      <c r="M129">
        <v>-1.030165232335813</v>
      </c>
      <c r="N129">
        <v>-1.030165232335813</v>
      </c>
      <c r="O129">
        <v>1.5</v>
      </c>
      <c r="Q129" s="1">
        <v>61.445695749999999</v>
      </c>
      <c r="R129" s="1">
        <v>1.0112417490000001</v>
      </c>
      <c r="S129" s="1">
        <v>160.730121</v>
      </c>
      <c r="T129" s="1">
        <v>2.0123359999999999</v>
      </c>
      <c r="U129" s="1">
        <v>62.085868599999998</v>
      </c>
      <c r="V129" s="1">
        <v>24.571428569999998</v>
      </c>
      <c r="W129" s="1">
        <v>80.614923129999994</v>
      </c>
      <c r="X129" s="1">
        <v>0.87547241899999995</v>
      </c>
      <c r="Y129" s="1">
        <v>0.51191948399999998</v>
      </c>
      <c r="Z129" s="1">
        <v>1.0783315E-2</v>
      </c>
      <c r="AA129" s="1">
        <f>N129/Q129</f>
        <v>-1.6765458015597669E-2</v>
      </c>
    </row>
    <row r="130" spans="1:27" hidden="1" x14ac:dyDescent="0.25">
      <c r="A130">
        <v>4</v>
      </c>
      <c r="B130" t="s">
        <v>23</v>
      </c>
      <c r="C130" t="s">
        <v>40</v>
      </c>
      <c r="D130" t="s">
        <v>46</v>
      </c>
      <c r="E130" t="s">
        <v>52</v>
      </c>
      <c r="F130" t="s">
        <v>182</v>
      </c>
      <c r="G130">
        <v>3</v>
      </c>
      <c r="H130">
        <v>-3.01</v>
      </c>
      <c r="I130">
        <v>-2.7879999999999998</v>
      </c>
      <c r="J130">
        <v>16.258258415114454</v>
      </c>
      <c r="K130">
        <v>-6.3984516666931794</v>
      </c>
      <c r="M130">
        <v>-1.8308603991620191</v>
      </c>
      <c r="N130">
        <v>-1.8308603991620191</v>
      </c>
      <c r="O130">
        <v>5</v>
      </c>
      <c r="Q130" s="1">
        <v>61.445695749999999</v>
      </c>
      <c r="R130" s="1">
        <v>1.0112417490000001</v>
      </c>
      <c r="S130" s="1">
        <v>160.730121</v>
      </c>
      <c r="T130" s="1">
        <v>2.0123359999999999</v>
      </c>
      <c r="U130" s="1">
        <v>62.085868599999998</v>
      </c>
      <c r="V130" s="1">
        <v>24.571428569999998</v>
      </c>
      <c r="W130" s="1">
        <v>80.614923129999994</v>
      </c>
      <c r="X130" s="1">
        <v>0.87547241899999995</v>
      </c>
      <c r="Y130" s="1">
        <v>0.51191948399999998</v>
      </c>
      <c r="Z130" s="1">
        <v>1.0783315E-2</v>
      </c>
      <c r="AA130" s="1"/>
    </row>
    <row r="131" spans="1:27" hidden="1" x14ac:dyDescent="0.25">
      <c r="A131">
        <v>4</v>
      </c>
      <c r="B131" t="s">
        <v>23</v>
      </c>
      <c r="C131" t="s">
        <v>40</v>
      </c>
      <c r="D131" t="s">
        <v>46</v>
      </c>
      <c r="E131" t="s">
        <v>52</v>
      </c>
      <c r="F131" t="s">
        <v>183</v>
      </c>
      <c r="G131">
        <v>3</v>
      </c>
      <c r="H131">
        <v>-3.01</v>
      </c>
      <c r="I131">
        <v>-2.6419999999999999</v>
      </c>
      <c r="J131">
        <v>16.258258415114454</v>
      </c>
      <c r="K131">
        <v>-5.8029880895373367</v>
      </c>
      <c r="M131">
        <v>-1.4440833134320803</v>
      </c>
      <c r="N131">
        <v>-1.4440833134320803</v>
      </c>
      <c r="O131">
        <v>5</v>
      </c>
      <c r="Q131" s="1">
        <v>61.445695749999999</v>
      </c>
      <c r="R131" s="1">
        <v>1.0112417490000001</v>
      </c>
      <c r="S131" s="1">
        <v>160.730121</v>
      </c>
      <c r="T131" s="1">
        <v>2.0123359999999999</v>
      </c>
      <c r="U131" s="1">
        <v>62.085868599999998</v>
      </c>
      <c r="V131" s="1">
        <v>24.571428569999998</v>
      </c>
      <c r="W131" s="1">
        <v>80.614923129999994</v>
      </c>
      <c r="X131" s="1">
        <v>0.87547241899999995</v>
      </c>
      <c r="Y131" s="1">
        <v>0.51191948399999998</v>
      </c>
      <c r="Z131" s="1">
        <v>1.0783315E-2</v>
      </c>
      <c r="AA131" s="1"/>
    </row>
    <row r="132" spans="1:27" hidden="1" x14ac:dyDescent="0.25">
      <c r="A132">
        <v>4</v>
      </c>
      <c r="B132" t="s">
        <v>24</v>
      </c>
      <c r="C132" t="s">
        <v>40</v>
      </c>
      <c r="D132" t="s">
        <v>46</v>
      </c>
      <c r="E132" t="s">
        <v>52</v>
      </c>
      <c r="F132" t="s">
        <v>184</v>
      </c>
      <c r="G132">
        <v>1</v>
      </c>
      <c r="H132">
        <v>-3.3620000000000001</v>
      </c>
      <c r="I132">
        <v>-3.01</v>
      </c>
      <c r="J132">
        <v>20.086438592487294</v>
      </c>
      <c r="K132">
        <v>-5.1974617185639058</v>
      </c>
      <c r="M132">
        <v>-1.4765092743954282</v>
      </c>
      <c r="N132">
        <v>-1.4765092743954282</v>
      </c>
      <c r="O132">
        <v>0.1</v>
      </c>
      <c r="Q132" s="1">
        <v>49.735048620000001</v>
      </c>
      <c r="R132" s="1">
        <v>1.4462936179999999</v>
      </c>
      <c r="S132" s="1">
        <v>98.812177000000005</v>
      </c>
      <c r="T132" s="1">
        <v>0.982483</v>
      </c>
      <c r="U132" s="1">
        <v>36.951978189999998</v>
      </c>
      <c r="V132" s="1">
        <v>8.1428571430000005</v>
      </c>
      <c r="W132" s="1">
        <v>26.71541057</v>
      </c>
      <c r="X132" s="1">
        <v>0.76317316700000004</v>
      </c>
      <c r="Y132" s="1">
        <v>0.347330001</v>
      </c>
      <c r="Z132" s="1">
        <v>2.0134961999999999E-2</v>
      </c>
      <c r="AA132" s="1"/>
    </row>
    <row r="133" spans="1:27" x14ac:dyDescent="0.25">
      <c r="A133">
        <v>4</v>
      </c>
      <c r="B133" t="s">
        <v>24</v>
      </c>
      <c r="C133" t="s">
        <v>40</v>
      </c>
      <c r="D133" t="s">
        <v>46</v>
      </c>
      <c r="E133" t="s">
        <v>52</v>
      </c>
      <c r="F133" t="s">
        <v>185</v>
      </c>
      <c r="G133">
        <v>1</v>
      </c>
      <c r="H133">
        <v>-3.3620000000000001</v>
      </c>
      <c r="I133">
        <v>-2.964</v>
      </c>
      <c r="J133">
        <v>20.086438592487294</v>
      </c>
      <c r="K133">
        <v>-4.7734888783540175</v>
      </c>
      <c r="L133">
        <f>-M133</f>
        <v>1.2330589806576049</v>
      </c>
      <c r="M133">
        <v>-1.2330589806576049</v>
      </c>
      <c r="N133">
        <v>-1.2330589806576049</v>
      </c>
      <c r="O133">
        <v>0.1</v>
      </c>
      <c r="P133">
        <v>32.136580000000002</v>
      </c>
      <c r="Q133" s="1">
        <v>49.735048620000001</v>
      </c>
      <c r="R133" s="1">
        <v>1.4462936179999999</v>
      </c>
      <c r="S133" s="1">
        <v>98.812177000000005</v>
      </c>
      <c r="T133" s="1">
        <v>0.982483</v>
      </c>
      <c r="U133" s="1">
        <v>36.951978189999998</v>
      </c>
      <c r="V133" s="1">
        <v>8.1428571430000005</v>
      </c>
      <c r="W133" s="1">
        <v>26.71541057</v>
      </c>
      <c r="X133" s="1">
        <v>0.76317316700000004</v>
      </c>
      <c r="Y133" s="1">
        <v>0.347330001</v>
      </c>
      <c r="Z133" s="1">
        <v>2.0134961999999999E-2</v>
      </c>
      <c r="AA133" s="1"/>
    </row>
    <row r="134" spans="1:27" hidden="1" x14ac:dyDescent="0.25">
      <c r="A134">
        <v>4</v>
      </c>
      <c r="B134" t="s">
        <v>24</v>
      </c>
      <c r="C134" t="s">
        <v>40</v>
      </c>
      <c r="D134" t="s">
        <v>46</v>
      </c>
      <c r="E134" t="s">
        <v>52</v>
      </c>
      <c r="F134" t="s">
        <v>186</v>
      </c>
      <c r="G134">
        <v>2</v>
      </c>
      <c r="H134">
        <v>-2.8849999999999998</v>
      </c>
      <c r="I134">
        <v>-2.5840000000000001</v>
      </c>
      <c r="J134">
        <v>20.086438592487294</v>
      </c>
      <c r="K134">
        <v>-6.7137979188224497</v>
      </c>
      <c r="M134">
        <v>-1.5757834867862084</v>
      </c>
      <c r="N134">
        <v>-1.5757834867862084</v>
      </c>
      <c r="O134">
        <v>1</v>
      </c>
      <c r="Q134" s="1">
        <v>49.735048620000001</v>
      </c>
      <c r="R134" s="1">
        <v>1.4462936179999999</v>
      </c>
      <c r="S134" s="1">
        <v>98.812177000000005</v>
      </c>
      <c r="T134" s="1">
        <v>0.982483</v>
      </c>
      <c r="U134" s="1">
        <v>36.951978189999998</v>
      </c>
      <c r="V134" s="1">
        <v>8.1428571430000005</v>
      </c>
      <c r="W134" s="1">
        <v>26.71541057</v>
      </c>
      <c r="X134" s="1">
        <v>0.76317316700000004</v>
      </c>
      <c r="Y134" s="1">
        <v>0.347330001</v>
      </c>
      <c r="Z134" s="1">
        <v>2.0134961999999999E-2</v>
      </c>
      <c r="AA134" s="1"/>
    </row>
    <row r="135" spans="1:27" hidden="1" x14ac:dyDescent="0.25">
      <c r="A135">
        <v>4</v>
      </c>
      <c r="B135" t="s">
        <v>24</v>
      </c>
      <c r="C135" t="s">
        <v>40</v>
      </c>
      <c r="D135" t="s">
        <v>46</v>
      </c>
      <c r="E135" t="s">
        <v>52</v>
      </c>
      <c r="F135" t="s">
        <v>187</v>
      </c>
      <c r="G135">
        <v>2</v>
      </c>
      <c r="H135">
        <v>-2.8849999999999998</v>
      </c>
      <c r="I135">
        <v>-2.4870000000000001</v>
      </c>
      <c r="J135">
        <v>20.086438592487294</v>
      </c>
      <c r="K135">
        <v>-2.8384501168031333</v>
      </c>
      <c r="M135">
        <v>-1.1110695668077974</v>
      </c>
      <c r="N135">
        <v>-1.1110695668077974</v>
      </c>
      <c r="O135">
        <v>1</v>
      </c>
      <c r="Q135" s="1">
        <v>49.735048620000001</v>
      </c>
      <c r="R135" s="1">
        <v>1.4462936179999999</v>
      </c>
      <c r="S135" s="1">
        <v>98.812177000000005</v>
      </c>
      <c r="T135" s="1">
        <v>0.982483</v>
      </c>
      <c r="U135" s="1">
        <v>36.951978189999998</v>
      </c>
      <c r="V135" s="1">
        <v>8.1428571430000005</v>
      </c>
      <c r="W135" s="1">
        <v>26.71541057</v>
      </c>
      <c r="X135" s="1">
        <v>0.76317316700000004</v>
      </c>
      <c r="Y135" s="1">
        <v>0.347330001</v>
      </c>
      <c r="Z135" s="1">
        <v>2.0134961999999999E-2</v>
      </c>
      <c r="AA135" s="1">
        <f>N135/Q135</f>
        <v>-2.2339770396062344E-2</v>
      </c>
    </row>
    <row r="136" spans="1:27" hidden="1" x14ac:dyDescent="0.25">
      <c r="A136">
        <v>4</v>
      </c>
      <c r="B136" t="s">
        <v>24</v>
      </c>
      <c r="C136" t="s">
        <v>40</v>
      </c>
      <c r="D136" t="s">
        <v>46</v>
      </c>
      <c r="E136" t="s">
        <v>52</v>
      </c>
      <c r="F136" t="s">
        <v>188</v>
      </c>
      <c r="G136">
        <v>3</v>
      </c>
      <c r="H136">
        <v>-2.7879999999999998</v>
      </c>
      <c r="I136">
        <v>-2.6419999999999999</v>
      </c>
      <c r="J136">
        <v>20.086438592487294</v>
      </c>
      <c r="K136">
        <v>-9.6541290867156864</v>
      </c>
      <c r="M136">
        <v>-1.9024679687744321</v>
      </c>
      <c r="N136">
        <v>-1.9024679687744321</v>
      </c>
      <c r="O136">
        <v>4.5999999999999996</v>
      </c>
      <c r="Q136" s="1">
        <v>49.735048620000001</v>
      </c>
      <c r="R136" s="1">
        <v>1.4462936179999999</v>
      </c>
      <c r="S136" s="1">
        <v>98.812177000000005</v>
      </c>
      <c r="T136" s="1">
        <v>0.982483</v>
      </c>
      <c r="U136" s="1">
        <v>36.951978189999998</v>
      </c>
      <c r="V136" s="1">
        <v>8.1428571430000005</v>
      </c>
      <c r="W136" s="1">
        <v>26.71541057</v>
      </c>
      <c r="X136" s="1">
        <v>0.76317316700000004</v>
      </c>
      <c r="Y136" s="1">
        <v>0.347330001</v>
      </c>
      <c r="Z136" s="1">
        <v>2.0134961999999999E-2</v>
      </c>
      <c r="AA136" s="1"/>
    </row>
    <row r="137" spans="1:27" hidden="1" x14ac:dyDescent="0.25">
      <c r="A137">
        <v>4</v>
      </c>
      <c r="B137" t="s">
        <v>24</v>
      </c>
      <c r="C137" t="s">
        <v>40</v>
      </c>
      <c r="D137" t="s">
        <v>46</v>
      </c>
      <c r="E137" t="s">
        <v>52</v>
      </c>
      <c r="F137" t="s">
        <v>189</v>
      </c>
      <c r="G137">
        <v>3</v>
      </c>
      <c r="H137">
        <v>-2.7879999999999998</v>
      </c>
      <c r="I137">
        <v>-2.6419999999999999</v>
      </c>
      <c r="J137">
        <v>20.086438592487294</v>
      </c>
      <c r="K137">
        <v>-5.897088680647685</v>
      </c>
      <c r="M137">
        <v>-1.1673595200929452</v>
      </c>
      <c r="N137">
        <v>-1.1673595200929452</v>
      </c>
      <c r="O137">
        <v>4.5999999999999996</v>
      </c>
      <c r="Q137" s="1">
        <v>49.735048620000001</v>
      </c>
      <c r="R137" s="1">
        <v>1.4462936179999999</v>
      </c>
      <c r="S137" s="1">
        <v>98.812177000000005</v>
      </c>
      <c r="T137" s="1">
        <v>0.982483</v>
      </c>
      <c r="U137" s="1">
        <v>36.951978189999998</v>
      </c>
      <c r="V137" s="1">
        <v>8.1428571430000005</v>
      </c>
      <c r="W137" s="1">
        <v>26.71541057</v>
      </c>
      <c r="X137" s="1">
        <v>0.76317316700000004</v>
      </c>
      <c r="Y137" s="1">
        <v>0.347330001</v>
      </c>
      <c r="Z137" s="1">
        <v>2.0134961999999999E-2</v>
      </c>
      <c r="AA137" s="1"/>
    </row>
    <row r="138" spans="1:27" hidden="1" x14ac:dyDescent="0.25">
      <c r="A138">
        <v>4</v>
      </c>
      <c r="B138" t="s">
        <v>25</v>
      </c>
      <c r="C138" t="s">
        <v>40</v>
      </c>
      <c r="D138" t="s">
        <v>46</v>
      </c>
      <c r="E138" t="s">
        <v>52</v>
      </c>
      <c r="F138" t="s">
        <v>190</v>
      </c>
      <c r="G138">
        <v>1</v>
      </c>
      <c r="H138">
        <v>-3.3109999999999999</v>
      </c>
      <c r="I138">
        <v>-3.089</v>
      </c>
      <c r="J138">
        <v>22.018548347986282</v>
      </c>
      <c r="K138">
        <v>-7.2711405094339812</v>
      </c>
      <c r="M138">
        <v>-1.1640289515913156</v>
      </c>
      <c r="N138">
        <v>-1.1640289515913156</v>
      </c>
      <c r="O138">
        <v>0.4</v>
      </c>
      <c r="Q138" s="1">
        <v>45.370838450000001</v>
      </c>
      <c r="R138" s="1">
        <v>1.8332808860000001</v>
      </c>
      <c r="S138" s="1">
        <v>72.849075999999997</v>
      </c>
      <c r="T138" s="1">
        <v>1.452914</v>
      </c>
      <c r="U138" s="1">
        <v>26.27851227</v>
      </c>
      <c r="V138" s="1">
        <v>15.7</v>
      </c>
      <c r="W138" s="1">
        <v>51.50918635</v>
      </c>
      <c r="X138" s="1">
        <v>0.329550277</v>
      </c>
      <c r="Y138" s="1">
        <v>0.34215015799999998</v>
      </c>
      <c r="Z138" s="1">
        <v>1.1991251E-2</v>
      </c>
      <c r="AA138" s="1"/>
    </row>
    <row r="139" spans="1:27" x14ac:dyDescent="0.25">
      <c r="A139">
        <v>4</v>
      </c>
      <c r="B139" t="s">
        <v>25</v>
      </c>
      <c r="C139" t="s">
        <v>40</v>
      </c>
      <c r="D139" t="s">
        <v>46</v>
      </c>
      <c r="E139" t="s">
        <v>52</v>
      </c>
      <c r="F139" t="s">
        <v>191</v>
      </c>
      <c r="G139">
        <v>1</v>
      </c>
      <c r="H139">
        <v>-3.3109999999999999</v>
      </c>
      <c r="I139">
        <v>-2.9750000000000001</v>
      </c>
      <c r="J139">
        <v>22.018548347986282</v>
      </c>
      <c r="K139">
        <v>-0.85860526130104209</v>
      </c>
      <c r="L139">
        <f>-M139</f>
        <v>0.95822536108447909</v>
      </c>
      <c r="M139">
        <v>-0.95822536108447909</v>
      </c>
      <c r="N139">
        <v>-0.95822536108447909</v>
      </c>
      <c r="O139">
        <v>0.4</v>
      </c>
      <c r="P139">
        <v>15.520198000000001</v>
      </c>
      <c r="Q139" s="1">
        <v>45.370838450000001</v>
      </c>
      <c r="R139" s="1">
        <v>1.8332808860000001</v>
      </c>
      <c r="S139" s="1">
        <v>72.849075999999997</v>
      </c>
      <c r="T139" s="1">
        <v>1.452914</v>
      </c>
      <c r="U139" s="1">
        <v>26.27851227</v>
      </c>
      <c r="V139" s="1">
        <v>15.7</v>
      </c>
      <c r="W139" s="1">
        <v>51.50918635</v>
      </c>
      <c r="X139" s="1">
        <v>0.329550277</v>
      </c>
      <c r="Y139" s="1">
        <v>0.34215015799999998</v>
      </c>
      <c r="Z139" s="1">
        <v>1.1991251E-2</v>
      </c>
      <c r="AA139" s="1"/>
    </row>
    <row r="140" spans="1:27" hidden="1" x14ac:dyDescent="0.25">
      <c r="A140">
        <v>4</v>
      </c>
      <c r="B140" t="s">
        <v>25</v>
      </c>
      <c r="C140" t="s">
        <v>40</v>
      </c>
      <c r="D140" t="s">
        <v>46</v>
      </c>
      <c r="E140" t="s">
        <v>52</v>
      </c>
      <c r="F140" t="s">
        <v>192</v>
      </c>
      <c r="G140">
        <v>2</v>
      </c>
      <c r="H140">
        <v>-3.3109999999999999</v>
      </c>
      <c r="I140">
        <v>-3.1349999999999998</v>
      </c>
      <c r="J140">
        <v>22.018548347986282</v>
      </c>
      <c r="K140">
        <v>-8.7307760971737665</v>
      </c>
      <c r="M140">
        <v>-1.5569410666361629</v>
      </c>
      <c r="N140">
        <v>-1.5569410666361629</v>
      </c>
      <c r="O140">
        <v>1.9</v>
      </c>
      <c r="Q140" s="1">
        <v>45.370838450000001</v>
      </c>
      <c r="R140" s="1">
        <v>1.8332808860000001</v>
      </c>
      <c r="S140" s="1">
        <v>72.849075999999997</v>
      </c>
      <c r="T140" s="1">
        <v>1.452914</v>
      </c>
      <c r="U140" s="1">
        <v>26.27851227</v>
      </c>
      <c r="V140" s="1">
        <v>15.7</v>
      </c>
      <c r="W140" s="1">
        <v>51.50918635</v>
      </c>
      <c r="X140" s="1">
        <v>0.329550277</v>
      </c>
      <c r="Y140" s="1">
        <v>0.34215015799999998</v>
      </c>
      <c r="Z140" s="1">
        <v>1.1991251E-2</v>
      </c>
      <c r="AA140" s="1"/>
    </row>
    <row r="141" spans="1:27" hidden="1" x14ac:dyDescent="0.25">
      <c r="A141">
        <v>4</v>
      </c>
      <c r="B141" t="s">
        <v>25</v>
      </c>
      <c r="C141" t="s">
        <v>40</v>
      </c>
      <c r="D141" t="s">
        <v>46</v>
      </c>
      <c r="E141" t="s">
        <v>52</v>
      </c>
      <c r="F141" t="s">
        <v>193</v>
      </c>
      <c r="G141">
        <v>2</v>
      </c>
      <c r="H141">
        <v>-3.3109999999999999</v>
      </c>
      <c r="I141">
        <v>-3.1349999999999998</v>
      </c>
      <c r="J141">
        <v>22.018548347986282</v>
      </c>
      <c r="K141">
        <v>-7.2703623761408736</v>
      </c>
      <c r="M141">
        <v>-1.1323424517394158</v>
      </c>
      <c r="N141">
        <v>-1.1323424517394158</v>
      </c>
      <c r="O141">
        <v>1.9</v>
      </c>
      <c r="Q141" s="1">
        <v>45.370838450000001</v>
      </c>
      <c r="R141" s="1">
        <v>1.8332808860000001</v>
      </c>
      <c r="S141" s="1">
        <v>72.849075999999997</v>
      </c>
      <c r="T141" s="1">
        <v>1.452914</v>
      </c>
      <c r="U141" s="1">
        <v>26.27851227</v>
      </c>
      <c r="V141" s="1">
        <v>15.7</v>
      </c>
      <c r="W141" s="1">
        <v>51.50918635</v>
      </c>
      <c r="X141" s="1">
        <v>0.329550277</v>
      </c>
      <c r="Y141" s="1">
        <v>0.34215015799999998</v>
      </c>
      <c r="Z141" s="1">
        <v>1.1991251E-2</v>
      </c>
      <c r="AA141" s="1">
        <f>N141/Q141</f>
        <v>-2.4957494514616266E-2</v>
      </c>
    </row>
    <row r="142" spans="1:27" hidden="1" x14ac:dyDescent="0.25">
      <c r="A142">
        <v>4</v>
      </c>
      <c r="B142" t="s">
        <v>25</v>
      </c>
      <c r="C142" t="s">
        <v>40</v>
      </c>
      <c r="D142" t="s">
        <v>46</v>
      </c>
      <c r="E142" t="s">
        <v>52</v>
      </c>
      <c r="F142" t="s">
        <v>194</v>
      </c>
      <c r="G142">
        <v>3</v>
      </c>
      <c r="H142">
        <v>-3.3109999999999999</v>
      </c>
      <c r="I142">
        <v>-3.1349999999999998</v>
      </c>
      <c r="J142">
        <v>22.018548347986282</v>
      </c>
      <c r="K142">
        <v>-8.850962362812707</v>
      </c>
      <c r="M142">
        <v>-1.6862277171812985</v>
      </c>
      <c r="N142">
        <v>-1.6862277171812985</v>
      </c>
      <c r="O142">
        <v>3.8</v>
      </c>
      <c r="Q142" s="1">
        <v>45.370838450000001</v>
      </c>
      <c r="R142" s="1">
        <v>1.8332808860000001</v>
      </c>
      <c r="S142" s="1">
        <v>72.849075999999997</v>
      </c>
      <c r="T142" s="1">
        <v>1.452914</v>
      </c>
      <c r="U142" s="1">
        <v>26.27851227</v>
      </c>
      <c r="V142" s="1">
        <v>15.7</v>
      </c>
      <c r="W142" s="1">
        <v>51.50918635</v>
      </c>
      <c r="X142" s="1">
        <v>0.329550277</v>
      </c>
      <c r="Y142" s="1">
        <v>0.34215015799999998</v>
      </c>
      <c r="Z142" s="1">
        <v>1.1991251E-2</v>
      </c>
      <c r="AA142" s="1"/>
    </row>
    <row r="143" spans="1:27" hidden="1" x14ac:dyDescent="0.25">
      <c r="A143">
        <v>4</v>
      </c>
      <c r="B143" t="s">
        <v>25</v>
      </c>
      <c r="C143" t="s">
        <v>40</v>
      </c>
      <c r="D143" t="s">
        <v>46</v>
      </c>
      <c r="E143" t="s">
        <v>52</v>
      </c>
      <c r="F143" t="s">
        <v>195</v>
      </c>
      <c r="G143">
        <v>3</v>
      </c>
      <c r="H143">
        <v>-3.3109999999999999</v>
      </c>
      <c r="I143">
        <v>-3.089</v>
      </c>
      <c r="J143">
        <v>22.018548347986282</v>
      </c>
      <c r="K143">
        <v>-9.600470277037056</v>
      </c>
      <c r="M143">
        <v>-1.0376580533073687</v>
      </c>
      <c r="N143">
        <v>-1.0376580533073687</v>
      </c>
      <c r="O143">
        <v>3.8</v>
      </c>
      <c r="Q143" s="1">
        <v>45.370838450000001</v>
      </c>
      <c r="R143" s="1">
        <v>1.8332808860000001</v>
      </c>
      <c r="S143" s="1">
        <v>72.849075999999997</v>
      </c>
      <c r="T143" s="1">
        <v>1.452914</v>
      </c>
      <c r="U143" s="1">
        <v>26.27851227</v>
      </c>
      <c r="V143" s="1">
        <v>15.7</v>
      </c>
      <c r="W143" s="1">
        <v>51.50918635</v>
      </c>
      <c r="X143" s="1">
        <v>0.329550277</v>
      </c>
      <c r="Y143" s="1">
        <v>0.34215015799999998</v>
      </c>
      <c r="Z143" s="1">
        <v>1.1991251E-2</v>
      </c>
      <c r="AA143" s="1"/>
    </row>
    <row r="144" spans="1:27" hidden="1" x14ac:dyDescent="0.25">
      <c r="A144">
        <v>4</v>
      </c>
      <c r="B144" t="s">
        <v>26</v>
      </c>
      <c r="C144" t="s">
        <v>40</v>
      </c>
      <c r="D144" t="s">
        <v>46</v>
      </c>
      <c r="E144" t="s">
        <v>52</v>
      </c>
      <c r="F144" t="s">
        <v>196</v>
      </c>
      <c r="G144">
        <v>1</v>
      </c>
      <c r="H144">
        <v>-2.8849999999999998</v>
      </c>
      <c r="I144">
        <v>-2.7879999999999998</v>
      </c>
      <c r="J144">
        <v>29.507544234595631</v>
      </c>
      <c r="K144">
        <v>-13.045252792675964</v>
      </c>
      <c r="M144">
        <v>-1.3311970866312115</v>
      </c>
      <c r="N144">
        <v>-1.3311970866312115</v>
      </c>
      <c r="O144">
        <v>0.4</v>
      </c>
      <c r="Q144" s="1">
        <v>33.85574862</v>
      </c>
      <c r="R144" s="1">
        <v>2.3952137850000002</v>
      </c>
      <c r="S144" s="1">
        <v>50.597822000000001</v>
      </c>
      <c r="T144" s="1">
        <v>1.680372</v>
      </c>
      <c r="U144" s="1">
        <v>16.560373469999998</v>
      </c>
      <c r="V144" s="1">
        <v>10.08333333</v>
      </c>
      <c r="W144" s="1">
        <v>33.081802260000003</v>
      </c>
      <c r="X144" s="1">
        <v>0.32892215499999999</v>
      </c>
      <c r="Y144" s="1">
        <v>0.212620596</v>
      </c>
      <c r="Z144" s="1">
        <v>2.9648341000000002E-2</v>
      </c>
      <c r="AA144" s="1"/>
    </row>
    <row r="145" spans="1:27" x14ac:dyDescent="0.25">
      <c r="A145">
        <v>4</v>
      </c>
      <c r="B145" t="s">
        <v>26</v>
      </c>
      <c r="C145" t="s">
        <v>40</v>
      </c>
      <c r="D145" t="s">
        <v>46</v>
      </c>
      <c r="E145" t="s">
        <v>52</v>
      </c>
      <c r="F145" t="s">
        <v>197</v>
      </c>
      <c r="G145">
        <v>1</v>
      </c>
      <c r="H145">
        <v>-2.8849999999999998</v>
      </c>
      <c r="I145">
        <v>-2.3730000000000002</v>
      </c>
      <c r="J145">
        <v>29.507544234595631</v>
      </c>
      <c r="K145">
        <v>-1.4147050625929789</v>
      </c>
      <c r="L145">
        <f>-M145</f>
        <v>1.0507980802253392</v>
      </c>
      <c r="M145">
        <v>-1.0507980802253392</v>
      </c>
      <c r="N145">
        <v>-1.0507980802253392</v>
      </c>
      <c r="O145">
        <v>0.4</v>
      </c>
      <c r="P145">
        <v>15.296692</v>
      </c>
      <c r="Q145" s="1">
        <v>33.85574862</v>
      </c>
      <c r="R145" s="1">
        <v>2.3952137850000002</v>
      </c>
      <c r="S145" s="1">
        <v>50.597822000000001</v>
      </c>
      <c r="T145" s="1">
        <v>1.680372</v>
      </c>
      <c r="U145" s="1">
        <v>16.560373469999998</v>
      </c>
      <c r="V145" s="1">
        <v>10.08333333</v>
      </c>
      <c r="W145" s="1">
        <v>33.081802260000003</v>
      </c>
      <c r="X145" s="1">
        <v>0.32892215499999999</v>
      </c>
      <c r="Y145" s="1">
        <v>0.212620596</v>
      </c>
      <c r="Z145" s="1">
        <v>2.9648341000000002E-2</v>
      </c>
      <c r="AA145" s="1"/>
    </row>
    <row r="146" spans="1:27" hidden="1" x14ac:dyDescent="0.25">
      <c r="A146">
        <v>4</v>
      </c>
      <c r="B146" t="s">
        <v>26</v>
      </c>
      <c r="C146" t="s">
        <v>40</v>
      </c>
      <c r="D146" t="s">
        <v>46</v>
      </c>
      <c r="E146" t="s">
        <v>52</v>
      </c>
      <c r="F146" t="s">
        <v>198</v>
      </c>
      <c r="G146">
        <v>2</v>
      </c>
      <c r="H146">
        <v>-3.01</v>
      </c>
      <c r="I146">
        <v>-2.7879999999999998</v>
      </c>
      <c r="J146">
        <v>29.507544234595631</v>
      </c>
      <c r="K146">
        <v>-7.0540753857385452</v>
      </c>
      <c r="M146">
        <v>-1.3311430810099572</v>
      </c>
      <c r="N146">
        <v>-1.3311430810099572</v>
      </c>
      <c r="O146">
        <v>2.5</v>
      </c>
      <c r="Q146" s="1">
        <v>33.85574862</v>
      </c>
      <c r="R146" s="1">
        <v>2.3952137850000002</v>
      </c>
      <c r="S146" s="1">
        <v>50.597822000000001</v>
      </c>
      <c r="T146" s="1">
        <v>1.680372</v>
      </c>
      <c r="U146" s="1">
        <v>16.560373469999998</v>
      </c>
      <c r="V146" s="1">
        <v>10.08333333</v>
      </c>
      <c r="W146" s="1">
        <v>33.081802260000003</v>
      </c>
      <c r="X146" s="1">
        <v>0.32892215499999999</v>
      </c>
      <c r="Y146" s="1">
        <v>0.212620596</v>
      </c>
      <c r="Z146" s="1">
        <v>2.9648341000000002E-2</v>
      </c>
      <c r="AA146" s="1"/>
    </row>
    <row r="147" spans="1:27" hidden="1" x14ac:dyDescent="0.25">
      <c r="A147">
        <v>4</v>
      </c>
      <c r="B147" t="s">
        <v>26</v>
      </c>
      <c r="C147" t="s">
        <v>40</v>
      </c>
      <c r="D147" t="s">
        <v>46</v>
      </c>
      <c r="E147" t="s">
        <v>52</v>
      </c>
      <c r="F147" t="s">
        <v>199</v>
      </c>
      <c r="G147">
        <v>2</v>
      </c>
      <c r="H147">
        <v>-3.01</v>
      </c>
      <c r="I147">
        <v>-2.7879999999999998</v>
      </c>
      <c r="J147">
        <v>29.507544234595631</v>
      </c>
      <c r="K147">
        <v>-5.0052291177045456</v>
      </c>
      <c r="M147">
        <v>-1.0801916050991458</v>
      </c>
      <c r="N147">
        <v>-1.0801916050991458</v>
      </c>
      <c r="O147">
        <v>2.5</v>
      </c>
      <c r="Q147" s="1">
        <v>33.85574862</v>
      </c>
      <c r="R147" s="1">
        <v>2.3952137850000002</v>
      </c>
      <c r="S147" s="1">
        <v>50.597822000000001</v>
      </c>
      <c r="T147" s="1">
        <v>1.680372</v>
      </c>
      <c r="U147" s="1">
        <v>16.560373469999998</v>
      </c>
      <c r="V147" s="1">
        <v>10.08333333</v>
      </c>
      <c r="W147" s="1">
        <v>33.081802260000003</v>
      </c>
      <c r="X147" s="1">
        <v>0.32892215499999999</v>
      </c>
      <c r="Y147" s="1">
        <v>0.212620596</v>
      </c>
      <c r="Z147" s="1">
        <v>2.9648341000000002E-2</v>
      </c>
      <c r="AA147" s="1">
        <f>N147/Q147</f>
        <v>-3.1905707276578481E-2</v>
      </c>
    </row>
    <row r="148" spans="1:27" hidden="1" x14ac:dyDescent="0.25">
      <c r="A148">
        <v>4</v>
      </c>
      <c r="B148" t="s">
        <v>26</v>
      </c>
      <c r="C148" t="s">
        <v>40</v>
      </c>
      <c r="D148" t="s">
        <v>46</v>
      </c>
      <c r="E148" t="s">
        <v>52</v>
      </c>
      <c r="F148" t="s">
        <v>200</v>
      </c>
      <c r="G148">
        <v>3</v>
      </c>
      <c r="H148">
        <v>-3.01</v>
      </c>
      <c r="I148">
        <v>-2.7879999999999998</v>
      </c>
      <c r="J148">
        <v>29.507544234595631</v>
      </c>
      <c r="K148">
        <v>-7.1254567359024028</v>
      </c>
      <c r="M148">
        <v>-1.4748419713694918</v>
      </c>
      <c r="N148">
        <v>-1.4748419713694918</v>
      </c>
      <c r="O148">
        <v>4.9000000000000004</v>
      </c>
      <c r="Q148" s="1">
        <v>33.85574862</v>
      </c>
      <c r="R148" s="1">
        <v>2.3952137850000002</v>
      </c>
      <c r="S148" s="1">
        <v>50.597822000000001</v>
      </c>
      <c r="T148" s="1">
        <v>1.680372</v>
      </c>
      <c r="U148" s="1">
        <v>16.560373469999998</v>
      </c>
      <c r="V148" s="1">
        <v>10.08333333</v>
      </c>
      <c r="W148" s="1">
        <v>33.081802260000003</v>
      </c>
      <c r="X148" s="1">
        <v>0.32892215499999999</v>
      </c>
      <c r="Y148" s="1">
        <v>0.212620596</v>
      </c>
      <c r="Z148" s="1">
        <v>2.9648341000000002E-2</v>
      </c>
      <c r="AA148" s="1"/>
    </row>
    <row r="149" spans="1:27" hidden="1" x14ac:dyDescent="0.25">
      <c r="A149">
        <v>4</v>
      </c>
      <c r="B149" t="s">
        <v>26</v>
      </c>
      <c r="C149" t="s">
        <v>40</v>
      </c>
      <c r="D149" t="s">
        <v>46</v>
      </c>
      <c r="E149" t="s">
        <v>52</v>
      </c>
      <c r="F149" t="s">
        <v>201</v>
      </c>
      <c r="G149">
        <v>3</v>
      </c>
      <c r="H149">
        <v>-3.01</v>
      </c>
      <c r="I149">
        <v>-2.7879999999999998</v>
      </c>
      <c r="J149">
        <v>29.507544234595631</v>
      </c>
      <c r="K149">
        <v>-7.1148740071960646</v>
      </c>
      <c r="M149">
        <v>-1.042013567960886</v>
      </c>
      <c r="N149">
        <v>-1.042013567960886</v>
      </c>
      <c r="O149">
        <v>4.9000000000000004</v>
      </c>
      <c r="Q149" s="1">
        <v>33.85574862</v>
      </c>
      <c r="R149" s="1">
        <v>2.3952137850000002</v>
      </c>
      <c r="S149" s="1">
        <v>50.597822000000001</v>
      </c>
      <c r="T149" s="1">
        <v>1.680372</v>
      </c>
      <c r="U149" s="1">
        <v>16.560373469999998</v>
      </c>
      <c r="V149" s="1">
        <v>10.08333333</v>
      </c>
      <c r="W149" s="1">
        <v>33.081802260000003</v>
      </c>
      <c r="X149" s="1">
        <v>0.32892215499999999</v>
      </c>
      <c r="Y149" s="1">
        <v>0.212620596</v>
      </c>
      <c r="Z149" s="1">
        <v>2.9648341000000002E-2</v>
      </c>
      <c r="AA149" s="1"/>
    </row>
    <row r="150" spans="1:27" hidden="1" x14ac:dyDescent="0.25">
      <c r="A150">
        <v>4</v>
      </c>
      <c r="B150" t="s">
        <v>27</v>
      </c>
      <c r="C150" t="s">
        <v>40</v>
      </c>
      <c r="D150" t="s">
        <v>46</v>
      </c>
      <c r="E150" t="s">
        <v>52</v>
      </c>
      <c r="F150" t="s">
        <v>202</v>
      </c>
      <c r="G150">
        <v>1</v>
      </c>
      <c r="H150">
        <v>-3.1859999999999999</v>
      </c>
      <c r="I150">
        <v>-2.8849999999999998</v>
      </c>
      <c r="J150">
        <v>11.27290655246196</v>
      </c>
      <c r="K150">
        <v>-7.1002479443533248</v>
      </c>
      <c r="M150">
        <v>-1.0896255696030037</v>
      </c>
      <c r="N150">
        <v>-1.0896255696030037</v>
      </c>
      <c r="O150">
        <v>0.5</v>
      </c>
      <c r="Q150" s="1">
        <v>88.619558350000005</v>
      </c>
      <c r="R150" s="1">
        <v>2.2340980180000001</v>
      </c>
      <c r="S150" s="1">
        <v>162.560599</v>
      </c>
      <c r="T150" s="1">
        <v>2.0920679999999998</v>
      </c>
      <c r="U150" s="1">
        <v>40.449778049999999</v>
      </c>
      <c r="V150" s="1">
        <v>55</v>
      </c>
      <c r="W150" s="1">
        <v>180.44619420000001</v>
      </c>
      <c r="X150" s="1">
        <v>0.13412958999999999</v>
      </c>
      <c r="Y150" s="1">
        <v>0.13906872300000001</v>
      </c>
      <c r="Z150" s="1">
        <v>4.093401E-3</v>
      </c>
      <c r="AA150" s="1"/>
    </row>
    <row r="151" spans="1:27" x14ac:dyDescent="0.25">
      <c r="A151">
        <v>4</v>
      </c>
      <c r="B151" t="s">
        <v>27</v>
      </c>
      <c r="C151" t="s">
        <v>40</v>
      </c>
      <c r="D151" t="s">
        <v>46</v>
      </c>
      <c r="E151" t="s">
        <v>52</v>
      </c>
      <c r="F151" t="s">
        <v>203</v>
      </c>
      <c r="G151">
        <v>1</v>
      </c>
      <c r="H151">
        <v>-3.1859999999999999</v>
      </c>
      <c r="I151">
        <v>-2.8340000000000001</v>
      </c>
      <c r="J151">
        <v>11.27290655246196</v>
      </c>
      <c r="K151">
        <v>-3.1537986332749068</v>
      </c>
      <c r="L151">
        <f>-M151</f>
        <v>1.0352216918554158</v>
      </c>
      <c r="M151">
        <v>-1.0352216918554158</v>
      </c>
      <c r="N151">
        <v>-1.0352216918554158</v>
      </c>
      <c r="O151">
        <v>0.5</v>
      </c>
      <c r="P151">
        <v>40.998472999999997</v>
      </c>
      <c r="Q151" s="1">
        <v>88.619558350000005</v>
      </c>
      <c r="R151" s="1">
        <v>2.2340980180000001</v>
      </c>
      <c r="S151" s="1">
        <v>162.560599</v>
      </c>
      <c r="T151" s="1">
        <v>2.0920679999999998</v>
      </c>
      <c r="U151" s="1">
        <v>40.449778049999999</v>
      </c>
      <c r="V151" s="1">
        <v>55</v>
      </c>
      <c r="W151" s="1">
        <v>180.44619420000001</v>
      </c>
      <c r="X151" s="1">
        <v>0.13412958999999999</v>
      </c>
      <c r="Y151" s="1">
        <v>0.13906872300000001</v>
      </c>
      <c r="Z151" s="1">
        <v>4.093401E-3</v>
      </c>
      <c r="AA151" s="1"/>
    </row>
    <row r="152" spans="1:27" hidden="1" x14ac:dyDescent="0.25">
      <c r="A152">
        <v>4</v>
      </c>
      <c r="B152" t="s">
        <v>27</v>
      </c>
      <c r="C152" t="s">
        <v>40</v>
      </c>
      <c r="D152" t="s">
        <v>46</v>
      </c>
      <c r="E152" t="s">
        <v>52</v>
      </c>
      <c r="F152" t="s">
        <v>204</v>
      </c>
      <c r="G152">
        <v>2</v>
      </c>
      <c r="H152">
        <v>-3.1859999999999999</v>
      </c>
      <c r="I152">
        <v>-3.01</v>
      </c>
      <c r="J152">
        <v>11.27290655246196</v>
      </c>
      <c r="K152">
        <v>-12.337154187377203</v>
      </c>
      <c r="M152">
        <v>-1.4295666832422842</v>
      </c>
      <c r="N152">
        <v>-1.4295666832422842</v>
      </c>
      <c r="O152">
        <v>2.2999999999999998</v>
      </c>
      <c r="Q152" s="1">
        <v>88.619558350000005</v>
      </c>
      <c r="R152" s="1">
        <v>2.2340980180000001</v>
      </c>
      <c r="S152" s="1">
        <v>162.560599</v>
      </c>
      <c r="T152" s="1">
        <v>2.0920679999999998</v>
      </c>
      <c r="U152" s="1">
        <v>40.449778049999999</v>
      </c>
      <c r="V152" s="1">
        <v>55</v>
      </c>
      <c r="W152" s="1">
        <v>180.44619420000001</v>
      </c>
      <c r="X152" s="1">
        <v>0.13412958999999999</v>
      </c>
      <c r="Y152" s="1">
        <v>0.13906872300000001</v>
      </c>
      <c r="Z152" s="1">
        <v>4.093401E-3</v>
      </c>
      <c r="AA152" s="1"/>
    </row>
    <row r="153" spans="1:27" hidden="1" x14ac:dyDescent="0.25">
      <c r="A153">
        <v>4</v>
      </c>
      <c r="B153" t="s">
        <v>27</v>
      </c>
      <c r="C153" t="s">
        <v>40</v>
      </c>
      <c r="D153" t="s">
        <v>46</v>
      </c>
      <c r="E153" t="s">
        <v>52</v>
      </c>
      <c r="F153" t="s">
        <v>205</v>
      </c>
      <c r="G153">
        <v>2</v>
      </c>
      <c r="H153">
        <v>-3.1859999999999999</v>
      </c>
      <c r="I153">
        <v>-3.01</v>
      </c>
      <c r="J153">
        <v>11.27290655246196</v>
      </c>
      <c r="K153">
        <v>-7.3605890536870966</v>
      </c>
      <c r="M153">
        <v>-1.0100816311692642</v>
      </c>
      <c r="N153">
        <v>-1.0100816311692642</v>
      </c>
      <c r="O153">
        <v>2.2999999999999998</v>
      </c>
      <c r="Q153" s="1">
        <v>88.619558350000005</v>
      </c>
      <c r="R153" s="1">
        <v>2.2340980180000001</v>
      </c>
      <c r="S153" s="1">
        <v>162.560599</v>
      </c>
      <c r="T153" s="1">
        <v>2.0920679999999998</v>
      </c>
      <c r="U153" s="1">
        <v>40.449778049999999</v>
      </c>
      <c r="V153" s="1">
        <v>55</v>
      </c>
      <c r="W153" s="1">
        <v>180.44619420000001</v>
      </c>
      <c r="X153" s="1">
        <v>0.13412958999999999</v>
      </c>
      <c r="Y153" s="1">
        <v>0.13906872300000001</v>
      </c>
      <c r="Z153" s="1">
        <v>4.093401E-3</v>
      </c>
      <c r="AA153" s="1">
        <f>N153/Q153</f>
        <v>-1.1397953792321783E-2</v>
      </c>
    </row>
    <row r="154" spans="1:27" hidden="1" x14ac:dyDescent="0.25">
      <c r="A154">
        <v>4</v>
      </c>
      <c r="B154" t="s">
        <v>27</v>
      </c>
      <c r="C154" t="s">
        <v>40</v>
      </c>
      <c r="D154" t="s">
        <v>46</v>
      </c>
      <c r="E154" t="s">
        <v>52</v>
      </c>
      <c r="F154" t="s">
        <v>206</v>
      </c>
      <c r="G154">
        <v>3</v>
      </c>
      <c r="H154">
        <v>-3.089</v>
      </c>
      <c r="I154">
        <v>-3.01</v>
      </c>
      <c r="J154">
        <v>11.27290655246196</v>
      </c>
      <c r="K154">
        <v>-18.243220055108299</v>
      </c>
      <c r="M154">
        <v>-2.1133320565879541</v>
      </c>
      <c r="N154">
        <v>-2.1133320565879541</v>
      </c>
      <c r="O154">
        <v>5.9</v>
      </c>
      <c r="Q154" s="1">
        <v>88.619558350000005</v>
      </c>
      <c r="R154" s="1">
        <v>2.2340980180000001</v>
      </c>
      <c r="S154" s="1">
        <v>162.560599</v>
      </c>
      <c r="T154" s="1">
        <v>2.0920679999999998</v>
      </c>
      <c r="U154" s="1">
        <v>40.449778049999999</v>
      </c>
      <c r="V154" s="1">
        <v>55</v>
      </c>
      <c r="W154" s="1">
        <v>180.44619420000001</v>
      </c>
      <c r="X154" s="1">
        <v>0.13412958999999999</v>
      </c>
      <c r="Y154" s="1">
        <v>0.13906872300000001</v>
      </c>
      <c r="Z154" s="1">
        <v>4.093401E-3</v>
      </c>
      <c r="AA154" s="1"/>
    </row>
    <row r="155" spans="1:27" hidden="1" x14ac:dyDescent="0.25">
      <c r="A155">
        <v>4</v>
      </c>
      <c r="B155" t="s">
        <v>27</v>
      </c>
      <c r="C155" t="s">
        <v>40</v>
      </c>
      <c r="D155" t="s">
        <v>46</v>
      </c>
      <c r="E155" t="s">
        <v>52</v>
      </c>
      <c r="F155" t="s">
        <v>207</v>
      </c>
      <c r="G155">
        <v>3</v>
      </c>
      <c r="H155">
        <v>-3.089</v>
      </c>
      <c r="I155">
        <v>-3.01</v>
      </c>
      <c r="J155">
        <v>11.27290655246196</v>
      </c>
      <c r="K155">
        <v>-18.644042114804975</v>
      </c>
      <c r="M155">
        <v>-1.4305194296509727</v>
      </c>
      <c r="N155">
        <v>-1.4305194296509727</v>
      </c>
      <c r="O155">
        <v>5.9</v>
      </c>
      <c r="Q155" s="1">
        <v>88.619558350000005</v>
      </c>
      <c r="R155" s="1">
        <v>2.2340980180000001</v>
      </c>
      <c r="S155" s="1">
        <v>162.560599</v>
      </c>
      <c r="T155" s="1">
        <v>2.0920679999999998</v>
      </c>
      <c r="U155" s="1">
        <v>40.449778049999999</v>
      </c>
      <c r="V155" s="1">
        <v>55</v>
      </c>
      <c r="W155" s="1">
        <v>180.44619420000001</v>
      </c>
      <c r="X155" s="1">
        <v>0.13412958999999999</v>
      </c>
      <c r="Y155" s="1">
        <v>0.13906872300000001</v>
      </c>
      <c r="Z155" s="1">
        <v>4.093401E-3</v>
      </c>
      <c r="AA155" s="1"/>
    </row>
    <row r="156" spans="1:27" hidden="1" x14ac:dyDescent="0.25">
      <c r="A156">
        <v>4</v>
      </c>
      <c r="B156" t="s">
        <v>28</v>
      </c>
      <c r="C156" t="s">
        <v>40</v>
      </c>
      <c r="D156" t="s">
        <v>46</v>
      </c>
      <c r="E156" t="s">
        <v>52</v>
      </c>
      <c r="F156" t="s">
        <v>208</v>
      </c>
      <c r="G156">
        <v>1</v>
      </c>
      <c r="H156">
        <v>-2.5840000000000001</v>
      </c>
      <c r="I156">
        <v>-2.4079999999999999</v>
      </c>
      <c r="J156">
        <v>29.2304984299066</v>
      </c>
      <c r="K156">
        <v>-6.029926741869108</v>
      </c>
      <c r="M156">
        <v>-1.5571928065604874</v>
      </c>
      <c r="N156">
        <v>-1.5571928065604874</v>
      </c>
      <c r="O156">
        <v>0.1</v>
      </c>
      <c r="Q156" s="1">
        <v>34.176632410000003</v>
      </c>
      <c r="R156" s="1">
        <v>1.3144455610000001</v>
      </c>
      <c r="S156" s="1">
        <v>73.914771000000002</v>
      </c>
      <c r="T156" s="1">
        <v>1.2887980000000001</v>
      </c>
      <c r="U156" s="1">
        <v>77.740151819999994</v>
      </c>
      <c r="V156" s="1">
        <v>24.125</v>
      </c>
      <c r="W156" s="1">
        <v>79.150262470000001</v>
      </c>
      <c r="X156" s="1">
        <v>0.89642390100000002</v>
      </c>
      <c r="Y156" s="1">
        <v>0.65984849199999995</v>
      </c>
      <c r="Z156" s="1">
        <v>7.4206316999999994E-2</v>
      </c>
      <c r="AA156" s="1"/>
    </row>
    <row r="157" spans="1:27" x14ac:dyDescent="0.25">
      <c r="A157" s="4">
        <v>4</v>
      </c>
      <c r="B157" s="4" t="s">
        <v>28</v>
      </c>
      <c r="C157" s="4" t="s">
        <v>40</v>
      </c>
      <c r="D157" s="4" t="s">
        <v>46</v>
      </c>
      <c r="E157" s="4" t="s">
        <v>52</v>
      </c>
      <c r="F157" s="4" t="s">
        <v>209</v>
      </c>
      <c r="G157" s="4">
        <v>1</v>
      </c>
      <c r="H157" s="4">
        <v>-2.5840000000000001</v>
      </c>
      <c r="I157" s="4">
        <v>-2.4079999999999999</v>
      </c>
      <c r="J157" s="4">
        <v>29.2304984299066</v>
      </c>
      <c r="K157" s="4">
        <v>-5.37974946142063</v>
      </c>
      <c r="L157">
        <f>-M157</f>
        <v>1.2832363376189009</v>
      </c>
      <c r="M157" s="4">
        <v>-1.2832363376189009</v>
      </c>
      <c r="N157" s="4">
        <v>-1.2832363376189009</v>
      </c>
      <c r="O157" s="4">
        <v>0.1</v>
      </c>
      <c r="P157" s="4">
        <v>17.356777000000001</v>
      </c>
      <c r="Q157" s="5">
        <v>34.176632410000003</v>
      </c>
      <c r="R157" s="5">
        <v>1.3144455610000001</v>
      </c>
      <c r="S157" s="5">
        <v>73.914771000000002</v>
      </c>
      <c r="T157" s="5">
        <v>1.2887980000000001</v>
      </c>
      <c r="U157" s="5">
        <v>77.740151819999994</v>
      </c>
      <c r="V157" s="5">
        <v>24.125</v>
      </c>
      <c r="W157" s="5">
        <v>79.150262470000001</v>
      </c>
      <c r="X157" s="5">
        <v>0.89642390100000002</v>
      </c>
      <c r="Y157" s="5">
        <v>0.65984849199999995</v>
      </c>
      <c r="Z157" s="5">
        <v>7.4206316999999994E-2</v>
      </c>
      <c r="AA157" s="1"/>
    </row>
    <row r="158" spans="1:27" hidden="1" x14ac:dyDescent="0.25">
      <c r="A158">
        <v>4</v>
      </c>
      <c r="B158" t="s">
        <v>28</v>
      </c>
      <c r="C158" t="s">
        <v>40</v>
      </c>
      <c r="D158" t="s">
        <v>46</v>
      </c>
      <c r="E158" t="s">
        <v>52</v>
      </c>
      <c r="F158" t="s">
        <v>210</v>
      </c>
      <c r="G158">
        <v>2</v>
      </c>
      <c r="H158">
        <v>-2.7090000000000001</v>
      </c>
      <c r="I158">
        <v>-2.4079999999999999</v>
      </c>
      <c r="J158">
        <v>29.2304984299066</v>
      </c>
      <c r="K158">
        <v>-4.9277192729357511</v>
      </c>
      <c r="M158">
        <v>-1.7466149286691461</v>
      </c>
      <c r="N158">
        <v>-1.7466149286691461</v>
      </c>
      <c r="O158">
        <v>0.9</v>
      </c>
      <c r="Q158" s="1">
        <v>34.176632410000003</v>
      </c>
      <c r="R158" s="1">
        <v>1.3144455610000001</v>
      </c>
      <c r="S158" s="1">
        <v>73.914771000000002</v>
      </c>
      <c r="T158" s="1">
        <v>1.2887980000000001</v>
      </c>
      <c r="U158" s="1">
        <v>77.740151819999994</v>
      </c>
      <c r="V158" s="1">
        <v>24.125</v>
      </c>
      <c r="W158" s="1">
        <v>79.150262470000001</v>
      </c>
      <c r="X158" s="1">
        <v>0.89642390100000002</v>
      </c>
      <c r="Y158" s="1">
        <v>0.65984849199999995</v>
      </c>
      <c r="Z158" s="1">
        <v>7.4206316999999994E-2</v>
      </c>
      <c r="AA158" s="1"/>
    </row>
    <row r="159" spans="1:27" hidden="1" x14ac:dyDescent="0.25">
      <c r="A159">
        <v>4</v>
      </c>
      <c r="B159" t="s">
        <v>28</v>
      </c>
      <c r="C159" t="s">
        <v>40</v>
      </c>
      <c r="D159" t="s">
        <v>46</v>
      </c>
      <c r="E159" t="s">
        <v>52</v>
      </c>
      <c r="F159" t="s">
        <v>211</v>
      </c>
      <c r="G159">
        <v>2</v>
      </c>
      <c r="H159">
        <v>-2.4870000000000001</v>
      </c>
      <c r="I159">
        <v>-2.145</v>
      </c>
      <c r="J159">
        <v>29.2304984299066</v>
      </c>
      <c r="K159">
        <v>-1.2827188746817244</v>
      </c>
      <c r="M159">
        <v>-1.1633518422313043</v>
      </c>
      <c r="N159">
        <v>-1.1633518422313043</v>
      </c>
      <c r="O159">
        <v>0.9</v>
      </c>
      <c r="Q159" s="1">
        <v>34.176632410000003</v>
      </c>
      <c r="R159" s="1">
        <v>1.3144455610000001</v>
      </c>
      <c r="S159" s="1">
        <v>73.914771000000002</v>
      </c>
      <c r="T159" s="1">
        <v>1.2887980000000001</v>
      </c>
      <c r="U159" s="1">
        <v>77.740151819999994</v>
      </c>
      <c r="V159" s="1">
        <v>24.125</v>
      </c>
      <c r="W159" s="1">
        <v>79.150262470000001</v>
      </c>
      <c r="X159" s="1">
        <v>0.89642390100000002</v>
      </c>
      <c r="Y159" s="1">
        <v>0.65984849199999995</v>
      </c>
      <c r="Z159" s="1">
        <v>7.4206316999999994E-2</v>
      </c>
      <c r="AA159" s="1">
        <f>N159/Q159</f>
        <v>-3.4039393591362446E-2</v>
      </c>
    </row>
    <row r="160" spans="1:27" hidden="1" x14ac:dyDescent="0.25">
      <c r="A160">
        <v>4</v>
      </c>
      <c r="B160" t="s">
        <v>28</v>
      </c>
      <c r="C160" t="s">
        <v>40</v>
      </c>
      <c r="D160" t="s">
        <v>46</v>
      </c>
      <c r="E160" t="s">
        <v>52</v>
      </c>
      <c r="F160" t="s">
        <v>212</v>
      </c>
      <c r="G160">
        <v>3</v>
      </c>
      <c r="H160">
        <v>-2.8849999999999998</v>
      </c>
      <c r="I160">
        <v>-2.7879999999999998</v>
      </c>
      <c r="J160">
        <v>29.2304984299066</v>
      </c>
      <c r="K160">
        <v>-14.395625240040388</v>
      </c>
      <c r="M160">
        <v>-1.607147169476814</v>
      </c>
      <c r="N160">
        <v>-1.607147169476814</v>
      </c>
      <c r="O160">
        <v>5.2</v>
      </c>
      <c r="Q160" s="1">
        <v>34.176632410000003</v>
      </c>
      <c r="R160" s="1">
        <v>1.3144455610000001</v>
      </c>
      <c r="S160" s="1">
        <v>73.914771000000002</v>
      </c>
      <c r="T160" s="1">
        <v>1.2887980000000001</v>
      </c>
      <c r="U160" s="1">
        <v>77.740151819999994</v>
      </c>
      <c r="V160" s="1">
        <v>24.125</v>
      </c>
      <c r="W160" s="1">
        <v>79.150262470000001</v>
      </c>
      <c r="X160" s="1">
        <v>0.89642390100000002</v>
      </c>
      <c r="Y160" s="1">
        <v>0.65984849199999995</v>
      </c>
      <c r="Z160" s="1">
        <v>7.4206316999999994E-2</v>
      </c>
      <c r="AA160" s="1"/>
    </row>
    <row r="161" spans="1:27" hidden="1" x14ac:dyDescent="0.25">
      <c r="A161">
        <v>4</v>
      </c>
      <c r="B161" t="s">
        <v>28</v>
      </c>
      <c r="C161" t="s">
        <v>40</v>
      </c>
      <c r="D161" t="s">
        <v>46</v>
      </c>
      <c r="E161" t="s">
        <v>52</v>
      </c>
      <c r="F161" t="s">
        <v>213</v>
      </c>
      <c r="G161">
        <v>3</v>
      </c>
      <c r="H161">
        <v>-2.8849999999999998</v>
      </c>
      <c r="I161">
        <v>-2.6419999999999999</v>
      </c>
      <c r="J161">
        <v>29.2304984299066</v>
      </c>
      <c r="K161">
        <v>-5.0485459264648798</v>
      </c>
      <c r="M161">
        <v>-1.2354885145587733</v>
      </c>
      <c r="N161">
        <v>-1.2354885145587733</v>
      </c>
      <c r="O161">
        <v>5.2</v>
      </c>
      <c r="Q161" s="1">
        <v>34.176632410000003</v>
      </c>
      <c r="R161" s="1">
        <v>1.3144455610000001</v>
      </c>
      <c r="S161" s="1">
        <v>73.914771000000002</v>
      </c>
      <c r="T161" s="1">
        <v>1.2887980000000001</v>
      </c>
      <c r="U161" s="1">
        <v>77.740151819999994</v>
      </c>
      <c r="V161" s="1">
        <v>24.125</v>
      </c>
      <c r="W161" s="1">
        <v>79.150262470000001</v>
      </c>
      <c r="X161" s="1">
        <v>0.89642390100000002</v>
      </c>
      <c r="Y161" s="1">
        <v>0.65984849199999995</v>
      </c>
      <c r="Z161" s="1">
        <v>7.4206316999999994E-2</v>
      </c>
      <c r="AA161" s="1"/>
    </row>
    <row r="162" spans="1:27" hidden="1" x14ac:dyDescent="0.25">
      <c r="A162">
        <v>5</v>
      </c>
      <c r="B162" t="s">
        <v>29</v>
      </c>
      <c r="C162" t="s">
        <v>41</v>
      </c>
      <c r="D162" t="s">
        <v>47</v>
      </c>
      <c r="E162" t="s">
        <v>52</v>
      </c>
      <c r="F162" t="s">
        <v>214</v>
      </c>
      <c r="G162">
        <v>1</v>
      </c>
      <c r="H162">
        <v>-2.8849999999999998</v>
      </c>
      <c r="I162">
        <v>-2.7090000000000001</v>
      </c>
      <c r="J162">
        <v>15.340157451462073</v>
      </c>
      <c r="K162">
        <v>-7.9282792834884699</v>
      </c>
      <c r="M162">
        <v>-1.2799219760917879</v>
      </c>
      <c r="N162">
        <v>-1.2799219760917879</v>
      </c>
      <c r="O162">
        <v>0.8</v>
      </c>
      <c r="Q162" s="1">
        <v>65.12319076</v>
      </c>
      <c r="R162" s="1">
        <v>1.9940880350000001</v>
      </c>
      <c r="S162" s="1">
        <v>139.54000300000001</v>
      </c>
      <c r="T162" s="1">
        <v>2.0223939999999998</v>
      </c>
      <c r="U162" s="1">
        <v>34.439500379999998</v>
      </c>
      <c r="V162" s="1">
        <v>73.444444439999998</v>
      </c>
      <c r="W162" s="1">
        <v>240.9594634</v>
      </c>
      <c r="X162" s="1">
        <v>0.244920729</v>
      </c>
      <c r="Y162" s="1">
        <v>0.28009654899999997</v>
      </c>
      <c r="Z162" s="1">
        <v>1.0243873000000001E-2</v>
      </c>
      <c r="AA162" s="1"/>
    </row>
    <row r="163" spans="1:27" x14ac:dyDescent="0.25">
      <c r="A163">
        <v>5</v>
      </c>
      <c r="B163" t="s">
        <v>29</v>
      </c>
      <c r="C163" t="s">
        <v>41</v>
      </c>
      <c r="D163" t="s">
        <v>47</v>
      </c>
      <c r="E163" t="s">
        <v>52</v>
      </c>
      <c r="F163" t="s">
        <v>215</v>
      </c>
      <c r="G163">
        <v>1</v>
      </c>
      <c r="H163">
        <v>-2.6419999999999999</v>
      </c>
      <c r="I163">
        <v>-2.4870000000000001</v>
      </c>
      <c r="J163">
        <v>15.340157451462073</v>
      </c>
      <c r="K163">
        <v>-6.1651072278465771</v>
      </c>
      <c r="L163">
        <f>-M163</f>
        <v>1.2399289439427694</v>
      </c>
      <c r="M163">
        <v>-1.2399289439427694</v>
      </c>
      <c r="N163">
        <v>-1.2399289439427694</v>
      </c>
      <c r="O163">
        <v>0.8</v>
      </c>
      <c r="P163">
        <v>31.051983</v>
      </c>
      <c r="Q163" s="1">
        <v>65.12319076</v>
      </c>
      <c r="R163" s="1">
        <v>1.9940880350000001</v>
      </c>
      <c r="S163" s="1">
        <v>139.54000300000001</v>
      </c>
      <c r="T163" s="1">
        <v>2.0223939999999998</v>
      </c>
      <c r="U163" s="1">
        <v>34.439500379999998</v>
      </c>
      <c r="V163" s="1">
        <v>73.444444439999998</v>
      </c>
      <c r="W163" s="1">
        <v>240.9594634</v>
      </c>
      <c r="X163" s="1">
        <v>0.244920729</v>
      </c>
      <c r="Y163" s="1">
        <v>0.28009654899999997</v>
      </c>
      <c r="Z163" s="1">
        <v>1.0243873000000001E-2</v>
      </c>
      <c r="AA163" s="1"/>
    </row>
    <row r="164" spans="1:27" hidden="1" x14ac:dyDescent="0.25">
      <c r="A164">
        <v>5</v>
      </c>
      <c r="B164" t="s">
        <v>29</v>
      </c>
      <c r="C164" t="s">
        <v>41</v>
      </c>
      <c r="D164" t="s">
        <v>47</v>
      </c>
      <c r="E164" t="s">
        <v>52</v>
      </c>
      <c r="F164" t="s">
        <v>216</v>
      </c>
      <c r="G164">
        <v>2</v>
      </c>
      <c r="H164">
        <v>-2.8849999999999998</v>
      </c>
      <c r="I164">
        <v>-2.7879999999999998</v>
      </c>
      <c r="J164">
        <v>15.340157451462073</v>
      </c>
      <c r="K164">
        <v>-14.925684416543607</v>
      </c>
      <c r="M164">
        <v>-1.5772716909494697</v>
      </c>
      <c r="N164">
        <v>-1.5772716909494697</v>
      </c>
      <c r="O164">
        <v>2</v>
      </c>
      <c r="Q164" s="1">
        <v>65.12319076</v>
      </c>
      <c r="R164" s="1">
        <v>1.9940880350000001</v>
      </c>
      <c r="S164" s="1">
        <v>139.54000300000001</v>
      </c>
      <c r="T164" s="1">
        <v>2.0223939999999998</v>
      </c>
      <c r="U164" s="1">
        <v>34.439500379999998</v>
      </c>
      <c r="V164" s="1">
        <v>73.444444439999998</v>
      </c>
      <c r="W164" s="1">
        <v>240.9594634</v>
      </c>
      <c r="X164" s="1">
        <v>0.244920729</v>
      </c>
      <c r="Y164" s="1">
        <v>0.28009654899999997</v>
      </c>
      <c r="Z164" s="1">
        <v>1.0243873000000001E-2</v>
      </c>
      <c r="AA164" s="1"/>
    </row>
    <row r="165" spans="1:27" hidden="1" x14ac:dyDescent="0.25">
      <c r="A165">
        <v>5</v>
      </c>
      <c r="B165" t="s">
        <v>29</v>
      </c>
      <c r="C165" t="s">
        <v>41</v>
      </c>
      <c r="D165" t="s">
        <v>47</v>
      </c>
      <c r="E165" t="s">
        <v>52</v>
      </c>
      <c r="F165" t="s">
        <v>217</v>
      </c>
      <c r="G165">
        <v>2</v>
      </c>
      <c r="H165">
        <v>-2.8849999999999998</v>
      </c>
      <c r="I165">
        <v>-2.7879999999999998</v>
      </c>
      <c r="J165">
        <v>15.340157451462073</v>
      </c>
      <c r="K165">
        <v>-11.089315262132244</v>
      </c>
      <c r="M165">
        <v>-1.2566753471162271</v>
      </c>
      <c r="N165">
        <v>-1.2566753471162271</v>
      </c>
      <c r="O165">
        <v>2</v>
      </c>
      <c r="Q165" s="1">
        <v>65.12319076</v>
      </c>
      <c r="R165" s="1">
        <v>1.9940880350000001</v>
      </c>
      <c r="S165" s="1">
        <v>139.54000300000001</v>
      </c>
      <c r="T165" s="1">
        <v>2.0223939999999998</v>
      </c>
      <c r="U165" s="1">
        <v>34.439500379999998</v>
      </c>
      <c r="V165" s="1">
        <v>73.444444439999998</v>
      </c>
      <c r="W165" s="1">
        <v>240.9594634</v>
      </c>
      <c r="X165" s="1">
        <v>0.244920729</v>
      </c>
      <c r="Y165" s="1">
        <v>0.28009654899999997</v>
      </c>
      <c r="Z165" s="1">
        <v>1.0243873000000001E-2</v>
      </c>
      <c r="AA165" s="1">
        <f>N165/Q165</f>
        <v>-1.9296894584718397E-2</v>
      </c>
    </row>
    <row r="166" spans="1:27" hidden="1" x14ac:dyDescent="0.25">
      <c r="A166">
        <v>5</v>
      </c>
      <c r="B166" t="s">
        <v>29</v>
      </c>
      <c r="C166" t="s">
        <v>41</v>
      </c>
      <c r="D166" t="s">
        <v>47</v>
      </c>
      <c r="E166" t="s">
        <v>52</v>
      </c>
      <c r="F166" t="s">
        <v>218</v>
      </c>
      <c r="G166">
        <v>3</v>
      </c>
      <c r="H166">
        <v>-2.8849999999999998</v>
      </c>
      <c r="I166">
        <v>-2.7879999999999998</v>
      </c>
      <c r="J166">
        <v>15.340157451462073</v>
      </c>
      <c r="K166">
        <v>-14.640861047314585</v>
      </c>
      <c r="M166">
        <v>-2.0774643550180238</v>
      </c>
      <c r="N166">
        <v>-2.0774643550180238</v>
      </c>
      <c r="O166">
        <v>4.3</v>
      </c>
      <c r="Q166" s="1">
        <v>65.12319076</v>
      </c>
      <c r="R166" s="1">
        <v>1.9940880350000001</v>
      </c>
      <c r="S166" s="1">
        <v>139.54000300000001</v>
      </c>
      <c r="T166" s="1">
        <v>2.0223939999999998</v>
      </c>
      <c r="U166" s="1">
        <v>34.439500379999998</v>
      </c>
      <c r="V166" s="1">
        <v>73.444444439999998</v>
      </c>
      <c r="W166" s="1">
        <v>240.9594634</v>
      </c>
      <c r="X166" s="1">
        <v>0.244920729</v>
      </c>
      <c r="Y166" s="1">
        <v>0.28009654899999997</v>
      </c>
      <c r="Z166" s="1">
        <v>1.0243873000000001E-2</v>
      </c>
      <c r="AA166" s="1"/>
    </row>
    <row r="167" spans="1:27" hidden="1" x14ac:dyDescent="0.25">
      <c r="A167">
        <v>5</v>
      </c>
      <c r="B167" t="s">
        <v>29</v>
      </c>
      <c r="C167" t="s">
        <v>41</v>
      </c>
      <c r="D167" t="s">
        <v>47</v>
      </c>
      <c r="E167" t="s">
        <v>52</v>
      </c>
      <c r="F167" t="s">
        <v>219</v>
      </c>
      <c r="G167">
        <v>3</v>
      </c>
      <c r="H167">
        <v>-2.8849999999999998</v>
      </c>
      <c r="I167">
        <v>-2.7879999999999998</v>
      </c>
      <c r="J167">
        <v>15.340157451462073</v>
      </c>
      <c r="K167">
        <v>-20.164663466096588</v>
      </c>
      <c r="M167">
        <v>-1.420864856061743</v>
      </c>
      <c r="N167">
        <v>-1.420864856061743</v>
      </c>
      <c r="O167">
        <v>4.3</v>
      </c>
      <c r="Q167" s="1">
        <v>65.12319076</v>
      </c>
      <c r="R167" s="1">
        <v>1.9940880350000001</v>
      </c>
      <c r="S167" s="1">
        <v>139.54000300000001</v>
      </c>
      <c r="T167" s="1">
        <v>2.0223939999999998</v>
      </c>
      <c r="U167" s="1">
        <v>34.439500379999998</v>
      </c>
      <c r="V167" s="1">
        <v>73.444444439999998</v>
      </c>
      <c r="W167" s="1">
        <v>240.9594634</v>
      </c>
      <c r="X167" s="1">
        <v>0.244920729</v>
      </c>
      <c r="Y167" s="1">
        <v>0.28009654899999997</v>
      </c>
      <c r="Z167" s="1">
        <v>1.0243873000000001E-2</v>
      </c>
      <c r="AA167" s="1"/>
    </row>
    <row r="168" spans="1:27" hidden="1" x14ac:dyDescent="0.25">
      <c r="A168">
        <v>5</v>
      </c>
      <c r="B168" t="s">
        <v>30</v>
      </c>
      <c r="C168" t="s">
        <v>41</v>
      </c>
      <c r="D168" t="s">
        <v>47</v>
      </c>
      <c r="E168" t="s">
        <v>52</v>
      </c>
      <c r="F168" t="s">
        <v>220</v>
      </c>
      <c r="G168">
        <v>1</v>
      </c>
      <c r="H168">
        <v>-2.8849999999999998</v>
      </c>
      <c r="I168">
        <v>-2.5840000000000001</v>
      </c>
      <c r="J168">
        <v>255.82863738038196</v>
      </c>
      <c r="K168">
        <v>-4.8614921426243916</v>
      </c>
      <c r="M168">
        <v>-1.5095719793397657</v>
      </c>
      <c r="N168">
        <v>-1.5095719793397657</v>
      </c>
      <c r="O168">
        <v>0.5</v>
      </c>
      <c r="Q168" s="1">
        <v>3.904957671</v>
      </c>
      <c r="R168" s="1">
        <v>1.2638180809999999</v>
      </c>
      <c r="S168" s="1">
        <v>155.22291100000001</v>
      </c>
      <c r="T168" s="1">
        <v>2.1245980000000002</v>
      </c>
      <c r="U168" s="1">
        <v>10.06843785</v>
      </c>
      <c r="V168" s="1">
        <v>828.25</v>
      </c>
      <c r="W168" s="1">
        <v>2717.3556429999999</v>
      </c>
      <c r="X168" s="1">
        <v>0.55903169799999997</v>
      </c>
      <c r="Y168" s="1">
        <v>0.122971489</v>
      </c>
      <c r="Z168" s="1">
        <v>3.0231226999999999E-2</v>
      </c>
      <c r="AA168" s="1"/>
    </row>
    <row r="169" spans="1:27" x14ac:dyDescent="0.25">
      <c r="A169">
        <v>5</v>
      </c>
      <c r="B169" t="s">
        <v>30</v>
      </c>
      <c r="C169" t="s">
        <v>41</v>
      </c>
      <c r="D169" t="s">
        <v>47</v>
      </c>
      <c r="E169" t="s">
        <v>52</v>
      </c>
      <c r="F169" t="s">
        <v>221</v>
      </c>
      <c r="G169">
        <v>1</v>
      </c>
      <c r="H169">
        <v>-2.6419999999999999</v>
      </c>
      <c r="I169">
        <v>-2.2559999999999998</v>
      </c>
      <c r="J169">
        <v>255.82863738038196</v>
      </c>
      <c r="K169">
        <v>-2.3134809083831498</v>
      </c>
      <c r="L169">
        <f>-M169</f>
        <v>1.0825751361557996</v>
      </c>
      <c r="M169">
        <v>-1.0825751361557996</v>
      </c>
      <c r="N169">
        <v>-1.0825751361557996</v>
      </c>
      <c r="O169">
        <v>0.5</v>
      </c>
      <c r="P169">
        <v>26.199078</v>
      </c>
      <c r="Q169" s="1">
        <v>3.904957671</v>
      </c>
      <c r="R169" s="1">
        <v>1.2638180809999999</v>
      </c>
      <c r="S169" s="1">
        <v>155.22291100000001</v>
      </c>
      <c r="T169" s="1">
        <v>2.1245980000000002</v>
      </c>
      <c r="U169" s="1">
        <v>10.06843785</v>
      </c>
      <c r="V169" s="1">
        <v>828.25</v>
      </c>
      <c r="W169" s="1">
        <v>2717.3556429999999</v>
      </c>
      <c r="X169" s="1">
        <v>0.55903169799999997</v>
      </c>
      <c r="Y169" s="1">
        <v>0.122971489</v>
      </c>
      <c r="Z169" s="1">
        <v>3.0231226999999999E-2</v>
      </c>
      <c r="AA169" s="1"/>
    </row>
    <row r="170" spans="1:27" hidden="1" x14ac:dyDescent="0.25">
      <c r="A170">
        <v>5</v>
      </c>
      <c r="B170" t="s">
        <v>30</v>
      </c>
      <c r="C170" t="s">
        <v>41</v>
      </c>
      <c r="D170" t="s">
        <v>47</v>
      </c>
      <c r="E170" t="s">
        <v>52</v>
      </c>
      <c r="F170" t="s">
        <v>222</v>
      </c>
      <c r="G170">
        <v>2</v>
      </c>
      <c r="H170">
        <v>-2.8849999999999998</v>
      </c>
      <c r="I170">
        <v>-2.7090000000000001</v>
      </c>
      <c r="J170">
        <v>255.82863738038196</v>
      </c>
      <c r="K170">
        <v>-7.7551856232697425</v>
      </c>
      <c r="M170">
        <v>-1.5887162622499493</v>
      </c>
      <c r="N170">
        <v>-1.5887162622499493</v>
      </c>
      <c r="O170">
        <v>1.7</v>
      </c>
      <c r="Q170" s="1">
        <v>3.904957671</v>
      </c>
      <c r="R170" s="1">
        <v>1.2638180809999999</v>
      </c>
      <c r="S170" s="1">
        <v>155.22291100000001</v>
      </c>
      <c r="T170" s="1">
        <v>2.1245980000000002</v>
      </c>
      <c r="U170" s="1">
        <v>10.06843785</v>
      </c>
      <c r="V170" s="1">
        <v>828.25</v>
      </c>
      <c r="W170" s="1">
        <v>2717.3556429999999</v>
      </c>
      <c r="X170" s="1">
        <v>0.55903169799999997</v>
      </c>
      <c r="Y170" s="1">
        <v>0.122971489</v>
      </c>
      <c r="Z170" s="1">
        <v>3.0231226999999999E-2</v>
      </c>
      <c r="AA170" s="1"/>
    </row>
    <row r="171" spans="1:27" hidden="1" x14ac:dyDescent="0.25">
      <c r="A171">
        <v>5</v>
      </c>
      <c r="B171" t="s">
        <v>30</v>
      </c>
      <c r="C171" t="s">
        <v>41</v>
      </c>
      <c r="D171" t="s">
        <v>47</v>
      </c>
      <c r="E171" t="s">
        <v>52</v>
      </c>
      <c r="F171" t="s">
        <v>223</v>
      </c>
      <c r="G171">
        <v>2</v>
      </c>
      <c r="H171">
        <v>-2.8849999999999998</v>
      </c>
      <c r="I171">
        <v>-2.7879999999999998</v>
      </c>
      <c r="J171">
        <v>255.82863738038196</v>
      </c>
      <c r="K171">
        <v>-9.5626697351113492</v>
      </c>
      <c r="M171">
        <v>-1.3385624909577851</v>
      </c>
      <c r="N171">
        <v>-1.3385624909577851</v>
      </c>
      <c r="O171">
        <v>1.7</v>
      </c>
      <c r="Q171" s="1">
        <v>3.904957671</v>
      </c>
      <c r="R171" s="1">
        <v>1.2638180809999999</v>
      </c>
      <c r="S171" s="1">
        <v>155.22291100000001</v>
      </c>
      <c r="T171" s="1">
        <v>2.1245980000000002</v>
      </c>
      <c r="U171" s="1">
        <v>10.06843785</v>
      </c>
      <c r="V171" s="1">
        <v>828.25</v>
      </c>
      <c r="W171" s="1">
        <v>2717.3556429999999</v>
      </c>
      <c r="X171" s="1">
        <v>0.55903169799999997</v>
      </c>
      <c r="Y171" s="1">
        <v>0.122971489</v>
      </c>
      <c r="Z171" s="1">
        <v>3.0231226999999999E-2</v>
      </c>
      <c r="AA171" s="1">
        <f>N171/Q171</f>
        <v>-0.34278540351373377</v>
      </c>
    </row>
    <row r="172" spans="1:27" hidden="1" x14ac:dyDescent="0.25">
      <c r="A172">
        <v>5</v>
      </c>
      <c r="B172" t="s">
        <v>30</v>
      </c>
      <c r="C172" t="s">
        <v>41</v>
      </c>
      <c r="D172" t="s">
        <v>47</v>
      </c>
      <c r="E172" t="s">
        <v>52</v>
      </c>
      <c r="F172" t="s">
        <v>224</v>
      </c>
      <c r="G172">
        <v>3</v>
      </c>
      <c r="H172">
        <v>-2.8849999999999998</v>
      </c>
      <c r="I172">
        <v>-2.7090000000000001</v>
      </c>
      <c r="J172">
        <v>255.82863738038196</v>
      </c>
      <c r="K172">
        <v>-8.690541570986511</v>
      </c>
      <c r="M172">
        <v>-2.0848228900624366</v>
      </c>
      <c r="N172">
        <v>-2.0848228900624366</v>
      </c>
      <c r="O172">
        <v>5.4</v>
      </c>
      <c r="Q172" s="1">
        <v>3.904957671</v>
      </c>
      <c r="R172" s="1">
        <v>1.2638180809999999</v>
      </c>
      <c r="S172" s="1">
        <v>155.22291100000001</v>
      </c>
      <c r="T172" s="1">
        <v>2.1245980000000002</v>
      </c>
      <c r="U172" s="1">
        <v>10.06843785</v>
      </c>
      <c r="V172" s="1">
        <v>828.25</v>
      </c>
      <c r="W172" s="1">
        <v>2717.3556429999999</v>
      </c>
      <c r="X172" s="1">
        <v>0.55903169799999997</v>
      </c>
      <c r="Y172" s="1">
        <v>0.122971489</v>
      </c>
      <c r="Z172" s="1">
        <v>3.0231226999999999E-2</v>
      </c>
      <c r="AA172" s="1"/>
    </row>
    <row r="173" spans="1:27" hidden="1" x14ac:dyDescent="0.25">
      <c r="A173">
        <v>5</v>
      </c>
      <c r="B173" t="s">
        <v>30</v>
      </c>
      <c r="C173" t="s">
        <v>41</v>
      </c>
      <c r="D173" t="s">
        <v>47</v>
      </c>
      <c r="E173" t="s">
        <v>52</v>
      </c>
      <c r="F173" t="s">
        <v>225</v>
      </c>
      <c r="G173">
        <v>3</v>
      </c>
      <c r="H173">
        <v>-2.8849999999999998</v>
      </c>
      <c r="I173">
        <v>-2.7090000000000001</v>
      </c>
      <c r="J173">
        <v>255.82863738038196</v>
      </c>
      <c r="K173">
        <v>-8.2688587023505615</v>
      </c>
      <c r="M173">
        <v>-1.3986545319107906</v>
      </c>
      <c r="N173">
        <v>-1.3986545319107906</v>
      </c>
      <c r="O173">
        <v>5.4</v>
      </c>
      <c r="Q173" s="1">
        <v>3.904957671</v>
      </c>
      <c r="R173" s="1">
        <v>1.2638180809999999</v>
      </c>
      <c r="S173" s="1">
        <v>155.22291100000001</v>
      </c>
      <c r="T173" s="1">
        <v>2.1245980000000002</v>
      </c>
      <c r="U173" s="1">
        <v>10.06843785</v>
      </c>
      <c r="V173" s="1">
        <v>828.25</v>
      </c>
      <c r="W173" s="1">
        <v>2717.3556429999999</v>
      </c>
      <c r="X173" s="1">
        <v>0.55903169799999997</v>
      </c>
      <c r="Y173" s="1">
        <v>0.122971489</v>
      </c>
      <c r="Z173" s="1">
        <v>3.0231226999999999E-2</v>
      </c>
      <c r="AA173" s="1"/>
    </row>
    <row r="174" spans="1:27" hidden="1" x14ac:dyDescent="0.25">
      <c r="A174">
        <v>5</v>
      </c>
      <c r="B174" t="s">
        <v>31</v>
      </c>
      <c r="C174" t="s">
        <v>41</v>
      </c>
      <c r="D174" t="s">
        <v>47</v>
      </c>
      <c r="E174" t="s">
        <v>52</v>
      </c>
      <c r="F174" t="s">
        <v>226</v>
      </c>
      <c r="G174">
        <v>1</v>
      </c>
      <c r="H174">
        <v>-2.5840000000000001</v>
      </c>
      <c r="I174">
        <v>-2.2320000000000002</v>
      </c>
      <c r="J174">
        <v>22.04765130273702</v>
      </c>
      <c r="K174">
        <v>-5.9362077766408676</v>
      </c>
      <c r="M174">
        <v>-1.1293424159997039</v>
      </c>
      <c r="N174">
        <v>-1.1293424159997039</v>
      </c>
      <c r="O174">
        <v>0.3</v>
      </c>
      <c r="Q174" s="1">
        <v>45.310948830000001</v>
      </c>
      <c r="R174" s="1">
        <v>1.1423857799999999</v>
      </c>
      <c r="S174" s="1">
        <v>148.59942699999999</v>
      </c>
      <c r="T174" s="1">
        <v>2.0394429999999999</v>
      </c>
      <c r="U174" s="1">
        <v>42.91115851</v>
      </c>
      <c r="V174" s="1">
        <v>23.333333329999999</v>
      </c>
      <c r="W174" s="1">
        <v>76.552930869999997</v>
      </c>
      <c r="X174" s="1">
        <v>0.47055894399999998</v>
      </c>
      <c r="Y174" s="1">
        <v>0.52022018800000003</v>
      </c>
      <c r="Z174" s="1">
        <v>1.3226109E-2</v>
      </c>
      <c r="AA174" s="1"/>
    </row>
    <row r="175" spans="1:27" x14ac:dyDescent="0.25">
      <c r="A175">
        <v>5</v>
      </c>
      <c r="B175" t="s">
        <v>31</v>
      </c>
      <c r="C175" t="s">
        <v>41</v>
      </c>
      <c r="D175" t="s">
        <v>47</v>
      </c>
      <c r="E175" t="s">
        <v>52</v>
      </c>
      <c r="F175" t="s">
        <v>227</v>
      </c>
      <c r="G175">
        <v>1</v>
      </c>
      <c r="H175">
        <v>-2.4870000000000001</v>
      </c>
      <c r="I175">
        <v>-2.2829999999999999</v>
      </c>
      <c r="J175">
        <v>22.04765130273702</v>
      </c>
      <c r="K175">
        <v>-3.5683701913599601</v>
      </c>
      <c r="L175">
        <f>-M175</f>
        <v>0.89971568646550892</v>
      </c>
      <c r="M175">
        <v>-0.89971568646550892</v>
      </c>
      <c r="N175">
        <v>-0.89971568646550892</v>
      </c>
      <c r="O175">
        <v>0.3</v>
      </c>
      <c r="P175">
        <v>20.016981000000001</v>
      </c>
      <c r="Q175" s="1">
        <v>45.310948830000001</v>
      </c>
      <c r="R175" s="1">
        <v>1.1423857799999999</v>
      </c>
      <c r="S175" s="1">
        <v>148.59942699999999</v>
      </c>
      <c r="T175" s="1">
        <v>2.0394429999999999</v>
      </c>
      <c r="U175" s="1">
        <v>42.91115851</v>
      </c>
      <c r="V175" s="1">
        <v>23.333333329999999</v>
      </c>
      <c r="W175" s="1">
        <v>76.552930869999997</v>
      </c>
      <c r="X175" s="1">
        <v>0.47055894399999998</v>
      </c>
      <c r="Y175" s="1">
        <v>0.52022018800000003</v>
      </c>
      <c r="Z175" s="1">
        <v>1.3226109E-2</v>
      </c>
      <c r="AA175" s="1"/>
    </row>
    <row r="176" spans="1:27" hidden="1" x14ac:dyDescent="0.25">
      <c r="A176">
        <v>5</v>
      </c>
      <c r="B176" t="s">
        <v>31</v>
      </c>
      <c r="C176" t="s">
        <v>41</v>
      </c>
      <c r="D176" t="s">
        <v>47</v>
      </c>
      <c r="E176" t="s">
        <v>52</v>
      </c>
      <c r="F176" t="s">
        <v>228</v>
      </c>
      <c r="G176">
        <v>2</v>
      </c>
      <c r="H176">
        <v>-2.7090000000000001</v>
      </c>
      <c r="I176">
        <v>-2.04</v>
      </c>
      <c r="J176">
        <v>22.04765130273702</v>
      </c>
      <c r="K176">
        <v>-3.2105766864335554</v>
      </c>
      <c r="M176">
        <v>-1.9239666922065259</v>
      </c>
      <c r="N176">
        <v>-1.9239666922065259</v>
      </c>
      <c r="O176">
        <v>1.4</v>
      </c>
      <c r="Q176" s="1">
        <v>45.310948830000001</v>
      </c>
      <c r="R176" s="1">
        <v>1.1423857799999999</v>
      </c>
      <c r="S176" s="1">
        <v>148.59942699999999</v>
      </c>
      <c r="T176" s="1">
        <v>2.0394429999999999</v>
      </c>
      <c r="U176" s="1">
        <v>42.91115851</v>
      </c>
      <c r="V176" s="1">
        <v>23.333333329999999</v>
      </c>
      <c r="W176" s="1">
        <v>76.552930869999997</v>
      </c>
      <c r="X176" s="1">
        <v>0.47055894399999998</v>
      </c>
      <c r="Y176" s="1">
        <v>0.52022018800000003</v>
      </c>
      <c r="Z176" s="1">
        <v>1.3226109E-2</v>
      </c>
      <c r="AA176" s="1"/>
    </row>
    <row r="177" spans="1:27" hidden="1" x14ac:dyDescent="0.25">
      <c r="A177">
        <v>5</v>
      </c>
      <c r="B177" t="s">
        <v>31</v>
      </c>
      <c r="C177" t="s">
        <v>41</v>
      </c>
      <c r="D177" t="s">
        <v>47</v>
      </c>
      <c r="E177" t="s">
        <v>52</v>
      </c>
      <c r="F177" t="s">
        <v>229</v>
      </c>
      <c r="G177">
        <v>2</v>
      </c>
      <c r="H177">
        <v>-2.7090000000000001</v>
      </c>
      <c r="I177">
        <v>-2.4870000000000001</v>
      </c>
      <c r="J177">
        <v>22.04765130273702</v>
      </c>
      <c r="K177">
        <v>-5.6416687326909658</v>
      </c>
      <c r="M177">
        <v>-1.1964799674498401</v>
      </c>
      <c r="N177">
        <v>-1.1964799674498401</v>
      </c>
      <c r="O177">
        <v>1.4</v>
      </c>
      <c r="Q177" s="1">
        <v>45.310948830000001</v>
      </c>
      <c r="R177" s="1">
        <v>1.1423857799999999</v>
      </c>
      <c r="S177" s="1">
        <v>148.59942699999999</v>
      </c>
      <c r="T177" s="1">
        <v>2.0394429999999999</v>
      </c>
      <c r="U177" s="1">
        <v>42.91115851</v>
      </c>
      <c r="V177" s="1">
        <v>23.333333329999999</v>
      </c>
      <c r="W177" s="1">
        <v>76.552930869999997</v>
      </c>
      <c r="X177" s="1">
        <v>0.47055894399999998</v>
      </c>
      <c r="Y177" s="1">
        <v>0.52022018800000003</v>
      </c>
      <c r="Z177" s="1">
        <v>1.3226109E-2</v>
      </c>
      <c r="AA177" s="1">
        <f>N177/Q177</f>
        <v>-2.640597909213635E-2</v>
      </c>
    </row>
    <row r="178" spans="1:27" hidden="1" x14ac:dyDescent="0.25">
      <c r="A178">
        <v>5</v>
      </c>
      <c r="B178" t="s">
        <v>31</v>
      </c>
      <c r="C178" t="s">
        <v>41</v>
      </c>
      <c r="D178" t="s">
        <v>47</v>
      </c>
      <c r="E178" t="s">
        <v>52</v>
      </c>
      <c r="F178" t="s">
        <v>230</v>
      </c>
      <c r="G178">
        <v>3</v>
      </c>
      <c r="H178">
        <v>-2.5840000000000001</v>
      </c>
      <c r="I178">
        <v>-2.234</v>
      </c>
      <c r="J178">
        <v>22.04765130273702</v>
      </c>
      <c r="K178">
        <v>-7.7992717191803731</v>
      </c>
      <c r="M178">
        <v>-1.8294512135690308</v>
      </c>
      <c r="N178">
        <v>-1.8294512135690308</v>
      </c>
      <c r="O178">
        <v>4.2</v>
      </c>
      <c r="Q178" s="1">
        <v>45.310948830000001</v>
      </c>
      <c r="R178" s="1">
        <v>1.1423857799999999</v>
      </c>
      <c r="S178" s="1">
        <v>148.59942699999999</v>
      </c>
      <c r="T178" s="1">
        <v>2.0394429999999999</v>
      </c>
      <c r="U178" s="1">
        <v>42.91115851</v>
      </c>
      <c r="V178" s="1">
        <v>23.333333329999999</v>
      </c>
      <c r="W178" s="1">
        <v>76.552930869999997</v>
      </c>
      <c r="X178" s="1">
        <v>0.47055894399999998</v>
      </c>
      <c r="Y178" s="1">
        <v>0.52022018800000003</v>
      </c>
      <c r="Z178" s="1">
        <v>1.3226109E-2</v>
      </c>
      <c r="AA178" s="1"/>
    </row>
    <row r="179" spans="1:27" hidden="1" x14ac:dyDescent="0.25">
      <c r="A179">
        <v>5</v>
      </c>
      <c r="B179" t="s">
        <v>31</v>
      </c>
      <c r="C179" t="s">
        <v>41</v>
      </c>
      <c r="D179" t="s">
        <v>47</v>
      </c>
      <c r="E179" t="s">
        <v>52</v>
      </c>
      <c r="F179" t="s">
        <v>231</v>
      </c>
      <c r="G179">
        <v>3</v>
      </c>
      <c r="H179">
        <v>-2.5840000000000001</v>
      </c>
      <c r="I179">
        <v>-2.4079999999999999</v>
      </c>
      <c r="J179">
        <v>22.04765130273702</v>
      </c>
      <c r="K179">
        <v>-12.852784682504488</v>
      </c>
      <c r="M179">
        <v>-1.7093503888865371</v>
      </c>
      <c r="N179">
        <v>-1.7093503888865371</v>
      </c>
      <c r="O179">
        <v>4.2</v>
      </c>
      <c r="Q179" s="1">
        <v>45.310948830000001</v>
      </c>
      <c r="R179" s="1">
        <v>1.1423857799999999</v>
      </c>
      <c r="S179" s="1">
        <v>148.59942699999999</v>
      </c>
      <c r="T179" s="1">
        <v>2.0394429999999999</v>
      </c>
      <c r="U179" s="1">
        <v>42.91115851</v>
      </c>
      <c r="V179" s="1">
        <v>23.333333329999999</v>
      </c>
      <c r="W179" s="1">
        <v>76.552930869999997</v>
      </c>
      <c r="X179" s="1">
        <v>0.47055894399999998</v>
      </c>
      <c r="Y179" s="1">
        <v>0.52022018800000003</v>
      </c>
      <c r="Z179" s="1">
        <v>1.3226109E-2</v>
      </c>
      <c r="AA179" s="1"/>
    </row>
    <row r="180" spans="1:27" hidden="1" x14ac:dyDescent="0.25">
      <c r="A180">
        <v>5</v>
      </c>
      <c r="B180" t="s">
        <v>32</v>
      </c>
      <c r="C180" t="s">
        <v>41</v>
      </c>
      <c r="D180" t="s">
        <v>47</v>
      </c>
      <c r="E180" t="s">
        <v>52</v>
      </c>
      <c r="F180" t="s">
        <v>232</v>
      </c>
      <c r="G180">
        <v>1</v>
      </c>
      <c r="H180">
        <v>-3.1859999999999999</v>
      </c>
      <c r="I180">
        <v>-2.8340000000000001</v>
      </c>
      <c r="J180">
        <v>26.660576255951533</v>
      </c>
      <c r="K180">
        <v>-6.9467329312454806</v>
      </c>
      <c r="M180">
        <v>-0.87805125073360013</v>
      </c>
      <c r="N180">
        <v>-0.87805125073360013</v>
      </c>
      <c r="O180">
        <v>0.2</v>
      </c>
      <c r="Q180" s="1">
        <v>37.471058030000002</v>
      </c>
      <c r="R180" s="1">
        <v>1.0530837559999999</v>
      </c>
      <c r="S180" s="1">
        <v>131.46546699999999</v>
      </c>
      <c r="T180" s="1">
        <v>1.3873</v>
      </c>
      <c r="U180" s="1">
        <v>42.173523289999999</v>
      </c>
      <c r="V180" s="1">
        <v>279</v>
      </c>
      <c r="W180" s="1">
        <v>0.31272011999999999</v>
      </c>
      <c r="X180" s="1">
        <v>0.46585566499999997</v>
      </c>
      <c r="Y180" s="1">
        <v>0.46585566499999997</v>
      </c>
      <c r="Z180" s="1">
        <v>3.6577150000000002E-3</v>
      </c>
      <c r="AA180" s="1"/>
    </row>
    <row r="181" spans="1:27" x14ac:dyDescent="0.25">
      <c r="A181">
        <v>5</v>
      </c>
      <c r="B181" t="s">
        <v>32</v>
      </c>
      <c r="C181" t="s">
        <v>41</v>
      </c>
      <c r="D181" t="s">
        <v>47</v>
      </c>
      <c r="E181" t="s">
        <v>52</v>
      </c>
      <c r="F181" t="s">
        <v>233</v>
      </c>
      <c r="G181">
        <v>1</v>
      </c>
      <c r="H181">
        <v>-3.1859999999999999</v>
      </c>
      <c r="I181">
        <v>-2.7879999999999998</v>
      </c>
      <c r="J181">
        <v>26.660576255951533</v>
      </c>
      <c r="K181">
        <v>-2.8288198049952222</v>
      </c>
      <c r="L181">
        <f>-M181</f>
        <v>0.55630988498456302</v>
      </c>
      <c r="M181">
        <v>-0.55630988498456302</v>
      </c>
      <c r="N181">
        <v>-0.55630988498456302</v>
      </c>
      <c r="O181">
        <v>0.2</v>
      </c>
      <c r="P181">
        <v>14.307903</v>
      </c>
      <c r="Q181" s="1">
        <v>37.471058030000002</v>
      </c>
      <c r="R181" s="1">
        <v>1.0530837559999999</v>
      </c>
      <c r="S181" s="1">
        <v>131.46546699999999</v>
      </c>
      <c r="T181" s="1">
        <v>1.3873</v>
      </c>
      <c r="U181" s="1">
        <v>42.173523289999999</v>
      </c>
      <c r="V181" s="1">
        <v>279</v>
      </c>
      <c r="W181" s="1">
        <v>0.31272011999999999</v>
      </c>
      <c r="X181" s="1">
        <v>0.46585566499999997</v>
      </c>
      <c r="Y181" s="1">
        <v>0.46585566499999997</v>
      </c>
      <c r="Z181" s="1">
        <v>3.6577150000000002E-3</v>
      </c>
      <c r="AA181" s="1"/>
    </row>
    <row r="182" spans="1:27" hidden="1" x14ac:dyDescent="0.25">
      <c r="A182">
        <v>5</v>
      </c>
      <c r="B182" t="s">
        <v>32</v>
      </c>
      <c r="C182" t="s">
        <v>41</v>
      </c>
      <c r="D182" t="s">
        <v>47</v>
      </c>
      <c r="E182" t="s">
        <v>52</v>
      </c>
      <c r="F182" t="s">
        <v>234</v>
      </c>
      <c r="G182">
        <v>2</v>
      </c>
      <c r="H182">
        <v>-3.1859999999999999</v>
      </c>
      <c r="I182">
        <v>-3.01</v>
      </c>
      <c r="J182">
        <v>26.660576255951533</v>
      </c>
      <c r="K182">
        <v>-9.0089812409936503</v>
      </c>
      <c r="M182">
        <v>-1.8104521445825861</v>
      </c>
      <c r="N182">
        <v>-1.8104521445825861</v>
      </c>
      <c r="O182">
        <v>1.1000000000000001</v>
      </c>
      <c r="Q182" s="1">
        <v>37.471058030000002</v>
      </c>
      <c r="R182" s="1">
        <v>1.0530837559999999</v>
      </c>
      <c r="S182" s="1">
        <v>131.46546699999999</v>
      </c>
      <c r="T182" s="1">
        <v>1.3873</v>
      </c>
      <c r="U182" s="1">
        <v>42.173523289999999</v>
      </c>
      <c r="V182" s="1">
        <v>279</v>
      </c>
      <c r="W182" s="1">
        <v>0.31272011999999999</v>
      </c>
      <c r="X182" s="1">
        <v>0.46585566499999997</v>
      </c>
      <c r="Y182" s="1">
        <v>0.46585566499999997</v>
      </c>
      <c r="Z182" s="1">
        <v>3.6577150000000002E-3</v>
      </c>
      <c r="AA182" s="1"/>
    </row>
    <row r="183" spans="1:27" hidden="1" x14ac:dyDescent="0.25">
      <c r="A183">
        <v>5</v>
      </c>
      <c r="B183" t="s">
        <v>32</v>
      </c>
      <c r="C183" t="s">
        <v>41</v>
      </c>
      <c r="D183" t="s">
        <v>47</v>
      </c>
      <c r="E183" t="s">
        <v>52</v>
      </c>
      <c r="F183" t="s">
        <v>235</v>
      </c>
      <c r="G183">
        <v>2</v>
      </c>
      <c r="H183">
        <v>-3.1859999999999999</v>
      </c>
      <c r="I183">
        <v>-2.8849999999999998</v>
      </c>
      <c r="J183">
        <v>26.660576255951533</v>
      </c>
      <c r="K183">
        <v>-4.2982308261594904</v>
      </c>
      <c r="M183">
        <v>-0.92348892859791831</v>
      </c>
      <c r="N183">
        <v>-0.92348892859791831</v>
      </c>
      <c r="O183">
        <v>1.1000000000000001</v>
      </c>
      <c r="Q183" s="1">
        <v>37.471058030000002</v>
      </c>
      <c r="R183" s="1">
        <v>1.0530837559999999</v>
      </c>
      <c r="S183" s="1">
        <v>131.46546699999999</v>
      </c>
      <c r="T183" s="1">
        <v>1.3873</v>
      </c>
      <c r="U183" s="1">
        <v>42.173523289999999</v>
      </c>
      <c r="V183" s="1">
        <v>279</v>
      </c>
      <c r="W183" s="1">
        <v>0.31272011999999999</v>
      </c>
      <c r="X183" s="1">
        <v>0.46585566499999997</v>
      </c>
      <c r="Y183" s="1">
        <v>0.46585566499999997</v>
      </c>
      <c r="Z183" s="1">
        <v>3.6577150000000002E-3</v>
      </c>
      <c r="AA183" s="1">
        <f>N183/Q183</f>
        <v>-2.4645392394806585E-2</v>
      </c>
    </row>
    <row r="184" spans="1:27" hidden="1" x14ac:dyDescent="0.25">
      <c r="A184">
        <v>5</v>
      </c>
      <c r="B184" t="s">
        <v>32</v>
      </c>
      <c r="C184" t="s">
        <v>41</v>
      </c>
      <c r="D184" t="s">
        <v>47</v>
      </c>
      <c r="E184" t="s">
        <v>52</v>
      </c>
      <c r="F184" t="s">
        <v>236</v>
      </c>
      <c r="G184">
        <v>3</v>
      </c>
      <c r="H184">
        <v>-3.089</v>
      </c>
      <c r="I184">
        <v>-2.9430000000000001</v>
      </c>
      <c r="J184">
        <v>26.660576255951533</v>
      </c>
      <c r="K184">
        <v>-8.6404396791449312</v>
      </c>
      <c r="M184">
        <v>-2.2639197808732243</v>
      </c>
      <c r="N184">
        <v>-2.2639197808732243</v>
      </c>
      <c r="O184">
        <v>2.6</v>
      </c>
      <c r="Q184" s="1">
        <v>37.471058030000002</v>
      </c>
      <c r="R184" s="1">
        <v>1.0530837559999999</v>
      </c>
      <c r="S184" s="1">
        <v>131.46546699999999</v>
      </c>
      <c r="T184" s="1">
        <v>1.3873</v>
      </c>
      <c r="U184" s="1">
        <v>42.173523289999999</v>
      </c>
      <c r="V184" s="1">
        <v>279</v>
      </c>
      <c r="W184" s="1">
        <v>0.31272011999999999</v>
      </c>
      <c r="X184" s="1">
        <v>0.46585566499999997</v>
      </c>
      <c r="Y184" s="1">
        <v>0.46585566499999997</v>
      </c>
      <c r="Z184" s="1">
        <v>3.6577150000000002E-3</v>
      </c>
      <c r="AA184" s="1"/>
    </row>
    <row r="185" spans="1:27" hidden="1" x14ac:dyDescent="0.25">
      <c r="A185">
        <v>5</v>
      </c>
      <c r="B185" t="s">
        <v>32</v>
      </c>
      <c r="C185" t="s">
        <v>41</v>
      </c>
      <c r="D185" t="s">
        <v>47</v>
      </c>
      <c r="E185" t="s">
        <v>52</v>
      </c>
      <c r="F185" t="s">
        <v>237</v>
      </c>
      <c r="G185">
        <v>3</v>
      </c>
      <c r="H185">
        <v>-3.089</v>
      </c>
      <c r="I185">
        <v>-3.01</v>
      </c>
      <c r="J185">
        <v>26.660576255951533</v>
      </c>
      <c r="K185">
        <v>-22.688008069888159</v>
      </c>
      <c r="M185">
        <v>-1.7020864859045004</v>
      </c>
      <c r="N185">
        <v>-1.7020864859045004</v>
      </c>
      <c r="O185">
        <v>2.6</v>
      </c>
      <c r="Q185" s="1">
        <v>37.471058030000002</v>
      </c>
      <c r="R185" s="1">
        <v>1.0530837559999999</v>
      </c>
      <c r="S185" s="1">
        <v>131.46546699999999</v>
      </c>
      <c r="T185" s="1">
        <v>1.3873</v>
      </c>
      <c r="U185" s="1">
        <v>42.173523289999999</v>
      </c>
      <c r="V185" s="1">
        <v>279</v>
      </c>
      <c r="W185" s="1">
        <v>0.31272011999999999</v>
      </c>
      <c r="X185" s="1">
        <v>0.46585566499999997</v>
      </c>
      <c r="Y185" s="1">
        <v>0.46585566499999997</v>
      </c>
      <c r="Z185" s="1">
        <v>3.6577150000000002E-3</v>
      </c>
      <c r="AA185" s="1"/>
    </row>
    <row r="186" spans="1:27" hidden="1" x14ac:dyDescent="0.25">
      <c r="A186">
        <v>5</v>
      </c>
      <c r="B186" t="s">
        <v>33</v>
      </c>
      <c r="C186" t="s">
        <v>41</v>
      </c>
      <c r="D186" t="s">
        <v>47</v>
      </c>
      <c r="E186" t="s">
        <v>52</v>
      </c>
      <c r="F186" t="s">
        <v>238</v>
      </c>
      <c r="G186">
        <v>1</v>
      </c>
      <c r="H186">
        <v>-3.0609999999999999</v>
      </c>
      <c r="I186">
        <v>-2.8849999999999998</v>
      </c>
      <c r="J186">
        <v>10.726227419758578</v>
      </c>
      <c r="K186">
        <v>-10.84758161968953</v>
      </c>
      <c r="M186">
        <v>-1.2259950053790443</v>
      </c>
      <c r="N186">
        <v>-1.2259950053790443</v>
      </c>
      <c r="O186">
        <v>0.5</v>
      </c>
      <c r="Q186" s="1">
        <v>93.136194200000006</v>
      </c>
      <c r="R186" s="1">
        <v>3.98121006</v>
      </c>
      <c r="S186" s="1">
        <v>142.54464400000001</v>
      </c>
      <c r="T186" s="1">
        <v>2.844211</v>
      </c>
      <c r="U186" s="1">
        <v>23.85570491</v>
      </c>
      <c r="V186" s="1">
        <v>169.33333329999999</v>
      </c>
      <c r="W186" s="1">
        <v>555.5555554</v>
      </c>
      <c r="X186" s="1">
        <v>0.124528229</v>
      </c>
      <c r="Y186" s="1">
        <v>0.30560610199999999</v>
      </c>
      <c r="Z186" s="1">
        <v>1.1747859999999999E-3</v>
      </c>
      <c r="AA186" s="1"/>
    </row>
    <row r="187" spans="1:27" x14ac:dyDescent="0.25">
      <c r="A187">
        <v>5</v>
      </c>
      <c r="B187" t="s">
        <v>33</v>
      </c>
      <c r="C187" t="s">
        <v>41</v>
      </c>
      <c r="D187" t="s">
        <v>47</v>
      </c>
      <c r="E187" t="s">
        <v>52</v>
      </c>
      <c r="F187" t="s">
        <v>239</v>
      </c>
      <c r="G187">
        <v>1</v>
      </c>
      <c r="H187">
        <v>-3.0609999999999999</v>
      </c>
      <c r="I187">
        <v>-2.8180000000000001</v>
      </c>
      <c r="J187">
        <v>10.726227419758578</v>
      </c>
      <c r="K187">
        <v>-4.0942346886763108</v>
      </c>
      <c r="L187">
        <f>-M187</f>
        <v>0.90304779239541233</v>
      </c>
      <c r="M187">
        <v>-0.90304779239541233</v>
      </c>
      <c r="N187">
        <v>-0.90304779239541233</v>
      </c>
      <c r="O187">
        <v>0.5</v>
      </c>
      <c r="P187">
        <v>26.132218000000002</v>
      </c>
      <c r="Q187" s="1">
        <v>93.136194200000006</v>
      </c>
      <c r="R187" s="1">
        <v>3.98121006</v>
      </c>
      <c r="S187" s="1">
        <v>142.54464400000001</v>
      </c>
      <c r="T187" s="1">
        <v>2.844211</v>
      </c>
      <c r="U187" s="1">
        <v>23.85570491</v>
      </c>
      <c r="V187" s="1">
        <v>169.33333329999999</v>
      </c>
      <c r="W187" s="1">
        <v>555.5555554</v>
      </c>
      <c r="X187" s="1">
        <v>0.124528229</v>
      </c>
      <c r="Y187" s="1">
        <v>0.30560610199999999</v>
      </c>
      <c r="Z187" s="1">
        <v>1.1747859999999999E-3</v>
      </c>
      <c r="AA187" s="1"/>
    </row>
    <row r="188" spans="1:27" hidden="1" x14ac:dyDescent="0.25">
      <c r="A188">
        <v>5</v>
      </c>
      <c r="B188" t="s">
        <v>33</v>
      </c>
      <c r="C188" t="s">
        <v>41</v>
      </c>
      <c r="D188" t="s">
        <v>47</v>
      </c>
      <c r="E188" t="s">
        <v>52</v>
      </c>
      <c r="F188" t="s">
        <v>240</v>
      </c>
      <c r="G188">
        <v>2</v>
      </c>
      <c r="H188">
        <v>-3.0609999999999999</v>
      </c>
      <c r="I188">
        <v>-2.8180000000000001</v>
      </c>
      <c r="J188">
        <v>10.726227419758578</v>
      </c>
      <c r="K188">
        <v>-6.4299436687137597</v>
      </c>
      <c r="M188">
        <v>-1.7380734737051982</v>
      </c>
      <c r="N188">
        <v>-1.7380734737051982</v>
      </c>
      <c r="O188">
        <v>4.2</v>
      </c>
      <c r="Q188" s="1">
        <v>93.136194200000006</v>
      </c>
      <c r="R188" s="1">
        <v>3.98121006</v>
      </c>
      <c r="S188" s="1">
        <v>142.54464400000001</v>
      </c>
      <c r="T188" s="1">
        <v>2.844211</v>
      </c>
      <c r="U188" s="1">
        <v>23.85570491</v>
      </c>
      <c r="V188" s="1">
        <v>169.33333329999999</v>
      </c>
      <c r="W188" s="1">
        <v>555.5555554</v>
      </c>
      <c r="X188" s="1">
        <v>0.124528229</v>
      </c>
      <c r="Y188" s="1">
        <v>0.30560610199999999</v>
      </c>
      <c r="Z188" s="1">
        <v>1.1747859999999999E-3</v>
      </c>
      <c r="AA188" s="1"/>
    </row>
    <row r="189" spans="1:27" hidden="1" x14ac:dyDescent="0.25">
      <c r="A189">
        <v>5</v>
      </c>
      <c r="B189" t="s">
        <v>33</v>
      </c>
      <c r="C189" t="s">
        <v>41</v>
      </c>
      <c r="D189" t="s">
        <v>47</v>
      </c>
      <c r="E189" t="s">
        <v>52</v>
      </c>
      <c r="F189" t="s">
        <v>241</v>
      </c>
      <c r="G189">
        <v>2</v>
      </c>
      <c r="H189">
        <v>-3.0609999999999999</v>
      </c>
      <c r="I189">
        <v>-2.8180000000000001</v>
      </c>
      <c r="J189">
        <v>10.726227419758578</v>
      </c>
      <c r="K189">
        <v>-7.6226467260876927</v>
      </c>
      <c r="M189">
        <v>-1.4445024193714626</v>
      </c>
      <c r="N189">
        <v>-1.4445024193714626</v>
      </c>
      <c r="O189">
        <v>4.2</v>
      </c>
      <c r="Q189" s="1">
        <v>93.136194200000006</v>
      </c>
      <c r="R189" s="1">
        <v>3.98121006</v>
      </c>
      <c r="S189" s="1">
        <v>142.54464400000001</v>
      </c>
      <c r="T189" s="1">
        <v>2.844211</v>
      </c>
      <c r="U189" s="1">
        <v>23.85570491</v>
      </c>
      <c r="V189" s="1">
        <v>169.33333329999999</v>
      </c>
      <c r="W189" s="1">
        <v>555.5555554</v>
      </c>
      <c r="X189" s="1">
        <v>0.124528229</v>
      </c>
      <c r="Y189" s="1">
        <v>0.30560610199999999</v>
      </c>
      <c r="Z189" s="1">
        <v>1.1747859999999999E-3</v>
      </c>
      <c r="AA189" s="1">
        <f>N189/Q189</f>
        <v>-1.5509571029599389E-2</v>
      </c>
    </row>
    <row r="190" spans="1:27" hidden="1" x14ac:dyDescent="0.25">
      <c r="A190">
        <v>5</v>
      </c>
      <c r="B190" t="s">
        <v>33</v>
      </c>
      <c r="C190" t="s">
        <v>41</v>
      </c>
      <c r="D190" t="s">
        <v>47</v>
      </c>
      <c r="E190" t="s">
        <v>52</v>
      </c>
      <c r="F190" t="s">
        <v>242</v>
      </c>
      <c r="G190">
        <v>3</v>
      </c>
      <c r="H190">
        <v>-3.0609999999999999</v>
      </c>
      <c r="I190">
        <v>-2.7090000000000001</v>
      </c>
      <c r="J190">
        <v>10.726227419758578</v>
      </c>
      <c r="K190">
        <v>-5.6584798157416589</v>
      </c>
      <c r="M190">
        <v>-2.0861557550547545</v>
      </c>
      <c r="N190">
        <v>-2.0861557550547545</v>
      </c>
      <c r="O190">
        <v>7.3</v>
      </c>
      <c r="Q190" s="1">
        <v>93.136194200000006</v>
      </c>
      <c r="R190" s="1">
        <v>3.98121006</v>
      </c>
      <c r="S190" s="1">
        <v>142.54464400000001</v>
      </c>
      <c r="T190" s="1">
        <v>2.844211</v>
      </c>
      <c r="U190" s="1">
        <v>23.85570491</v>
      </c>
      <c r="V190" s="1">
        <v>169.33333329999999</v>
      </c>
      <c r="W190" s="1">
        <v>555.5555554</v>
      </c>
      <c r="X190" s="1">
        <v>0.124528229</v>
      </c>
      <c r="Y190" s="1">
        <v>0.30560610199999999</v>
      </c>
      <c r="Z190" s="1">
        <v>1.1747859999999999E-3</v>
      </c>
      <c r="AA190" s="1"/>
    </row>
    <row r="191" spans="1:27" hidden="1" x14ac:dyDescent="0.25">
      <c r="A191">
        <v>5</v>
      </c>
      <c r="B191" t="s">
        <v>33</v>
      </c>
      <c r="C191" t="s">
        <v>41</v>
      </c>
      <c r="D191" t="s">
        <v>47</v>
      </c>
      <c r="E191" t="s">
        <v>52</v>
      </c>
      <c r="F191" t="s">
        <v>243</v>
      </c>
      <c r="G191">
        <v>3</v>
      </c>
      <c r="H191">
        <v>-3.0609999999999999</v>
      </c>
      <c r="I191">
        <v>-2.8180000000000001</v>
      </c>
      <c r="J191">
        <v>10.726227419758578</v>
      </c>
      <c r="K191">
        <v>-8.2943201893044876</v>
      </c>
      <c r="M191">
        <v>-1.7441001562014233</v>
      </c>
      <c r="N191">
        <v>-1.7441001562014233</v>
      </c>
      <c r="O191">
        <v>7.3</v>
      </c>
      <c r="Q191" s="1">
        <v>93.136194200000006</v>
      </c>
      <c r="R191" s="1">
        <v>3.98121006</v>
      </c>
      <c r="S191" s="1">
        <v>142.54464400000001</v>
      </c>
      <c r="T191" s="1">
        <v>2.844211</v>
      </c>
      <c r="U191" s="1">
        <v>23.85570491</v>
      </c>
      <c r="V191" s="1">
        <v>169.33333329999999</v>
      </c>
      <c r="W191" s="1">
        <v>555.5555554</v>
      </c>
      <c r="X191" s="1">
        <v>0.124528229</v>
      </c>
      <c r="Y191" s="1">
        <v>0.30560610199999999</v>
      </c>
      <c r="Z191" s="1">
        <v>1.1747859999999999E-3</v>
      </c>
      <c r="AA191" s="1"/>
    </row>
    <row r="192" spans="1:27" hidden="1" x14ac:dyDescent="0.25">
      <c r="A192">
        <v>5</v>
      </c>
      <c r="B192" t="s">
        <v>34</v>
      </c>
      <c r="C192" t="s">
        <v>41</v>
      </c>
      <c r="D192" t="s">
        <v>47</v>
      </c>
      <c r="E192" t="s">
        <v>52</v>
      </c>
      <c r="F192" t="s">
        <v>244</v>
      </c>
      <c r="G192">
        <v>1</v>
      </c>
      <c r="H192">
        <v>-3.01</v>
      </c>
      <c r="I192">
        <v>-2.5840000000000001</v>
      </c>
      <c r="J192">
        <v>7.1301678351078719</v>
      </c>
      <c r="K192">
        <v>-4.7064740517718366</v>
      </c>
      <c r="M192">
        <v>-1.0357037602463282</v>
      </c>
      <c r="N192">
        <v>-1.0357037602463282</v>
      </c>
      <c r="O192">
        <v>0.5</v>
      </c>
      <c r="Q192" s="1">
        <v>140.1089039</v>
      </c>
      <c r="R192" s="1">
        <v>1.9185146179999999</v>
      </c>
      <c r="S192" s="1">
        <v>1102.9021789999999</v>
      </c>
      <c r="T192" s="1">
        <v>4.657292</v>
      </c>
      <c r="U192" s="1">
        <v>76.475200709999996</v>
      </c>
      <c r="V192" s="1">
        <v>423.16666670000001</v>
      </c>
      <c r="W192" s="1">
        <v>1388.3420819999999</v>
      </c>
      <c r="X192" s="1">
        <v>0.237797063</v>
      </c>
      <c r="Y192" s="1">
        <v>0.30884365800000002</v>
      </c>
      <c r="Z192" s="1">
        <v>1.224801E-3</v>
      </c>
      <c r="AA192" s="1"/>
    </row>
    <row r="193" spans="1:27" x14ac:dyDescent="0.25">
      <c r="A193">
        <v>5</v>
      </c>
      <c r="B193" t="s">
        <v>34</v>
      </c>
      <c r="C193" t="s">
        <v>41</v>
      </c>
      <c r="D193" t="s">
        <v>47</v>
      </c>
      <c r="E193" t="s">
        <v>52</v>
      </c>
      <c r="F193" t="s">
        <v>245</v>
      </c>
      <c r="G193">
        <v>1</v>
      </c>
      <c r="H193">
        <v>-3.01</v>
      </c>
      <c r="I193">
        <v>-2.4079999999999999</v>
      </c>
      <c r="J193">
        <v>7.1301678351078719</v>
      </c>
      <c r="K193">
        <v>-1.6290107824895312</v>
      </c>
      <c r="L193">
        <f>-M193</f>
        <v>1.3006929454317031</v>
      </c>
      <c r="M193">
        <v>-1.3006929454317031</v>
      </c>
      <c r="N193">
        <v>-1.3006929454317031</v>
      </c>
      <c r="O193">
        <v>0.5</v>
      </c>
      <c r="P193">
        <v>51.719340000000003</v>
      </c>
      <c r="Q193" s="1">
        <v>140.1089039</v>
      </c>
      <c r="R193" s="1">
        <v>1.9185146179999999</v>
      </c>
      <c r="S193" s="1">
        <v>1102.9021789999999</v>
      </c>
      <c r="T193" s="1">
        <v>4.657292</v>
      </c>
      <c r="U193" s="1">
        <v>76.475200709999996</v>
      </c>
      <c r="V193" s="1">
        <v>423.16666670000001</v>
      </c>
      <c r="W193" s="1">
        <v>1388.3420819999999</v>
      </c>
      <c r="X193" s="1">
        <v>0.237797063</v>
      </c>
      <c r="Y193" s="1">
        <v>0.30884365800000002</v>
      </c>
      <c r="Z193" s="1">
        <v>1.224801E-3</v>
      </c>
      <c r="AA193" s="1"/>
    </row>
    <row r="194" spans="1:27" hidden="1" x14ac:dyDescent="0.25">
      <c r="A194">
        <v>5</v>
      </c>
      <c r="B194" t="s">
        <v>34</v>
      </c>
      <c r="C194" t="s">
        <v>41</v>
      </c>
      <c r="D194" t="s">
        <v>47</v>
      </c>
      <c r="E194" t="s">
        <v>52</v>
      </c>
      <c r="F194" t="s">
        <v>246</v>
      </c>
      <c r="G194">
        <v>2</v>
      </c>
      <c r="H194">
        <v>-3.01</v>
      </c>
      <c r="I194">
        <v>-2.6419999999999999</v>
      </c>
      <c r="J194">
        <v>7.1301678351078719</v>
      </c>
      <c r="K194">
        <v>-5.5770286921978567</v>
      </c>
      <c r="M194">
        <v>-1.5967945867055648</v>
      </c>
      <c r="N194">
        <v>-1.5967945867055648</v>
      </c>
      <c r="O194">
        <v>2.1</v>
      </c>
      <c r="Q194" s="1">
        <v>140.1089039</v>
      </c>
      <c r="R194" s="1">
        <v>1.9185146179999999</v>
      </c>
      <c r="S194" s="1">
        <v>1102.9021789999999</v>
      </c>
      <c r="T194" s="1">
        <v>4.657292</v>
      </c>
      <c r="U194" s="1">
        <v>76.475200709999996</v>
      </c>
      <c r="V194" s="1">
        <v>423.16666670000001</v>
      </c>
      <c r="W194" s="1">
        <v>1388.3420819999999</v>
      </c>
      <c r="X194" s="1">
        <v>0.237797063</v>
      </c>
      <c r="Y194" s="1">
        <v>0.30884365800000002</v>
      </c>
      <c r="Z194" s="1">
        <v>1.224801E-3</v>
      </c>
      <c r="AA194" s="1"/>
    </row>
    <row r="195" spans="1:27" hidden="1" x14ac:dyDescent="0.25">
      <c r="A195">
        <v>5</v>
      </c>
      <c r="B195" t="s">
        <v>34</v>
      </c>
      <c r="C195" t="s">
        <v>41</v>
      </c>
      <c r="D195" t="s">
        <v>47</v>
      </c>
      <c r="E195" t="s">
        <v>52</v>
      </c>
      <c r="F195" t="s">
        <v>247</v>
      </c>
      <c r="G195">
        <v>2</v>
      </c>
      <c r="H195">
        <v>-3.01</v>
      </c>
      <c r="I195">
        <v>-2.7879999999999998</v>
      </c>
      <c r="J195">
        <v>7.1301678351078719</v>
      </c>
      <c r="K195">
        <v>-6.9860183299532634</v>
      </c>
      <c r="M195">
        <v>-1.3955809948211373</v>
      </c>
      <c r="N195">
        <v>-1.3955809948211373</v>
      </c>
      <c r="O195">
        <v>2.1</v>
      </c>
      <c r="Q195" s="1">
        <v>140.1089039</v>
      </c>
      <c r="R195" s="1">
        <v>1.9185146179999999</v>
      </c>
      <c r="S195" s="1">
        <v>1102.9021789999999</v>
      </c>
      <c r="T195" s="1">
        <v>4.657292</v>
      </c>
      <c r="U195" s="1">
        <v>76.475200709999996</v>
      </c>
      <c r="V195" s="1">
        <v>423.16666670000001</v>
      </c>
      <c r="W195" s="1">
        <v>1388.3420819999999</v>
      </c>
      <c r="X195" s="1">
        <v>0.237797063</v>
      </c>
      <c r="Y195" s="1">
        <v>0.30884365800000002</v>
      </c>
      <c r="Z195" s="1">
        <v>1.224801E-3</v>
      </c>
      <c r="AA195" s="1">
        <f>N195/Q195</f>
        <v>-9.9606874079694891E-3</v>
      </c>
    </row>
    <row r="196" spans="1:27" hidden="1" x14ac:dyDescent="0.25">
      <c r="A196">
        <v>5</v>
      </c>
      <c r="B196" t="s">
        <v>34</v>
      </c>
      <c r="C196" t="s">
        <v>41</v>
      </c>
      <c r="D196" t="s">
        <v>47</v>
      </c>
      <c r="E196" t="s">
        <v>52</v>
      </c>
      <c r="F196" t="s">
        <v>248</v>
      </c>
      <c r="G196">
        <v>3</v>
      </c>
      <c r="H196">
        <v>-2.8849999999999998</v>
      </c>
      <c r="I196">
        <v>-2.7090000000000001</v>
      </c>
      <c r="J196">
        <v>7.1301678351078719</v>
      </c>
      <c r="K196">
        <v>-13.975225802333442</v>
      </c>
      <c r="M196">
        <v>-2.5277254325503526</v>
      </c>
      <c r="N196">
        <v>-2.5277254325503526</v>
      </c>
      <c r="O196">
        <v>8.5</v>
      </c>
      <c r="Q196" s="1">
        <v>140.1089039</v>
      </c>
      <c r="R196" s="1">
        <v>1.9185146179999999</v>
      </c>
      <c r="S196" s="1">
        <v>1102.9021789999999</v>
      </c>
      <c r="T196" s="1">
        <v>4.657292</v>
      </c>
      <c r="U196" s="1">
        <v>76.475200709999996</v>
      </c>
      <c r="V196" s="1">
        <v>423.16666670000001</v>
      </c>
      <c r="W196" s="1">
        <v>1388.3420819999999</v>
      </c>
      <c r="X196" s="1">
        <v>0.237797063</v>
      </c>
      <c r="Y196" s="1">
        <v>0.30884365800000002</v>
      </c>
      <c r="Z196" s="1">
        <v>1.224801E-3</v>
      </c>
      <c r="AA196" s="1"/>
    </row>
    <row r="197" spans="1:27" hidden="1" x14ac:dyDescent="0.25">
      <c r="A197">
        <v>5</v>
      </c>
      <c r="B197" t="s">
        <v>34</v>
      </c>
      <c r="C197" t="s">
        <v>41</v>
      </c>
      <c r="D197" t="s">
        <v>47</v>
      </c>
      <c r="E197" t="s">
        <v>52</v>
      </c>
      <c r="F197" t="s">
        <v>249</v>
      </c>
      <c r="G197">
        <v>3</v>
      </c>
      <c r="H197">
        <v>-2.8849999999999998</v>
      </c>
      <c r="I197">
        <v>-2.7090000000000001</v>
      </c>
      <c r="J197">
        <v>7.1301678351078719</v>
      </c>
      <c r="K197">
        <v>-17.089527352304305</v>
      </c>
      <c r="M197">
        <v>-1.9662745717062748</v>
      </c>
      <c r="N197">
        <v>-1.9662745717062748</v>
      </c>
      <c r="O197">
        <v>8.5</v>
      </c>
      <c r="Q197" s="1">
        <v>140.1089039</v>
      </c>
      <c r="R197" s="1">
        <v>1.9185146179999999</v>
      </c>
      <c r="S197" s="1">
        <v>1102.9021789999999</v>
      </c>
      <c r="T197" s="1">
        <v>4.657292</v>
      </c>
      <c r="U197" s="1">
        <v>76.475200709999996</v>
      </c>
      <c r="V197" s="1">
        <v>423.16666670000001</v>
      </c>
      <c r="W197" s="1">
        <v>1388.3420819999999</v>
      </c>
      <c r="X197" s="1">
        <v>0.237797063</v>
      </c>
      <c r="Y197" s="1">
        <v>0.30884365800000002</v>
      </c>
      <c r="Z197" s="1">
        <v>1.224801E-3</v>
      </c>
      <c r="AA197" s="1"/>
    </row>
    <row r="198" spans="1:27" hidden="1" x14ac:dyDescent="0.25">
      <c r="A198">
        <v>5</v>
      </c>
      <c r="B198" t="s">
        <v>35</v>
      </c>
      <c r="C198" t="s">
        <v>41</v>
      </c>
      <c r="D198" t="s">
        <v>47</v>
      </c>
      <c r="E198" t="s">
        <v>52</v>
      </c>
      <c r="F198" t="s">
        <v>250</v>
      </c>
      <c r="G198">
        <v>1</v>
      </c>
      <c r="H198">
        <v>-3.2650000000000001</v>
      </c>
      <c r="I198">
        <v>-3.1190000000000002</v>
      </c>
      <c r="J198">
        <v>12.393407833331677</v>
      </c>
      <c r="K198">
        <v>-9.7621455141073419</v>
      </c>
      <c r="M198">
        <v>-1.3418843504486708</v>
      </c>
      <c r="N198">
        <v>-1.3418843504486708</v>
      </c>
      <c r="O198">
        <v>0.4</v>
      </c>
      <c r="Q198" s="1">
        <v>80.607369129999995</v>
      </c>
      <c r="R198" s="1">
        <v>1.0037753039999999</v>
      </c>
      <c r="S198" s="1">
        <v>272.50050700000003</v>
      </c>
      <c r="T198" s="1">
        <v>1.7167030000000001</v>
      </c>
      <c r="U198" s="1">
        <v>41.944187229999997</v>
      </c>
      <c r="V198" s="1">
        <v>149.4</v>
      </c>
      <c r="W198" s="1">
        <v>490.15748029999997</v>
      </c>
      <c r="X198" s="1">
        <v>0.49042667099999998</v>
      </c>
      <c r="Y198" s="1">
        <v>0.36871538199999998</v>
      </c>
      <c r="Z198" s="1">
        <v>3.8555719999999998E-3</v>
      </c>
      <c r="AA198" s="1"/>
    </row>
    <row r="199" spans="1:27" x14ac:dyDescent="0.25">
      <c r="A199">
        <v>5</v>
      </c>
      <c r="B199" t="s">
        <v>35</v>
      </c>
      <c r="C199" t="s">
        <v>41</v>
      </c>
      <c r="D199" t="s">
        <v>47</v>
      </c>
      <c r="E199" t="s">
        <v>52</v>
      </c>
      <c r="F199" t="s">
        <v>251</v>
      </c>
      <c r="G199">
        <v>1</v>
      </c>
      <c r="H199">
        <v>-3.2650000000000001</v>
      </c>
      <c r="I199">
        <v>-3.1190000000000002</v>
      </c>
      <c r="J199">
        <v>12.393407833331677</v>
      </c>
      <c r="K199">
        <v>-3.5222629012351514</v>
      </c>
      <c r="L199">
        <f>-M199</f>
        <v>1.0279457305356856</v>
      </c>
      <c r="M199">
        <v>-1.0279457305356856</v>
      </c>
      <c r="N199">
        <v>-1.0279457305356856</v>
      </c>
      <c r="O199">
        <v>0.4</v>
      </c>
      <c r="P199">
        <v>38.558886000000001</v>
      </c>
      <c r="Q199" s="1">
        <v>80.607369129999995</v>
      </c>
      <c r="R199" s="1">
        <v>1.0037753039999999</v>
      </c>
      <c r="S199" s="1">
        <v>272.50050700000003</v>
      </c>
      <c r="T199" s="1">
        <v>1.7167030000000001</v>
      </c>
      <c r="U199" s="1">
        <v>41.944187229999997</v>
      </c>
      <c r="V199" s="1">
        <v>149.4</v>
      </c>
      <c r="W199" s="1">
        <v>490.15748029999997</v>
      </c>
      <c r="X199" s="1">
        <v>0.49042667099999998</v>
      </c>
      <c r="Y199" s="1">
        <v>0.36871538199999998</v>
      </c>
      <c r="Z199" s="1">
        <v>3.8555719999999998E-3</v>
      </c>
      <c r="AA199" s="1"/>
    </row>
    <row r="200" spans="1:27" hidden="1" x14ac:dyDescent="0.25">
      <c r="A200">
        <v>5</v>
      </c>
      <c r="B200" t="s">
        <v>35</v>
      </c>
      <c r="C200" t="s">
        <v>41</v>
      </c>
      <c r="D200" t="s">
        <v>47</v>
      </c>
      <c r="E200" t="s">
        <v>52</v>
      </c>
      <c r="F200" t="s">
        <v>252</v>
      </c>
      <c r="G200">
        <v>2</v>
      </c>
      <c r="H200">
        <v>-3.2650000000000001</v>
      </c>
      <c r="I200">
        <v>-3.1190000000000002</v>
      </c>
      <c r="J200">
        <v>12.393407833331677</v>
      </c>
      <c r="K200">
        <v>-9.5370742487339086</v>
      </c>
      <c r="M200">
        <v>-1.6156418771764665</v>
      </c>
      <c r="N200">
        <v>-1.6156418771764665</v>
      </c>
      <c r="O200">
        <v>1.3</v>
      </c>
      <c r="Q200" s="1">
        <v>80.607369129999995</v>
      </c>
      <c r="R200" s="1">
        <v>1.0037753039999999</v>
      </c>
      <c r="S200" s="1">
        <v>272.50050700000003</v>
      </c>
      <c r="T200" s="1">
        <v>1.7167030000000001</v>
      </c>
      <c r="U200" s="1">
        <v>41.944187229999997</v>
      </c>
      <c r="V200" s="1">
        <v>149.4</v>
      </c>
      <c r="W200" s="1">
        <v>490.15748029999997</v>
      </c>
      <c r="X200" s="1">
        <v>0.49042667099999998</v>
      </c>
      <c r="Y200" s="1">
        <v>0.36871538199999998</v>
      </c>
      <c r="Z200" s="1">
        <v>3.8555719999999998E-3</v>
      </c>
      <c r="AA200" s="1"/>
    </row>
    <row r="201" spans="1:27" hidden="1" x14ac:dyDescent="0.25">
      <c r="A201">
        <v>5</v>
      </c>
      <c r="B201" t="s">
        <v>35</v>
      </c>
      <c r="C201" t="s">
        <v>41</v>
      </c>
      <c r="D201" t="s">
        <v>47</v>
      </c>
      <c r="E201" t="s">
        <v>52</v>
      </c>
      <c r="F201" t="s">
        <v>253</v>
      </c>
      <c r="G201">
        <v>2</v>
      </c>
      <c r="H201">
        <v>-3.2650000000000001</v>
      </c>
      <c r="I201">
        <v>-3.1190000000000002</v>
      </c>
      <c r="J201">
        <v>12.393407833331677</v>
      </c>
      <c r="K201">
        <v>-11.603840670615432</v>
      </c>
      <c r="M201">
        <v>-1.2681222424719467</v>
      </c>
      <c r="N201">
        <v>-1.2681222424719467</v>
      </c>
      <c r="O201">
        <v>1.3</v>
      </c>
      <c r="Q201" s="1">
        <v>80.607369129999995</v>
      </c>
      <c r="R201" s="1">
        <v>1.0037753039999999</v>
      </c>
      <c r="S201" s="1">
        <v>272.50050700000003</v>
      </c>
      <c r="T201" s="1">
        <v>1.7167030000000001</v>
      </c>
      <c r="U201" s="1">
        <v>41.944187229999997</v>
      </c>
      <c r="V201" s="1">
        <v>149.4</v>
      </c>
      <c r="W201" s="1">
        <v>490.15748029999997</v>
      </c>
      <c r="X201" s="1">
        <v>0.49042667099999998</v>
      </c>
      <c r="Y201" s="1">
        <v>0.36871538199999998</v>
      </c>
      <c r="Z201" s="1">
        <v>3.8555719999999998E-3</v>
      </c>
      <c r="AA201" s="1">
        <f>N201/Q201</f>
        <v>-1.5732088221695653E-2</v>
      </c>
    </row>
    <row r="202" spans="1:27" hidden="1" x14ac:dyDescent="0.25">
      <c r="A202">
        <v>5</v>
      </c>
      <c r="B202" t="s">
        <v>35</v>
      </c>
      <c r="C202" t="s">
        <v>41</v>
      </c>
      <c r="D202" t="s">
        <v>47</v>
      </c>
      <c r="E202" t="s">
        <v>52</v>
      </c>
      <c r="F202" t="s">
        <v>254</v>
      </c>
      <c r="G202">
        <v>3</v>
      </c>
      <c r="H202">
        <v>-3.1859999999999999</v>
      </c>
      <c r="I202">
        <v>-3.0609999999999999</v>
      </c>
      <c r="J202">
        <v>12.393407833331677</v>
      </c>
      <c r="K202">
        <v>-9.4006073606883955</v>
      </c>
      <c r="M202">
        <v>-2.0543064811290512</v>
      </c>
      <c r="N202">
        <v>-2.0543064811290512</v>
      </c>
      <c r="O202">
        <v>4.0999999999999996</v>
      </c>
      <c r="Q202" s="1">
        <v>80.607369129999995</v>
      </c>
      <c r="R202" s="1">
        <v>1.0037753039999999</v>
      </c>
      <c r="S202" s="1">
        <v>272.50050700000003</v>
      </c>
      <c r="T202" s="1">
        <v>1.7167030000000001</v>
      </c>
      <c r="U202" s="1">
        <v>41.944187229999997</v>
      </c>
      <c r="V202" s="1">
        <v>149.4</v>
      </c>
      <c r="W202" s="1">
        <v>490.15748029999997</v>
      </c>
      <c r="X202" s="1">
        <v>0.49042667099999998</v>
      </c>
      <c r="Y202" s="1">
        <v>0.36871538199999998</v>
      </c>
      <c r="Z202" s="1">
        <v>3.8555719999999998E-3</v>
      </c>
      <c r="AA202" s="1"/>
    </row>
    <row r="203" spans="1:27" hidden="1" x14ac:dyDescent="0.25">
      <c r="A203">
        <v>5</v>
      </c>
      <c r="B203" t="s">
        <v>35</v>
      </c>
      <c r="C203" t="s">
        <v>41</v>
      </c>
      <c r="D203" t="s">
        <v>47</v>
      </c>
      <c r="E203" t="s">
        <v>52</v>
      </c>
      <c r="F203" t="s">
        <v>255</v>
      </c>
      <c r="G203">
        <v>3</v>
      </c>
      <c r="H203">
        <v>-3.1859999999999999</v>
      </c>
      <c r="I203">
        <v>-3.0609999999999999</v>
      </c>
      <c r="J203">
        <v>12.393407833331677</v>
      </c>
      <c r="K203">
        <v>-13.870669615079651</v>
      </c>
      <c r="M203">
        <v>-1.620756298361292</v>
      </c>
      <c r="N203">
        <v>-1.620756298361292</v>
      </c>
      <c r="O203">
        <v>4.0999999999999996</v>
      </c>
      <c r="Q203" s="1">
        <v>80.607369129999995</v>
      </c>
      <c r="R203" s="1">
        <v>1.0037753039999999</v>
      </c>
      <c r="S203" s="1">
        <v>272.50050700000003</v>
      </c>
      <c r="T203" s="1">
        <v>1.7167030000000001</v>
      </c>
      <c r="U203" s="1">
        <v>41.944187229999997</v>
      </c>
      <c r="V203" s="1">
        <v>149.4</v>
      </c>
      <c r="W203" s="1">
        <v>490.15748029999997</v>
      </c>
      <c r="X203" s="1">
        <v>0.49042667099999998</v>
      </c>
      <c r="Y203" s="1">
        <v>0.36871538199999998</v>
      </c>
      <c r="Z203" s="1">
        <v>3.8555719999999998E-3</v>
      </c>
      <c r="AA203" s="1"/>
    </row>
    <row r="204" spans="1:27" hidden="1" x14ac:dyDescent="0.25">
      <c r="A204">
        <v>5</v>
      </c>
      <c r="B204" t="s">
        <v>36</v>
      </c>
      <c r="C204" t="s">
        <v>41</v>
      </c>
      <c r="D204" t="s">
        <v>47</v>
      </c>
      <c r="E204" t="s">
        <v>52</v>
      </c>
      <c r="F204" t="s">
        <v>256</v>
      </c>
      <c r="G204">
        <v>1</v>
      </c>
      <c r="H204">
        <v>-3.1859999999999999</v>
      </c>
      <c r="I204">
        <v>-3.089</v>
      </c>
      <c r="J204">
        <v>11.649021842363725</v>
      </c>
      <c r="K204">
        <v>-14.306913189460886</v>
      </c>
      <c r="M204">
        <v>-1.0557262568254329</v>
      </c>
      <c r="N204">
        <v>-1.0557262568254329</v>
      </c>
      <c r="O204">
        <v>0.8</v>
      </c>
      <c r="Q204" s="1">
        <v>85.758273399999993</v>
      </c>
      <c r="R204" s="1">
        <v>1.738727524</v>
      </c>
      <c r="S204" s="1">
        <v>414.677573</v>
      </c>
      <c r="T204" s="1">
        <v>2.8736190000000001</v>
      </c>
      <c r="U204" s="1">
        <v>60.410007110000002</v>
      </c>
      <c r="V204" s="1">
        <v>137.18181820000001</v>
      </c>
      <c r="W204" s="1">
        <v>450.07158199999998</v>
      </c>
      <c r="X204" s="1">
        <v>0.25965437699999999</v>
      </c>
      <c r="Y204" s="1">
        <v>0.35721315599999998</v>
      </c>
      <c r="Z204" s="1">
        <v>4.0679039999999998E-3</v>
      </c>
      <c r="AA204" s="1"/>
    </row>
    <row r="205" spans="1:27" x14ac:dyDescent="0.25">
      <c r="A205">
        <v>5</v>
      </c>
      <c r="B205" t="s">
        <v>36</v>
      </c>
      <c r="C205" t="s">
        <v>41</v>
      </c>
      <c r="D205" t="s">
        <v>47</v>
      </c>
      <c r="E205" t="s">
        <v>52</v>
      </c>
      <c r="F205" t="s">
        <v>257</v>
      </c>
      <c r="G205">
        <v>1</v>
      </c>
      <c r="H205">
        <v>-3.1859999999999999</v>
      </c>
      <c r="I205">
        <v>-2.8849999999999998</v>
      </c>
      <c r="J205">
        <v>11.649021842363725</v>
      </c>
      <c r="K205">
        <v>-3.6858469812753256</v>
      </c>
      <c r="L205">
        <f>-M205</f>
        <v>0.8380034219336524</v>
      </c>
      <c r="M205">
        <v>-0.8380034219336524</v>
      </c>
      <c r="N205">
        <v>-0.8380034219336524</v>
      </c>
      <c r="O205">
        <v>0.8</v>
      </c>
      <c r="P205">
        <v>29.427923</v>
      </c>
      <c r="Q205" s="1">
        <v>85.758273399999993</v>
      </c>
      <c r="R205" s="1">
        <v>1.738727524</v>
      </c>
      <c r="S205" s="1">
        <v>414.677573</v>
      </c>
      <c r="T205" s="1">
        <v>2.8736190000000001</v>
      </c>
      <c r="U205" s="1">
        <v>60.410007110000002</v>
      </c>
      <c r="V205" s="1">
        <v>137.18181820000001</v>
      </c>
      <c r="W205" s="1">
        <v>450.07158199999998</v>
      </c>
      <c r="X205" s="1">
        <v>0.25965437699999999</v>
      </c>
      <c r="Y205" s="1">
        <v>0.35721315599999998</v>
      </c>
      <c r="Z205" s="1">
        <v>4.0679039999999998E-3</v>
      </c>
      <c r="AA205" s="1"/>
    </row>
    <row r="206" spans="1:27" hidden="1" x14ac:dyDescent="0.25">
      <c r="A206">
        <v>5</v>
      </c>
      <c r="B206" t="s">
        <v>36</v>
      </c>
      <c r="C206" t="s">
        <v>41</v>
      </c>
      <c r="D206" t="s">
        <v>47</v>
      </c>
      <c r="E206" t="s">
        <v>52</v>
      </c>
      <c r="F206" t="s">
        <v>258</v>
      </c>
      <c r="G206">
        <v>2</v>
      </c>
      <c r="H206">
        <v>-3.1859999999999999</v>
      </c>
      <c r="I206">
        <v>-3.089</v>
      </c>
      <c r="J206">
        <v>11.649021842363725</v>
      </c>
      <c r="K206">
        <v>-14.586710989301627</v>
      </c>
      <c r="M206">
        <v>-1.6207089289948802</v>
      </c>
      <c r="N206">
        <v>-1.6207089289948802</v>
      </c>
      <c r="O206">
        <v>1.8</v>
      </c>
      <c r="Q206" s="1">
        <v>85.758273399999993</v>
      </c>
      <c r="R206" s="1">
        <v>1.738727524</v>
      </c>
      <c r="S206" s="1">
        <v>414.677573</v>
      </c>
      <c r="T206" s="1">
        <v>2.8736190000000001</v>
      </c>
      <c r="U206" s="1">
        <v>60.410007110000002</v>
      </c>
      <c r="V206" s="1">
        <v>137.18181820000001</v>
      </c>
      <c r="W206" s="1">
        <v>450.07158199999998</v>
      </c>
      <c r="X206" s="1">
        <v>0.25965437699999999</v>
      </c>
      <c r="Y206" s="1">
        <v>0.35721315599999998</v>
      </c>
      <c r="Z206" s="1">
        <v>4.0679039999999998E-3</v>
      </c>
      <c r="AA206" s="1"/>
    </row>
    <row r="207" spans="1:27" hidden="1" x14ac:dyDescent="0.25">
      <c r="A207">
        <v>5</v>
      </c>
      <c r="B207" t="s">
        <v>36</v>
      </c>
      <c r="C207" t="s">
        <v>41</v>
      </c>
      <c r="D207" t="s">
        <v>47</v>
      </c>
      <c r="E207" t="s">
        <v>52</v>
      </c>
      <c r="F207" t="s">
        <v>259</v>
      </c>
      <c r="G207">
        <v>2</v>
      </c>
      <c r="H207">
        <v>-3.1859999999999999</v>
      </c>
      <c r="I207">
        <v>-3.089</v>
      </c>
      <c r="J207">
        <v>11.649021842363725</v>
      </c>
      <c r="K207">
        <v>-14.758156377896901</v>
      </c>
      <c r="M207">
        <v>-1.1130068397290966</v>
      </c>
      <c r="N207">
        <v>-1.1130068397290966</v>
      </c>
      <c r="O207">
        <v>1.8</v>
      </c>
      <c r="Q207" s="1">
        <v>85.758273399999993</v>
      </c>
      <c r="R207" s="1">
        <v>1.738727524</v>
      </c>
      <c r="S207" s="1">
        <v>414.677573</v>
      </c>
      <c r="T207" s="1">
        <v>2.8736190000000001</v>
      </c>
      <c r="U207" s="1">
        <v>60.410007110000002</v>
      </c>
      <c r="V207" s="1">
        <v>137.18181820000001</v>
      </c>
      <c r="W207" s="1">
        <v>450.07158199999998</v>
      </c>
      <c r="X207" s="1">
        <v>0.25965437699999999</v>
      </c>
      <c r="Y207" s="1">
        <v>0.35721315599999998</v>
      </c>
      <c r="Z207" s="1">
        <v>4.0679039999999998E-3</v>
      </c>
      <c r="AA207" s="1">
        <f>N207/Q207</f>
        <v>-1.2978419406110581E-2</v>
      </c>
    </row>
    <row r="208" spans="1:27" hidden="1" x14ac:dyDescent="0.25">
      <c r="A208">
        <v>5</v>
      </c>
      <c r="B208" t="s">
        <v>36</v>
      </c>
      <c r="C208" t="s">
        <v>41</v>
      </c>
      <c r="D208" t="s">
        <v>47</v>
      </c>
      <c r="E208" t="s">
        <v>52</v>
      </c>
      <c r="F208" t="s">
        <v>260</v>
      </c>
      <c r="G208">
        <v>3</v>
      </c>
      <c r="H208">
        <v>-3.1859999999999999</v>
      </c>
      <c r="I208">
        <v>-2.9430000000000001</v>
      </c>
      <c r="J208">
        <v>11.649021842363725</v>
      </c>
      <c r="K208">
        <v>-10.08258556299908</v>
      </c>
      <c r="M208">
        <v>-1.9838160355723933</v>
      </c>
      <c r="N208">
        <v>-1.9838160355723933</v>
      </c>
      <c r="O208">
        <v>6</v>
      </c>
      <c r="Q208" s="1">
        <v>85.758273399999993</v>
      </c>
      <c r="R208" s="1">
        <v>1.738727524</v>
      </c>
      <c r="S208" s="1">
        <v>414.677573</v>
      </c>
      <c r="T208" s="1">
        <v>2.8736190000000001</v>
      </c>
      <c r="U208" s="1">
        <v>60.410007110000002</v>
      </c>
      <c r="V208" s="1">
        <v>137.18181820000001</v>
      </c>
      <c r="W208" s="1">
        <v>450.07158199999998</v>
      </c>
      <c r="X208" s="1">
        <v>0.25965437699999999</v>
      </c>
      <c r="Y208" s="1">
        <v>0.35721315599999998</v>
      </c>
      <c r="Z208" s="1">
        <v>4.0679039999999998E-3</v>
      </c>
      <c r="AA208" s="1"/>
    </row>
    <row r="209" spans="1:27" hidden="1" x14ac:dyDescent="0.25">
      <c r="A209">
        <v>5</v>
      </c>
      <c r="B209" t="s">
        <v>36</v>
      </c>
      <c r="C209" t="s">
        <v>41</v>
      </c>
      <c r="D209" t="s">
        <v>47</v>
      </c>
      <c r="E209" t="s">
        <v>52</v>
      </c>
      <c r="F209" t="s">
        <v>261</v>
      </c>
      <c r="G209">
        <v>3</v>
      </c>
      <c r="H209">
        <v>-3.1859999999999999</v>
      </c>
      <c r="I209">
        <v>-3.01</v>
      </c>
      <c r="J209">
        <v>11.649021842363725</v>
      </c>
      <c r="K209">
        <v>-12.865964986041192</v>
      </c>
      <c r="M209">
        <v>-1.6611841284422477</v>
      </c>
      <c r="N209">
        <v>-1.6611841284422477</v>
      </c>
      <c r="O209">
        <v>6</v>
      </c>
      <c r="Q209" s="1">
        <v>85.758273399999993</v>
      </c>
      <c r="R209" s="1">
        <v>1.738727524</v>
      </c>
      <c r="S209" s="1">
        <v>414.677573</v>
      </c>
      <c r="T209" s="1">
        <v>2.8736190000000001</v>
      </c>
      <c r="U209" s="1">
        <v>60.410007110000002</v>
      </c>
      <c r="V209" s="1">
        <v>137.18181820000001</v>
      </c>
      <c r="W209" s="1">
        <v>450.07158199999998</v>
      </c>
      <c r="X209" s="1">
        <v>0.25965437699999999</v>
      </c>
      <c r="Y209" s="1">
        <v>0.35721315599999998</v>
      </c>
      <c r="Z209" s="1">
        <v>4.0679039999999998E-3</v>
      </c>
      <c r="AA209" s="1"/>
    </row>
    <row r="211" spans="1:27" x14ac:dyDescent="0.25">
      <c r="N211" t="s">
        <v>288</v>
      </c>
    </row>
    <row r="212" spans="1:27" x14ac:dyDescent="0.25">
      <c r="L212">
        <v>14.245298</v>
      </c>
      <c r="M212">
        <v>0.71325050814594049</v>
      </c>
      <c r="N212">
        <f>0.2966*L212^0.3628</f>
        <v>0.77754078901669765</v>
      </c>
      <c r="O212">
        <f>M212-N212</f>
        <v>-6.4290280870757166E-2</v>
      </c>
    </row>
    <row r="213" spans="1:27" x14ac:dyDescent="0.25">
      <c r="L213">
        <v>12.295230999999999</v>
      </c>
      <c r="M213">
        <v>0.67058116486003705</v>
      </c>
      <c r="N213">
        <f t="shared" ref="N213:N246" si="0">0.2966*L213^0.3628</f>
        <v>0.73710204951588987</v>
      </c>
      <c r="O213">
        <f t="shared" ref="O213:O246" si="1">M213-N213</f>
        <v>-6.6520884655852819E-2</v>
      </c>
    </row>
    <row r="214" spans="1:27" x14ac:dyDescent="0.25">
      <c r="L214">
        <v>17.204089</v>
      </c>
      <c r="M214">
        <v>0.55002329999252519</v>
      </c>
      <c r="N214">
        <f t="shared" si="0"/>
        <v>0.83264201281887729</v>
      </c>
      <c r="O214">
        <f t="shared" si="1"/>
        <v>-0.28261871282635209</v>
      </c>
    </row>
    <row r="215" spans="1:27" x14ac:dyDescent="0.25">
      <c r="L215">
        <v>19.611688999999998</v>
      </c>
      <c r="M215">
        <v>0.6495071480597433</v>
      </c>
      <c r="N215">
        <f t="shared" si="0"/>
        <v>0.87316352976653377</v>
      </c>
      <c r="O215">
        <f t="shared" si="1"/>
        <v>-0.22365638170679047</v>
      </c>
    </row>
    <row r="216" spans="1:27" x14ac:dyDescent="0.25">
      <c r="L216">
        <v>24.223856000000001</v>
      </c>
      <c r="M216">
        <v>0.566516212060721</v>
      </c>
      <c r="N216">
        <f t="shared" si="0"/>
        <v>0.94270238813774665</v>
      </c>
      <c r="O216">
        <f t="shared" si="1"/>
        <v>-0.37618617607702565</v>
      </c>
    </row>
    <row r="217" spans="1:27" x14ac:dyDescent="0.25">
      <c r="L217" s="4">
        <v>18.104343</v>
      </c>
      <c r="M217">
        <v>0.67537544936358485</v>
      </c>
      <c r="N217">
        <f t="shared" si="0"/>
        <v>0.84819310024506278</v>
      </c>
      <c r="O217">
        <f t="shared" si="1"/>
        <v>-0.17281765088147794</v>
      </c>
    </row>
    <row r="218" spans="1:27" x14ac:dyDescent="0.25">
      <c r="L218">
        <v>101.675614</v>
      </c>
      <c r="M218">
        <v>1.5221595600133839</v>
      </c>
      <c r="N218">
        <f t="shared" si="0"/>
        <v>1.5863148984217832</v>
      </c>
      <c r="O218">
        <f t="shared" si="1"/>
        <v>-6.4155338408399265E-2</v>
      </c>
    </row>
    <row r="219" spans="1:27" x14ac:dyDescent="0.25">
      <c r="L219" s="2">
        <v>34.966617999999997</v>
      </c>
      <c r="M219">
        <v>0.88827901021674616</v>
      </c>
      <c r="N219">
        <f t="shared" si="0"/>
        <v>1.0769825913625384</v>
      </c>
      <c r="O219">
        <f t="shared" si="1"/>
        <v>-0.18870358114579222</v>
      </c>
    </row>
    <row r="220" spans="1:27" x14ac:dyDescent="0.25">
      <c r="L220">
        <v>97.379553000000001</v>
      </c>
      <c r="M220">
        <v>1.6530766059838569</v>
      </c>
      <c r="N220">
        <f t="shared" si="0"/>
        <v>1.5616627671917866</v>
      </c>
      <c r="O220">
        <f t="shared" si="1"/>
        <v>9.1413838792070212E-2</v>
      </c>
    </row>
    <row r="221" spans="1:27" x14ac:dyDescent="0.25">
      <c r="L221" s="2">
        <v>29.080736000000002</v>
      </c>
      <c r="M221">
        <v>0.90396175691808944</v>
      </c>
      <c r="N221">
        <f t="shared" si="0"/>
        <v>1.0073193662431752</v>
      </c>
      <c r="O221">
        <f t="shared" si="1"/>
        <v>-0.10335760932508575</v>
      </c>
    </row>
    <row r="222" spans="1:27" x14ac:dyDescent="0.25">
      <c r="L222">
        <v>63.616911000000002</v>
      </c>
      <c r="M222">
        <v>1.4179910098398809</v>
      </c>
      <c r="N222">
        <f t="shared" si="0"/>
        <v>1.3381576395811459</v>
      </c>
      <c r="O222">
        <f t="shared" si="1"/>
        <v>7.9833370258735048E-2</v>
      </c>
    </row>
    <row r="223" spans="1:27" x14ac:dyDescent="0.25">
      <c r="L223" s="4">
        <v>84.116831000000005</v>
      </c>
      <c r="M223">
        <v>1.4612600738820409</v>
      </c>
      <c r="N223">
        <f t="shared" si="0"/>
        <v>1.4808758946225686</v>
      </c>
      <c r="O223">
        <f t="shared" si="1"/>
        <v>-1.9615820740527701E-2</v>
      </c>
    </row>
    <row r="224" spans="1:27" x14ac:dyDescent="0.25">
      <c r="L224">
        <v>15.925345999999999</v>
      </c>
      <c r="M224">
        <v>1.0600985937119902</v>
      </c>
      <c r="N224">
        <f t="shared" si="0"/>
        <v>0.80963447242776176</v>
      </c>
      <c r="O224">
        <f t="shared" si="1"/>
        <v>0.25046412128422846</v>
      </c>
    </row>
    <row r="225" spans="12:15" x14ac:dyDescent="0.25">
      <c r="L225">
        <v>19.446058000000001</v>
      </c>
      <c r="M225">
        <v>1.3072337071776035</v>
      </c>
      <c r="N225">
        <f t="shared" si="0"/>
        <v>0.87048089282954233</v>
      </c>
      <c r="O225">
        <f t="shared" si="1"/>
        <v>0.43675281434806112</v>
      </c>
    </row>
    <row r="226" spans="12:15" x14ac:dyDescent="0.25">
      <c r="L226">
        <v>19.629372</v>
      </c>
      <c r="M226">
        <v>1.1486097559341115</v>
      </c>
      <c r="N226">
        <f t="shared" si="0"/>
        <v>0.87344907775175873</v>
      </c>
      <c r="O226">
        <f t="shared" si="1"/>
        <v>0.27516067818235279</v>
      </c>
    </row>
    <row r="227" spans="12:15" x14ac:dyDescent="0.25">
      <c r="L227">
        <v>24.449719999999999</v>
      </c>
      <c r="M227">
        <v>1.389629797756059</v>
      </c>
      <c r="N227">
        <f t="shared" si="0"/>
        <v>0.94588189756946706</v>
      </c>
      <c r="O227">
        <f t="shared" si="1"/>
        <v>0.44374790018659194</v>
      </c>
    </row>
    <row r="228" spans="12:15" x14ac:dyDescent="0.25">
      <c r="L228">
        <v>22.079075</v>
      </c>
      <c r="M228">
        <v>1.2818533368633604</v>
      </c>
      <c r="N228">
        <f t="shared" si="0"/>
        <v>0.9115225310740187</v>
      </c>
      <c r="O228">
        <f t="shared" si="1"/>
        <v>0.37033080578934174</v>
      </c>
    </row>
    <row r="229" spans="12:15" x14ac:dyDescent="0.25">
      <c r="L229">
        <v>25.453412</v>
      </c>
      <c r="M229">
        <v>1.0394894024152606</v>
      </c>
      <c r="N229">
        <f t="shared" si="0"/>
        <v>0.95978906603300163</v>
      </c>
      <c r="O229">
        <f t="shared" si="1"/>
        <v>7.9700336382258929E-2</v>
      </c>
    </row>
    <row r="230" spans="12:15" x14ac:dyDescent="0.25">
      <c r="L230" s="6">
        <v>8.8224239999999998</v>
      </c>
      <c r="M230">
        <v>0.56661719382977505</v>
      </c>
      <c r="N230">
        <f t="shared" si="0"/>
        <v>0.65347721003107595</v>
      </c>
      <c r="O230">
        <f t="shared" si="1"/>
        <v>-8.6860016201300905E-2</v>
      </c>
    </row>
    <row r="231" spans="12:15" x14ac:dyDescent="0.25">
      <c r="L231">
        <v>60.326327999999997</v>
      </c>
      <c r="M231">
        <v>1.2060727352767007</v>
      </c>
      <c r="N231">
        <f t="shared" si="0"/>
        <v>1.3126200894238875</v>
      </c>
      <c r="O231">
        <f t="shared" si="1"/>
        <v>-0.10654735414718686</v>
      </c>
    </row>
    <row r="232" spans="12:15" x14ac:dyDescent="0.25">
      <c r="L232">
        <v>14.891204</v>
      </c>
      <c r="M232">
        <v>0.71466830429445494</v>
      </c>
      <c r="N232">
        <f t="shared" si="0"/>
        <v>0.7901509797237467</v>
      </c>
      <c r="O232">
        <f t="shared" si="1"/>
        <v>-7.5482675429291768E-2</v>
      </c>
    </row>
    <row r="233" spans="12:15" x14ac:dyDescent="0.25">
      <c r="L233">
        <v>25.592856999999999</v>
      </c>
      <c r="M233">
        <v>0.78852329024971834</v>
      </c>
      <c r="N233">
        <f t="shared" si="0"/>
        <v>0.96169340206422671</v>
      </c>
      <c r="O233">
        <f t="shared" si="1"/>
        <v>-0.17317011181450837</v>
      </c>
    </row>
    <row r="234" spans="12:15" x14ac:dyDescent="0.25">
      <c r="L234">
        <v>32.136580000000002</v>
      </c>
      <c r="M234">
        <v>1.2330589806576049</v>
      </c>
      <c r="N234">
        <f t="shared" si="0"/>
        <v>1.0445052379944304</v>
      </c>
      <c r="O234">
        <f t="shared" si="1"/>
        <v>0.18855374266317448</v>
      </c>
    </row>
    <row r="235" spans="12:15" x14ac:dyDescent="0.25">
      <c r="L235">
        <v>15.520198000000001</v>
      </c>
      <c r="M235">
        <v>0.95822536108447909</v>
      </c>
      <c r="N235">
        <f t="shared" si="0"/>
        <v>0.8021002869591255</v>
      </c>
      <c r="O235">
        <f t="shared" si="1"/>
        <v>0.15612507412535359</v>
      </c>
    </row>
    <row r="236" spans="12:15" x14ac:dyDescent="0.25">
      <c r="L236">
        <v>15.296692</v>
      </c>
      <c r="M236">
        <v>1.0507980802253392</v>
      </c>
      <c r="N236">
        <f t="shared" si="0"/>
        <v>0.79789019416589424</v>
      </c>
      <c r="O236">
        <f t="shared" si="1"/>
        <v>0.25290788605944492</v>
      </c>
    </row>
    <row r="237" spans="12:15" x14ac:dyDescent="0.25">
      <c r="L237">
        <v>40.998472999999997</v>
      </c>
      <c r="M237">
        <v>1.0352216918554158</v>
      </c>
      <c r="N237">
        <f t="shared" si="0"/>
        <v>1.1409937396954939</v>
      </c>
      <c r="O237">
        <f t="shared" si="1"/>
        <v>-0.1057720478400781</v>
      </c>
    </row>
    <row r="238" spans="12:15" x14ac:dyDescent="0.25">
      <c r="L238" s="4">
        <v>17.356777000000001</v>
      </c>
      <c r="M238">
        <v>1.2832363376189009</v>
      </c>
      <c r="N238">
        <f t="shared" si="0"/>
        <v>0.83531548088685081</v>
      </c>
      <c r="O238">
        <f t="shared" si="1"/>
        <v>0.44792085673205007</v>
      </c>
    </row>
    <row r="239" spans="12:15" x14ac:dyDescent="0.25">
      <c r="L239">
        <v>31.051983</v>
      </c>
      <c r="M239">
        <v>1.2399289439427694</v>
      </c>
      <c r="N239">
        <f t="shared" si="0"/>
        <v>1.0315758327448599</v>
      </c>
      <c r="O239">
        <f t="shared" si="1"/>
        <v>0.20835311119790956</v>
      </c>
    </row>
    <row r="240" spans="12:15" x14ac:dyDescent="0.25">
      <c r="L240">
        <v>26.199078</v>
      </c>
      <c r="M240">
        <v>1.0825751361557996</v>
      </c>
      <c r="N240">
        <f t="shared" si="0"/>
        <v>0.969896317363934</v>
      </c>
      <c r="O240">
        <f t="shared" si="1"/>
        <v>0.11267881879186559</v>
      </c>
    </row>
    <row r="241" spans="12:15" x14ac:dyDescent="0.25">
      <c r="L241">
        <v>20.016981000000001</v>
      </c>
      <c r="M241">
        <v>0.89971568646550892</v>
      </c>
      <c r="N241">
        <f t="shared" si="0"/>
        <v>0.87966750706477681</v>
      </c>
      <c r="O241">
        <f t="shared" si="1"/>
        <v>2.0048179400732113E-2</v>
      </c>
    </row>
    <row r="242" spans="12:15" x14ac:dyDescent="0.25">
      <c r="L242">
        <v>14.307903</v>
      </c>
      <c r="M242">
        <v>0.55630988498456302</v>
      </c>
      <c r="N242">
        <f t="shared" si="0"/>
        <v>0.77877878969040804</v>
      </c>
      <c r="O242">
        <f t="shared" si="1"/>
        <v>-0.22246890470584502</v>
      </c>
    </row>
    <row r="243" spans="12:15" x14ac:dyDescent="0.25">
      <c r="L243">
        <v>26.132218000000002</v>
      </c>
      <c r="M243">
        <v>0.90304779239541233</v>
      </c>
      <c r="N243">
        <f t="shared" si="0"/>
        <v>0.96899759321341195</v>
      </c>
      <c r="O243">
        <f t="shared" si="1"/>
        <v>-6.5949800817999615E-2</v>
      </c>
    </row>
    <row r="244" spans="12:15" x14ac:dyDescent="0.25">
      <c r="L244">
        <v>51.719340000000003</v>
      </c>
      <c r="M244">
        <v>1.3006929454317031</v>
      </c>
      <c r="N244">
        <f t="shared" si="0"/>
        <v>1.2413219806512279</v>
      </c>
      <c r="O244">
        <f t="shared" si="1"/>
        <v>5.9370964780475211E-2</v>
      </c>
    </row>
    <row r="245" spans="12:15" x14ac:dyDescent="0.25">
      <c r="L245">
        <v>38.558886000000001</v>
      </c>
      <c r="M245">
        <v>1.0279457305356856</v>
      </c>
      <c r="N245">
        <f t="shared" si="0"/>
        <v>1.1158790073021989</v>
      </c>
      <c r="O245">
        <f t="shared" si="1"/>
        <v>-8.7933276766513302E-2</v>
      </c>
    </row>
    <row r="246" spans="12:15" x14ac:dyDescent="0.25">
      <c r="L246">
        <v>29.427923</v>
      </c>
      <c r="M246">
        <v>0.8380034219336524</v>
      </c>
      <c r="N246">
        <f t="shared" si="0"/>
        <v>1.0116659512382156</v>
      </c>
      <c r="O246">
        <f t="shared" si="1"/>
        <v>-0.17366252930456316</v>
      </c>
    </row>
    <row r="247" spans="12:15" x14ac:dyDescent="0.25">
      <c r="O247" s="13">
        <f>_xlfn.STDEV.S(O212:O246)</f>
        <v>0.2147580087753472</v>
      </c>
    </row>
    <row r="248" spans="12:15" x14ac:dyDescent="0.25">
      <c r="O248" s="13"/>
    </row>
  </sheetData>
  <autoFilter ref="A1:AA209" xr:uid="{00000000-0001-0000-0000-000000000000}">
    <filterColumn colId="5">
      <filters>
        <filter val="Z"/>
      </filters>
    </filterColumn>
    <filterColumn colId="6">
      <filters>
        <filter val="1"/>
      </filters>
    </filterColumn>
  </autoFilter>
  <conditionalFormatting sqref="N2:P2 N4:P6 N3:O3 N8:P12 N7:O7 N14:P18 N13:O13 N20:P24 N19:O19 N26:P30 N25:O25 N32:P36 N31:O31 N38:P42 N37:O37 N44:P48 N43:O43 N50:P54 N49:O49 N56:P60 N55:O55 N62:P66 N61:O61 N68:P72 N67:O67 N74:P78 N73:O73 N80:P84 N79:O79 N86:P90 N85:O85 N92:P96 N91:O91 N98:P102 N97:O97 N104:P108 N103:O103 N110:P114 N109:O109 N116:P120 N115:O115 N122:P126 N121:O121 N128:P132 N127:O127 N134:P138 N133:O133 N140:P144 N139:O139 N146:P150 N145:O145 N152:P156 N151:O151 N158:P162 N157:O157 N164:P168 N163:O163 N170:P174 N169:O169 N176:P180 N175:O175 N182:P186 N181:O181 N188:P192 N187:O187 N194:P198 N193:O193 N200:P204 N199:O199 N206:P209 N205:O20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P2 O4:P6 O3 O8:P12 O7 O14:P18 O13 O20:P24 O19 O26:P30 O25 O32:P36 O31 O38:P42 O37 O44:P48 O43 O50:P54 O49 O56:P60 O55 O62:P66 O61 O68:P72 O67 O74:P78 O73 O80:P84 O79 O86:P90 O85 O92:P96 O91 O98:P102 O97 O104:P108 O103 O110:P114 O109 O116:P120 O115 O122:P126 O121 O128:P132 O127 O134:P138 O133 O140:P144 O139 O146:P150 O145 O152:P156 O151 O158:P162 O157 O164:P168 O163 O170:P174 O169 O176:P180 O175 O182:P186 O181 O188:P192 O187 O194:P198 O193 O200:P204 O199 O206:P209 O20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20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20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P6 O8:P12 O7 O14:P18 O13 O20:P24 O19 O26:P30 O25 O32:P36 O31 O38:P42 O37 O44:P48 O43 O50:P54 O49 O56:P60 O55 O62:P66 O61 O68:P72 O67 O74:P78 O73 O80:P84 O79 O86:P90 O85 O92:P96 O91 O98:P102 O97 O104:P108 O103 O110:P114 O109 O116:P120 O115 O122:P126 O121 O128:P132 O127 O134:P138 O133 O140:P144 O139 O146:P150 O145 O152:P156 O151 O158:P162 O157 O164:P168 O163 O170:P174 O169 O176:P180 O175 O182:P186 O181 O188:P192 O187 O194:P198 O193 O200:P204 O199 O206:P207 O20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709F-6FCF-4494-A875-990FE3D19563}">
  <dimension ref="A1:O35"/>
  <sheetViews>
    <sheetView workbookViewId="0">
      <selection activeCell="K21" sqref="K21"/>
    </sheetView>
  </sheetViews>
  <sheetFormatPr defaultRowHeight="15" x14ac:dyDescent="0.25"/>
  <cols>
    <col min="7" max="7" width="21.42578125" customWidth="1"/>
  </cols>
  <sheetData>
    <row r="1" spans="1:15" x14ac:dyDescent="0.25">
      <c r="A1">
        <v>-0.71325050814594049</v>
      </c>
      <c r="B1">
        <v>-0.71325050814594049</v>
      </c>
      <c r="C1">
        <f>ABS(B2-B1)/ABS(B6-B1)</f>
        <v>0.23203888132888562</v>
      </c>
      <c r="D1" t="str">
        <f>IF(C1&gt;$H$10,"True","False")</f>
        <v>False</v>
      </c>
      <c r="G1" s="7" t="s">
        <v>279</v>
      </c>
    </row>
    <row r="2" spans="1:15" x14ac:dyDescent="0.25">
      <c r="A2">
        <v>-0.67058116486003705</v>
      </c>
      <c r="B2">
        <v>-0.67537544936358485</v>
      </c>
      <c r="G2" s="8" t="s">
        <v>280</v>
      </c>
      <c r="H2" s="9" t="s">
        <v>281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</row>
    <row r="3" spans="1:15" x14ac:dyDescent="0.25">
      <c r="A3">
        <v>-0.55002329999252519</v>
      </c>
      <c r="B3">
        <v>-0.67058116486003705</v>
      </c>
      <c r="G3" s="8" t="s">
        <v>282</v>
      </c>
      <c r="H3" s="9">
        <v>0.94099999999999995</v>
      </c>
      <c r="I3" s="9">
        <v>0.76500000000000001</v>
      </c>
      <c r="J3" s="9">
        <v>0.64200000000000002</v>
      </c>
      <c r="K3" s="9">
        <v>0.56000000000000005</v>
      </c>
      <c r="L3" s="9">
        <v>0.50700000000000001</v>
      </c>
      <c r="M3" s="9">
        <v>0.46800000000000003</v>
      </c>
      <c r="N3" s="9">
        <v>0.437</v>
      </c>
      <c r="O3" s="9">
        <v>0.41199999999999998</v>
      </c>
    </row>
    <row r="4" spans="1:15" x14ac:dyDescent="0.25">
      <c r="A4">
        <v>-0.6495071480597433</v>
      </c>
      <c r="B4">
        <v>-0.6495071480597433</v>
      </c>
      <c r="G4" s="8" t="s">
        <v>283</v>
      </c>
      <c r="H4" s="9">
        <v>0.97</v>
      </c>
      <c r="I4" s="9">
        <v>0.82899999999999996</v>
      </c>
      <c r="J4" s="9">
        <v>0.71</v>
      </c>
      <c r="K4" s="9">
        <v>0.625</v>
      </c>
      <c r="L4" s="9">
        <v>0.56799999999999995</v>
      </c>
      <c r="M4" s="9">
        <v>0.52600000000000002</v>
      </c>
      <c r="N4" s="9">
        <v>0.49299999999999999</v>
      </c>
      <c r="O4" s="9">
        <v>0.46600000000000003</v>
      </c>
    </row>
    <row r="5" spans="1:15" x14ac:dyDescent="0.25">
      <c r="A5">
        <v>-0.566516212060721</v>
      </c>
      <c r="B5">
        <v>-0.566516212060721</v>
      </c>
      <c r="G5" s="8" t="s">
        <v>284</v>
      </c>
      <c r="H5" s="9">
        <v>0.99399999999999999</v>
      </c>
      <c r="I5" s="9">
        <v>0.92600000000000005</v>
      </c>
      <c r="J5" s="9">
        <v>0.82099999999999995</v>
      </c>
      <c r="K5" s="9">
        <v>0.74</v>
      </c>
      <c r="L5" s="9">
        <v>0.68</v>
      </c>
      <c r="M5" s="9">
        <v>0.63400000000000001</v>
      </c>
      <c r="N5" s="9">
        <v>0.59799999999999998</v>
      </c>
      <c r="O5" s="9">
        <v>0.56799999999999995</v>
      </c>
    </row>
    <row r="6" spans="1:15" x14ac:dyDescent="0.25">
      <c r="A6" s="4">
        <v>-0.67537544936358485</v>
      </c>
      <c r="B6" s="4">
        <v>-0.55002329999252519</v>
      </c>
      <c r="C6">
        <f>ABS(B5-B6)/ABS(B1-B6)</f>
        <v>0.10104266472961002</v>
      </c>
      <c r="D6" t="str">
        <f>IF(C6&gt;$H$10,"True","False")</f>
        <v>False</v>
      </c>
      <c r="E6">
        <f>AVERAGE(A1:A6)</f>
        <v>-0.63754229708042531</v>
      </c>
      <c r="F6">
        <f>_xlfn.STDEV.S(B1:B6)</f>
        <v>6.4964736098956671E-2</v>
      </c>
    </row>
    <row r="7" spans="1:15" x14ac:dyDescent="0.25">
      <c r="A7">
        <v>-1.5221595600133839</v>
      </c>
      <c r="B7">
        <v>-1.5221595600133839</v>
      </c>
      <c r="C7">
        <f>ABS(B8-B7)/ABS(B12-B7)</f>
        <v>0.20653267561605082</v>
      </c>
      <c r="D7" t="str">
        <f>IF(C7&gt;$H$10,"True","False")</f>
        <v>False</v>
      </c>
    </row>
    <row r="8" spans="1:15" x14ac:dyDescent="0.25">
      <c r="A8" s="2">
        <v>-0.88827901021674616</v>
      </c>
      <c r="B8">
        <v>-1.6530766059838569</v>
      </c>
      <c r="G8" s="7" t="s">
        <v>285</v>
      </c>
      <c r="H8">
        <v>6</v>
      </c>
    </row>
    <row r="9" spans="1:15" x14ac:dyDescent="0.25">
      <c r="A9">
        <v>-1.6530766059838569</v>
      </c>
      <c r="B9">
        <v>-1.4612600738820409</v>
      </c>
      <c r="G9" s="7" t="s">
        <v>286</v>
      </c>
      <c r="H9">
        <v>90</v>
      </c>
      <c r="I9">
        <f>IF(H9=90,1,IF(H9=95,2,3))</f>
        <v>1</v>
      </c>
    </row>
    <row r="10" spans="1:15" x14ac:dyDescent="0.25">
      <c r="A10" s="2">
        <v>-0.90396175691808944</v>
      </c>
      <c r="B10">
        <v>-1.4179910098398809</v>
      </c>
      <c r="G10" s="7" t="s">
        <v>287</v>
      </c>
      <c r="H10">
        <f>HLOOKUP(H8,$G$2:$O$5,I9+1)</f>
        <v>0.56000000000000005</v>
      </c>
    </row>
    <row r="11" spans="1:15" x14ac:dyDescent="0.25">
      <c r="A11">
        <v>-1.4179910098398809</v>
      </c>
      <c r="B11" s="2">
        <v>-0.90396175691808944</v>
      </c>
      <c r="C11">
        <f>ABS(B10-B11)/ABS(B7-B12)</f>
        <v>0.81092447636499165</v>
      </c>
      <c r="D11" s="10" t="str">
        <f>IF(C11&gt;$H$10,"True","False")</f>
        <v>True</v>
      </c>
    </row>
    <row r="12" spans="1:15" x14ac:dyDescent="0.25">
      <c r="A12" s="4">
        <v>-1.4612600738820409</v>
      </c>
      <c r="B12" s="6">
        <v>-0.88827901021674616</v>
      </c>
      <c r="C12">
        <f>ABS(B11-B12)/ABS(B7-B12)</f>
        <v>2.4740854891942405E-2</v>
      </c>
      <c r="D12" s="10" t="str">
        <f>IF(C12&gt;$H$10,"True","False")</f>
        <v>False</v>
      </c>
      <c r="E12">
        <f>AVERAGE(A7:A12)</f>
        <v>-1.3077880028089997</v>
      </c>
      <c r="F12">
        <f>_xlfn.STDEV.S(B7:B12)</f>
        <v>0.32861564025922035</v>
      </c>
      <c r="G12" s="7" t="s">
        <v>285</v>
      </c>
      <c r="H12">
        <v>7</v>
      </c>
    </row>
    <row r="13" spans="1:15" x14ac:dyDescent="0.25">
      <c r="A13">
        <v>-1.0600985937119902</v>
      </c>
      <c r="B13">
        <v>-1.389629797756059</v>
      </c>
      <c r="C13">
        <f>ABS(B14-B13)/ABS(B19-B13)</f>
        <v>0.10011522324855628</v>
      </c>
      <c r="D13" t="str">
        <f>IF(C13&gt;$H$14,"True","False")</f>
        <v>False</v>
      </c>
      <c r="G13" s="7" t="s">
        <v>286</v>
      </c>
      <c r="H13">
        <v>90</v>
      </c>
      <c r="I13">
        <f>IF(H13=90,1,IF(H13=95,2,3))</f>
        <v>1</v>
      </c>
    </row>
    <row r="14" spans="1:15" x14ac:dyDescent="0.25">
      <c r="A14">
        <v>-1.3072337071776035</v>
      </c>
      <c r="B14">
        <v>-1.3072337071776035</v>
      </c>
      <c r="G14" s="7" t="s">
        <v>287</v>
      </c>
      <c r="H14">
        <f>HLOOKUP(H12,$G$2:$O$5,I13+1)</f>
        <v>0.50700000000000001</v>
      </c>
    </row>
    <row r="15" spans="1:15" x14ac:dyDescent="0.25">
      <c r="A15">
        <v>-1.1486097559341115</v>
      </c>
      <c r="B15">
        <v>-1.2818533368633604</v>
      </c>
    </row>
    <row r="16" spans="1:15" x14ac:dyDescent="0.25">
      <c r="A16">
        <v>-1.389629797756059</v>
      </c>
      <c r="B16">
        <v>-1.1486097559341115</v>
      </c>
      <c r="G16" s="7" t="s">
        <v>285</v>
      </c>
      <c r="H16">
        <v>8</v>
      </c>
    </row>
    <row r="17" spans="1:9" x14ac:dyDescent="0.25">
      <c r="A17">
        <v>-1.2818533368633604</v>
      </c>
      <c r="B17">
        <v>-1.0600985937119902</v>
      </c>
      <c r="G17" s="7" t="s">
        <v>286</v>
      </c>
      <c r="H17">
        <v>90</v>
      </c>
      <c r="I17">
        <f>IF(H17=90,1,IF(H17=95,2,3))</f>
        <v>1</v>
      </c>
    </row>
    <row r="18" spans="1:9" x14ac:dyDescent="0.25">
      <c r="A18">
        <v>-1.0394894024152606</v>
      </c>
      <c r="B18">
        <v>-1.0394894024152606</v>
      </c>
      <c r="G18" s="7" t="s">
        <v>287</v>
      </c>
      <c r="H18">
        <f>HLOOKUP(H16,$G$2:$O$5,I17+1)</f>
        <v>0.46800000000000003</v>
      </c>
    </row>
    <row r="19" spans="1:9" x14ac:dyDescent="0.25">
      <c r="A19" s="6">
        <v>-0.56661719382977505</v>
      </c>
      <c r="B19" s="6">
        <v>-0.56661719382977505</v>
      </c>
      <c r="C19">
        <f>ABS(B18-B19)/ABS(B13-B19)</f>
        <v>0.57456253565205428</v>
      </c>
      <c r="D19" s="10" t="str">
        <f>IF(C19&gt;$H$14,"True","False")</f>
        <v>True</v>
      </c>
      <c r="E19">
        <f>AVERAGE(A13:A19)</f>
        <v>-1.1133616839554514</v>
      </c>
      <c r="F19">
        <f>_xlfn.STDEV.S(B13:B19)</f>
        <v>0.27409423684020096</v>
      </c>
    </row>
    <row r="20" spans="1:9" x14ac:dyDescent="0.25">
      <c r="A20">
        <v>-1.2060727352767007</v>
      </c>
      <c r="B20">
        <v>-1.2832363376189009</v>
      </c>
      <c r="C20">
        <f>ABS(B21-B20)/ABS(B27-B20)</f>
        <v>8.8252159847795983E-2</v>
      </c>
      <c r="D20" t="str">
        <f>IF(C20&gt;$H$18,"True","False")</f>
        <v>False</v>
      </c>
    </row>
    <row r="21" spans="1:9" x14ac:dyDescent="0.25">
      <c r="A21">
        <v>-0.71466830429445494</v>
      </c>
      <c r="B21">
        <v>-1.2330589806576049</v>
      </c>
    </row>
    <row r="22" spans="1:9" x14ac:dyDescent="0.25">
      <c r="A22">
        <v>-0.78852329024971834</v>
      </c>
      <c r="B22">
        <v>-1.2060727352767007</v>
      </c>
    </row>
    <row r="23" spans="1:9" x14ac:dyDescent="0.25">
      <c r="A23">
        <v>-1.2330589806576049</v>
      </c>
      <c r="B23">
        <v>-1.0507980802253392</v>
      </c>
    </row>
    <row r="24" spans="1:9" x14ac:dyDescent="0.25">
      <c r="A24">
        <v>-0.95822536108447909</v>
      </c>
      <c r="B24">
        <v>-1.0352216918554158</v>
      </c>
    </row>
    <row r="25" spans="1:9" x14ac:dyDescent="0.25">
      <c r="A25">
        <v>-1.0507980802253392</v>
      </c>
      <c r="B25">
        <v>-0.95822536108447909</v>
      </c>
    </row>
    <row r="26" spans="1:9" x14ac:dyDescent="0.25">
      <c r="A26">
        <v>-1.0352216918554158</v>
      </c>
      <c r="B26">
        <v>-0.78852329024971834</v>
      </c>
    </row>
    <row r="27" spans="1:9" x14ac:dyDescent="0.25">
      <c r="A27" s="4">
        <v>-1.2832363376189009</v>
      </c>
      <c r="B27" s="4">
        <v>-0.71466830429445494</v>
      </c>
      <c r="C27">
        <f>ABS(B26-B27)/ABS(B20-B27)</f>
        <v>0.12989647962343148</v>
      </c>
      <c r="D27" t="str">
        <f>IF(C27&gt;$H$18,"True","False")</f>
        <v>False</v>
      </c>
      <c r="E27">
        <f>AVERAGE(A20:A27)</f>
        <v>-1.0337255976578266</v>
      </c>
      <c r="F27">
        <f>_xlfn.STDEV.S(B20:B27)</f>
        <v>0.2068846001544955</v>
      </c>
    </row>
    <row r="28" spans="1:9" x14ac:dyDescent="0.25">
      <c r="A28">
        <v>-1.2399289439427694</v>
      </c>
      <c r="B28">
        <v>-1.3006929454317031</v>
      </c>
      <c r="C28">
        <f>ABS(B29-B28)/ABS(B35-B28)</f>
        <v>8.1630016476239575E-2</v>
      </c>
      <c r="D28" t="str">
        <f>IF(C28&gt;$H$18,"True","False")</f>
        <v>False</v>
      </c>
    </row>
    <row r="29" spans="1:9" x14ac:dyDescent="0.25">
      <c r="A29">
        <v>-1.0825751361557996</v>
      </c>
      <c r="B29">
        <v>-1.2399289439427694</v>
      </c>
    </row>
    <row r="30" spans="1:9" x14ac:dyDescent="0.25">
      <c r="A30">
        <v>-0.89971568646550892</v>
      </c>
      <c r="B30">
        <v>-1.0825751361557996</v>
      </c>
    </row>
    <row r="31" spans="1:9" x14ac:dyDescent="0.25">
      <c r="A31">
        <v>-0.55630988498456302</v>
      </c>
      <c r="B31">
        <v>-1.0279457305356856</v>
      </c>
    </row>
    <row r="32" spans="1:9" x14ac:dyDescent="0.25">
      <c r="A32">
        <v>-0.90304779239541233</v>
      </c>
      <c r="B32">
        <v>-0.90304779239541233</v>
      </c>
    </row>
    <row r="33" spans="1:6" x14ac:dyDescent="0.25">
      <c r="A33">
        <v>-1.3006929454317031</v>
      </c>
      <c r="B33">
        <v>-0.89971568646550892</v>
      </c>
    </row>
    <row r="34" spans="1:6" x14ac:dyDescent="0.25">
      <c r="A34">
        <v>-1.0279457305356856</v>
      </c>
      <c r="B34">
        <v>-0.8380034219336524</v>
      </c>
    </row>
    <row r="35" spans="1:6" x14ac:dyDescent="0.25">
      <c r="A35">
        <v>-0.8380034219336524</v>
      </c>
      <c r="B35">
        <v>-0.55630988498456302</v>
      </c>
      <c r="C35">
        <f>ABS(B34-B35)/ABS(B28-B35)</f>
        <v>0.37842550686185705</v>
      </c>
      <c r="D35" t="str">
        <f>IF(C35&gt;$H$18,"True","False")</f>
        <v>False</v>
      </c>
      <c r="E35">
        <f>AVERAGE(A28:A35)</f>
        <v>-0.9810274427306368</v>
      </c>
      <c r="F35">
        <f>_xlfn.STDEV.S(B28:B35)</f>
        <v>0.23762593132712956</v>
      </c>
    </row>
  </sheetData>
  <sortState xmlns:xlrd2="http://schemas.microsoft.com/office/spreadsheetml/2017/richdata2" ref="B28:B35">
    <sortCondition ref="B28:B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</vt:lpstr>
      <vt:lpstr>Dixon_Q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anzylee7@gmail.com</cp:lastModifiedBy>
  <dcterms:created xsi:type="dcterms:W3CDTF">2022-12-08T04:19:52Z</dcterms:created>
  <dcterms:modified xsi:type="dcterms:W3CDTF">2023-04-13T20:20:40Z</dcterms:modified>
</cp:coreProperties>
</file>