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09_gcs_analysis\"/>
    </mc:Choice>
  </mc:AlternateContent>
  <xr:revisionPtr revIDLastSave="0" documentId="13_ncr:1_{815D9F85-4442-49B5-A872-1161F0056F71}" xr6:coauthVersionLast="46" xr6:coauthVersionMax="46" xr10:uidLastSave="{00000000-0000-0000-0000-000000000000}"/>
  <bookViews>
    <workbookView xWindow="13125" yWindow="735" windowWidth="15105" windowHeight="14415" xr2:uid="{00000000-000D-0000-FFFF-FFFF00000000}"/>
  </bookViews>
  <sheets>
    <sheet name="spatial_series_v1" sheetId="3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Y6" i="3" l="1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Y5" i="3" l="1"/>
  <c r="I88" i="3"/>
  <c r="G88" i="3"/>
  <c r="E88" i="3"/>
  <c r="D88" i="3"/>
  <c r="I87" i="3"/>
  <c r="G87" i="3"/>
  <c r="D87" i="3"/>
  <c r="E87" i="3" s="1"/>
  <c r="I86" i="3"/>
  <c r="G86" i="3"/>
  <c r="E86" i="3"/>
  <c r="D86" i="3"/>
  <c r="I85" i="3"/>
  <c r="G85" i="3"/>
  <c r="D85" i="3"/>
  <c r="E85" i="3" s="1"/>
  <c r="I84" i="3"/>
  <c r="G84" i="3"/>
  <c r="D84" i="3"/>
  <c r="E84" i="3" s="1"/>
  <c r="M83" i="3"/>
  <c r="I83" i="3"/>
  <c r="G83" i="3"/>
  <c r="D83" i="3"/>
  <c r="E83" i="3" s="1"/>
  <c r="M82" i="3"/>
  <c r="I82" i="3"/>
  <c r="G82" i="3"/>
  <c r="E82" i="3"/>
  <c r="D82" i="3"/>
  <c r="M81" i="3"/>
  <c r="I81" i="3"/>
  <c r="G81" i="3"/>
  <c r="D81" i="3"/>
  <c r="E81" i="3" s="1"/>
  <c r="M80" i="3"/>
  <c r="I80" i="3"/>
  <c r="G80" i="3"/>
  <c r="E80" i="3"/>
  <c r="D80" i="3"/>
  <c r="M79" i="3"/>
  <c r="I79" i="3"/>
  <c r="G79" i="3"/>
  <c r="D79" i="3"/>
  <c r="E79" i="3" s="1"/>
  <c r="M78" i="3"/>
  <c r="I78" i="3"/>
  <c r="G78" i="3"/>
  <c r="E78" i="3"/>
  <c r="D78" i="3"/>
  <c r="M77" i="3"/>
  <c r="I77" i="3"/>
  <c r="G77" i="3"/>
  <c r="D77" i="3"/>
  <c r="E77" i="3" s="1"/>
  <c r="M76" i="3"/>
  <c r="I76" i="3"/>
  <c r="G76" i="3"/>
  <c r="E76" i="3"/>
  <c r="D76" i="3"/>
  <c r="M75" i="3"/>
  <c r="I75" i="3"/>
  <c r="G75" i="3"/>
  <c r="D75" i="3"/>
  <c r="E75" i="3" s="1"/>
  <c r="M74" i="3"/>
  <c r="I74" i="3"/>
  <c r="G74" i="3"/>
  <c r="E74" i="3"/>
  <c r="D74" i="3"/>
  <c r="M73" i="3"/>
  <c r="I73" i="3"/>
  <c r="G73" i="3"/>
  <c r="D73" i="3"/>
  <c r="E73" i="3" s="1"/>
  <c r="M72" i="3"/>
  <c r="I72" i="3"/>
  <c r="G72" i="3"/>
  <c r="E72" i="3"/>
  <c r="D72" i="3"/>
  <c r="M71" i="3"/>
  <c r="I71" i="3"/>
  <c r="G71" i="3"/>
  <c r="D71" i="3"/>
  <c r="E71" i="3" s="1"/>
  <c r="M70" i="3"/>
  <c r="I70" i="3"/>
  <c r="G70" i="3"/>
  <c r="E70" i="3"/>
  <c r="D70" i="3"/>
  <c r="M69" i="3"/>
  <c r="I69" i="3"/>
  <c r="G69" i="3"/>
  <c r="D69" i="3"/>
  <c r="E69" i="3" s="1"/>
  <c r="M68" i="3"/>
  <c r="I68" i="3"/>
  <c r="G68" i="3"/>
  <c r="E68" i="3"/>
  <c r="D68" i="3"/>
  <c r="M67" i="3"/>
  <c r="I67" i="3"/>
  <c r="G67" i="3"/>
  <c r="D67" i="3"/>
  <c r="E67" i="3" s="1"/>
  <c r="M66" i="3"/>
  <c r="I66" i="3"/>
  <c r="G66" i="3"/>
  <c r="E66" i="3"/>
  <c r="D66" i="3"/>
  <c r="M65" i="3"/>
  <c r="I65" i="3"/>
  <c r="G65" i="3"/>
  <c r="D65" i="3"/>
  <c r="E65" i="3" s="1"/>
  <c r="M64" i="3"/>
  <c r="I64" i="3"/>
  <c r="G64" i="3"/>
  <c r="E64" i="3"/>
  <c r="D64" i="3"/>
  <c r="M63" i="3"/>
  <c r="I63" i="3"/>
  <c r="G63" i="3"/>
  <c r="D63" i="3"/>
  <c r="E63" i="3" s="1"/>
  <c r="M62" i="3"/>
  <c r="I62" i="3"/>
  <c r="G62" i="3"/>
  <c r="E62" i="3"/>
  <c r="D62" i="3"/>
  <c r="M61" i="3"/>
  <c r="I61" i="3"/>
  <c r="G61" i="3"/>
  <c r="D61" i="3"/>
  <c r="E61" i="3" s="1"/>
  <c r="M60" i="3"/>
  <c r="I60" i="3"/>
  <c r="G60" i="3"/>
  <c r="E60" i="3"/>
  <c r="D60" i="3"/>
  <c r="M59" i="3"/>
  <c r="I59" i="3"/>
  <c r="G59" i="3"/>
  <c r="D59" i="3"/>
  <c r="E59" i="3" s="1"/>
  <c r="M58" i="3"/>
  <c r="I58" i="3"/>
  <c r="G58" i="3"/>
  <c r="E58" i="3"/>
  <c r="D58" i="3"/>
  <c r="M57" i="3"/>
  <c r="I57" i="3"/>
  <c r="G57" i="3"/>
  <c r="D57" i="3"/>
  <c r="E57" i="3" s="1"/>
  <c r="M56" i="3"/>
  <c r="I56" i="3"/>
  <c r="G56" i="3"/>
  <c r="E56" i="3"/>
  <c r="D56" i="3"/>
  <c r="M55" i="3"/>
  <c r="I55" i="3"/>
  <c r="G55" i="3"/>
  <c r="D55" i="3"/>
  <c r="E55" i="3" s="1"/>
  <c r="M54" i="3"/>
  <c r="I54" i="3"/>
  <c r="G54" i="3"/>
  <c r="E54" i="3"/>
  <c r="D54" i="3"/>
  <c r="M53" i="3"/>
  <c r="I53" i="3"/>
  <c r="G53" i="3"/>
  <c r="D53" i="3"/>
  <c r="E53" i="3" s="1"/>
  <c r="M52" i="3"/>
  <c r="I52" i="3"/>
  <c r="G52" i="3"/>
  <c r="E52" i="3"/>
  <c r="D52" i="3"/>
  <c r="M51" i="3"/>
  <c r="I51" i="3"/>
  <c r="G51" i="3"/>
  <c r="D51" i="3"/>
  <c r="E51" i="3" s="1"/>
  <c r="M50" i="3"/>
  <c r="I50" i="3"/>
  <c r="G50" i="3"/>
  <c r="E50" i="3"/>
  <c r="D50" i="3"/>
  <c r="M49" i="3"/>
  <c r="I49" i="3"/>
  <c r="G49" i="3"/>
  <c r="D49" i="3"/>
  <c r="E49" i="3" s="1"/>
  <c r="M48" i="3"/>
  <c r="I48" i="3"/>
  <c r="G48" i="3"/>
  <c r="E48" i="3"/>
  <c r="D48" i="3"/>
  <c r="M47" i="3"/>
  <c r="I47" i="3"/>
  <c r="G47" i="3"/>
  <c r="D47" i="3"/>
  <c r="E47" i="3" s="1"/>
  <c r="M46" i="3"/>
  <c r="I46" i="3"/>
  <c r="G46" i="3"/>
  <c r="E46" i="3"/>
  <c r="D46" i="3"/>
  <c r="M45" i="3"/>
  <c r="I45" i="3"/>
  <c r="G45" i="3"/>
  <c r="D45" i="3"/>
  <c r="E45" i="3" s="1"/>
  <c r="M44" i="3"/>
  <c r="I44" i="3"/>
  <c r="G44" i="3"/>
  <c r="E44" i="3"/>
  <c r="D44" i="3"/>
  <c r="M43" i="3"/>
  <c r="I43" i="3"/>
  <c r="G43" i="3"/>
  <c r="D43" i="3"/>
  <c r="E43" i="3" s="1"/>
  <c r="M42" i="3"/>
  <c r="I42" i="3"/>
  <c r="G42" i="3"/>
  <c r="E42" i="3"/>
  <c r="D42" i="3"/>
  <c r="M41" i="3"/>
  <c r="I41" i="3"/>
  <c r="G41" i="3"/>
  <c r="D41" i="3"/>
  <c r="E41" i="3" s="1"/>
  <c r="M40" i="3"/>
  <c r="I40" i="3"/>
  <c r="G40" i="3"/>
  <c r="E40" i="3"/>
  <c r="D40" i="3"/>
  <c r="M39" i="3"/>
  <c r="I39" i="3"/>
  <c r="G39" i="3"/>
  <c r="D39" i="3"/>
  <c r="E39" i="3" s="1"/>
  <c r="Y38" i="3"/>
  <c r="M38" i="3"/>
  <c r="I38" i="3"/>
  <c r="G38" i="3"/>
  <c r="D38" i="3"/>
  <c r="E38" i="3" s="1"/>
  <c r="M37" i="3"/>
  <c r="I37" i="3"/>
  <c r="G37" i="3"/>
  <c r="E37" i="3"/>
  <c r="D37" i="3"/>
  <c r="M36" i="3"/>
  <c r="I36" i="3"/>
  <c r="G36" i="3"/>
  <c r="D36" i="3"/>
  <c r="E36" i="3" s="1"/>
  <c r="M35" i="3"/>
  <c r="I35" i="3"/>
  <c r="G35" i="3"/>
  <c r="E35" i="3"/>
  <c r="D35" i="3"/>
  <c r="M34" i="3"/>
  <c r="I34" i="3"/>
  <c r="G34" i="3"/>
  <c r="D34" i="3"/>
  <c r="E34" i="3" s="1"/>
  <c r="M33" i="3"/>
  <c r="I33" i="3"/>
  <c r="G33" i="3"/>
  <c r="E33" i="3"/>
  <c r="D33" i="3"/>
  <c r="M32" i="3"/>
  <c r="I32" i="3"/>
  <c r="G32" i="3"/>
  <c r="E32" i="3"/>
  <c r="D32" i="3"/>
  <c r="M31" i="3"/>
  <c r="I31" i="3"/>
  <c r="G31" i="3"/>
  <c r="D31" i="3"/>
  <c r="E31" i="3" s="1"/>
  <c r="Y30" i="3"/>
  <c r="M30" i="3"/>
  <c r="I30" i="3"/>
  <c r="G30" i="3"/>
  <c r="E30" i="3"/>
  <c r="D30" i="3"/>
  <c r="M29" i="3"/>
  <c r="I29" i="3"/>
  <c r="G29" i="3"/>
  <c r="D29" i="3"/>
  <c r="E29" i="3" s="1"/>
  <c r="M28" i="3"/>
  <c r="I28" i="3"/>
  <c r="G28" i="3"/>
  <c r="E28" i="3"/>
  <c r="D28" i="3"/>
  <c r="M27" i="3"/>
  <c r="I27" i="3"/>
  <c r="G27" i="3"/>
  <c r="D27" i="3"/>
  <c r="E27" i="3" s="1"/>
  <c r="M26" i="3"/>
  <c r="I26" i="3"/>
  <c r="G26" i="3"/>
  <c r="E26" i="3"/>
  <c r="D26" i="3"/>
  <c r="M25" i="3"/>
  <c r="I25" i="3"/>
  <c r="G25" i="3"/>
  <c r="D25" i="3"/>
  <c r="E25" i="3" s="1"/>
  <c r="M24" i="3"/>
  <c r="I24" i="3"/>
  <c r="G24" i="3"/>
  <c r="E24" i="3"/>
  <c r="D24" i="3"/>
  <c r="M23" i="3"/>
  <c r="I23" i="3"/>
  <c r="G23" i="3"/>
  <c r="D23" i="3"/>
  <c r="E23" i="3" s="1"/>
  <c r="M22" i="3"/>
  <c r="I22" i="3"/>
  <c r="G22" i="3"/>
  <c r="E22" i="3"/>
  <c r="D22" i="3"/>
  <c r="M21" i="3"/>
  <c r="I21" i="3"/>
  <c r="G21" i="3"/>
  <c r="D21" i="3"/>
  <c r="E21" i="3" s="1"/>
  <c r="M20" i="3"/>
  <c r="I20" i="3"/>
  <c r="G20" i="3"/>
  <c r="D20" i="3"/>
  <c r="E20" i="3" s="1"/>
  <c r="M19" i="3"/>
  <c r="I19" i="3"/>
  <c r="G19" i="3"/>
  <c r="E19" i="3"/>
  <c r="D19" i="3"/>
  <c r="M18" i="3"/>
  <c r="I18" i="3"/>
  <c r="G18" i="3"/>
  <c r="D18" i="3"/>
  <c r="E18" i="3" s="1"/>
  <c r="M17" i="3"/>
  <c r="I17" i="3"/>
  <c r="G17" i="3"/>
  <c r="E17" i="3"/>
  <c r="D17" i="3"/>
  <c r="M16" i="3"/>
  <c r="I16" i="3"/>
  <c r="G16" i="3"/>
  <c r="E16" i="3"/>
  <c r="D16" i="3"/>
  <c r="M15" i="3"/>
  <c r="I15" i="3"/>
  <c r="G15" i="3"/>
  <c r="D15" i="3"/>
  <c r="E15" i="3" s="1"/>
  <c r="M14" i="3"/>
  <c r="I14" i="3"/>
  <c r="G14" i="3"/>
  <c r="E14" i="3"/>
  <c r="D14" i="3"/>
  <c r="M13" i="3"/>
  <c r="I13" i="3"/>
  <c r="G13" i="3"/>
  <c r="D13" i="3"/>
  <c r="E13" i="3" s="1"/>
  <c r="M12" i="3"/>
  <c r="I12" i="3"/>
  <c r="G12" i="3"/>
  <c r="E12" i="3"/>
  <c r="D12" i="3"/>
  <c r="M11" i="3"/>
  <c r="I11" i="3"/>
  <c r="G11" i="3"/>
  <c r="D11" i="3"/>
  <c r="E11" i="3" s="1"/>
  <c r="M10" i="3"/>
  <c r="I10" i="3"/>
  <c r="G10" i="3"/>
  <c r="E10" i="3"/>
  <c r="D10" i="3"/>
  <c r="M9" i="3"/>
  <c r="I9" i="3"/>
  <c r="G9" i="3"/>
  <c r="D9" i="3"/>
  <c r="E9" i="3" s="1"/>
  <c r="M8" i="3"/>
  <c r="I8" i="3"/>
  <c r="G8" i="3"/>
  <c r="E8" i="3"/>
  <c r="D8" i="3"/>
  <c r="M7" i="3"/>
  <c r="I7" i="3"/>
  <c r="G7" i="3"/>
  <c r="D7" i="3"/>
  <c r="E7" i="3" s="1"/>
  <c r="M6" i="3"/>
  <c r="I6" i="3"/>
  <c r="G6" i="3"/>
  <c r="E6" i="3"/>
  <c r="D6" i="3"/>
  <c r="M5" i="3"/>
  <c r="I5" i="3"/>
  <c r="G5" i="3"/>
  <c r="D5" i="3"/>
  <c r="E5" i="3" s="1"/>
  <c r="M4" i="3"/>
  <c r="I4" i="3"/>
  <c r="G4" i="3"/>
  <c r="D4" i="3"/>
  <c r="E4" i="3" s="1"/>
  <c r="M3" i="3"/>
  <c r="Y31" i="3" s="1"/>
  <c r="I3" i="3"/>
  <c r="G3" i="3"/>
  <c r="D3" i="3"/>
  <c r="E3" i="3" s="1"/>
  <c r="Y20" i="2"/>
  <c r="Y17" i="2"/>
  <c r="Y16" i="2"/>
  <c r="Y6" i="2"/>
  <c r="Y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3" i="2"/>
  <c r="Y32" i="3" l="1"/>
  <c r="Y30" i="2"/>
  <c r="E4" i="2"/>
  <c r="E5" i="2"/>
  <c r="E7" i="2"/>
  <c r="E16" i="2"/>
  <c r="E17" i="2"/>
  <c r="E18" i="2"/>
  <c r="E21" i="2"/>
  <c r="E22" i="2"/>
  <c r="E23" i="2"/>
  <c r="E24" i="2"/>
  <c r="E26" i="2"/>
  <c r="E29" i="2"/>
  <c r="E30" i="2"/>
  <c r="E31" i="2"/>
  <c r="E33" i="2"/>
  <c r="E37" i="2"/>
  <c r="E38" i="2"/>
  <c r="E42" i="2"/>
  <c r="E43" i="2"/>
  <c r="E45" i="2"/>
  <c r="E48" i="2"/>
  <c r="E49" i="2"/>
  <c r="E50" i="2"/>
  <c r="E53" i="2"/>
  <c r="E54" i="2"/>
  <c r="E55" i="2"/>
  <c r="E59" i="2"/>
  <c r="E60" i="2"/>
  <c r="E61" i="2"/>
  <c r="E62" i="2"/>
  <c r="E66" i="2"/>
  <c r="E67" i="2"/>
  <c r="E71" i="2"/>
  <c r="E73" i="2"/>
  <c r="E74" i="2"/>
  <c r="E77" i="2"/>
  <c r="E78" i="2"/>
  <c r="E79" i="2"/>
  <c r="E83" i="2"/>
  <c r="E84" i="2"/>
  <c r="E86" i="2"/>
  <c r="E3" i="2"/>
  <c r="E13" i="2"/>
  <c r="E14" i="2"/>
  <c r="E19" i="2"/>
  <c r="E25" i="2"/>
  <c r="E57" i="2"/>
  <c r="E69" i="2"/>
  <c r="E81" i="2"/>
  <c r="E85" i="2"/>
  <c r="E15" i="2"/>
  <c r="E27" i="2"/>
  <c r="E28" i="2"/>
  <c r="E39" i="2"/>
  <c r="E40" i="2"/>
  <c r="E41" i="2"/>
  <c r="E51" i="2"/>
  <c r="E52" i="2"/>
  <c r="E63" i="2"/>
  <c r="E64" i="2"/>
  <c r="E65" i="2"/>
  <c r="E75" i="2"/>
  <c r="E76" i="2"/>
  <c r="E87" i="2"/>
  <c r="E8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3" i="2"/>
  <c r="E6" i="2"/>
  <c r="I3" i="2"/>
  <c r="E8" i="2"/>
  <c r="E9" i="2"/>
  <c r="E10" i="2"/>
  <c r="E11" i="2"/>
  <c r="E12" i="2"/>
  <c r="E20" i="2"/>
  <c r="E32" i="2"/>
  <c r="E34" i="2"/>
  <c r="E35" i="2"/>
  <c r="E36" i="2"/>
  <c r="E44" i="2"/>
  <c r="E46" i="2"/>
  <c r="E47" i="2"/>
  <c r="E56" i="2"/>
  <c r="E58" i="2"/>
  <c r="E68" i="2"/>
  <c r="E70" i="2"/>
  <c r="E72" i="2"/>
  <c r="E80" i="2"/>
  <c r="E82" i="2"/>
  <c r="G3" i="2"/>
  <c r="Y38" i="2"/>
  <c r="Y31" i="2" l="1"/>
  <c r="Y32" i="2"/>
</calcChain>
</file>

<file path=xl/sharedStrings.xml><?xml version="1.0" encoding="utf-8"?>
<sst xmlns="http://schemas.openxmlformats.org/spreadsheetml/2006/main" count="150" uniqueCount="63">
  <si>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</si>
  <si>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</si>
  <si>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</si>
  <si>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</si>
  <si>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</si>
  <si>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</si>
  <si>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</si>
  <si>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</si>
  <si>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</si>
  <si>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</si>
  <si>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</si>
  <si>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</si>
  <si>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</si>
  <si>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</si>
  <si>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</si>
  <si>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</si>
  <si>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</si>
  <si>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</si>
  <si>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</si>
  <si>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</si>
  <si>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</si>
  <si>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</si>
  <si>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</si>
  <si>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</si>
  <si>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</si>
  <si>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</si>
  <si>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</si>
  <si>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</si>
  <si>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</si>
  <si>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</si>
  <si>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</si>
  <si>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</si>
  <si>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</si>
  <si>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</si>
  <si>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</si>
  <si>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</si>
  <si>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</si>
  <si>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</si>
  <si>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</si>
  <si>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</si>
  <si>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</si>
  <si>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</si>
  <si>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</si>
  <si>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</si>
  <si>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</si>
  <si>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</si>
  <si>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</si>
  <si>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</si>
  <si>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</si>
  <si>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</si>
  <si>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</si>
  <si>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</si>
  <si>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</si>
  <si>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</si>
  <si>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</si>
  <si>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</si>
  <si>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</si>
  <si>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</si>
  <si>
    <t>(Wbf) Min</t>
  </si>
  <si>
    <t>(WSE_bf-Z) Min</t>
  </si>
  <si>
    <t>v1</t>
  </si>
  <si>
    <t>v2</t>
  </si>
  <si>
    <t>WSE_bf-Z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</si>
</sst>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  <font>
      <sz val="11"/>
      <color theme="2" tint="-0.34998626667073579"/>
      <name val="Calibri"/>
      <family val="2"/>
    </font>
    <font>
      <sz val="11"/>
      <color theme="2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/>
    <xf numFmtId="0" fontId="14" fillId="0" borderId="0" xfId="0" applyFont="1" applyFill="1"/>
    <xf numFmtId="164" fontId="15" fillId="0" borderId="0" xfId="0" applyNumberFormat="1" applyFont="1"/>
    <xf numFmtId="2" fontId="14" fillId="0" borderId="0" xfId="0" applyNumberFormat="1" applyFont="1"/>
    <xf numFmtId="165" fontId="15" fillId="0" borderId="0" xfId="0" applyNumberFormat="1" applyFont="1"/>
    <xf numFmtId="165" fontId="14" fillId="0" borderId="0" xfId="0" applyNumberFormat="1" applyFont="1"/>
    <xf numFmtId="164" fontId="14" fillId="0" borderId="0" xfId="0" applyNumberFormat="1" applyFont="1"/>
    <xf numFmtId="0" fontId="1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spatial_series_v1!$C$3:$C$88</c:f>
              <c:numCache>
                <c:formatCode>0.000</c:formatCode>
                <c:ptCount val="86"/>
                <c:pt idx="0">
                  <c:v>1000.04</c:v>
                </c:pt>
                <c:pt idx="1">
                  <c:v>1000.09</c:v>
                </c:pt>
                <c:pt idx="2">
                  <c:v>999.79200000000003</c:v>
                </c:pt>
                <c:pt idx="3">
                  <c:v>999.80499999999995</c:v>
                </c:pt>
                <c:pt idx="4">
                  <c:v>999.85900000000004</c:v>
                </c:pt>
                <c:pt idx="5">
                  <c:v>999.78399999999999</c:v>
                </c:pt>
                <c:pt idx="6">
                  <c:v>999.80899999999997</c:v>
                </c:pt>
                <c:pt idx="7">
                  <c:v>999.74300000000005</c:v>
                </c:pt>
                <c:pt idx="8">
                  <c:v>999.67</c:v>
                </c:pt>
                <c:pt idx="9">
                  <c:v>999.73699999999997</c:v>
                </c:pt>
                <c:pt idx="10">
                  <c:v>999.75400000000002</c:v>
                </c:pt>
                <c:pt idx="11">
                  <c:v>999.72400000000005</c:v>
                </c:pt>
                <c:pt idx="12">
                  <c:v>999.77700000000004</c:v>
                </c:pt>
                <c:pt idx="13">
                  <c:v>999.59</c:v>
                </c:pt>
                <c:pt idx="14">
                  <c:v>999.40599999999995</c:v>
                </c:pt>
                <c:pt idx="15">
                  <c:v>999.48099999999999</c:v>
                </c:pt>
                <c:pt idx="16">
                  <c:v>999.40899999999999</c:v>
                </c:pt>
                <c:pt idx="17">
                  <c:v>999.01199999999994</c:v>
                </c:pt>
                <c:pt idx="18">
                  <c:v>999.16099999999994</c:v>
                </c:pt>
                <c:pt idx="19">
                  <c:v>999.16499999999996</c:v>
                </c:pt>
                <c:pt idx="20">
                  <c:v>998.84500000000003</c:v>
                </c:pt>
                <c:pt idx="21">
                  <c:v>998.43899999999996</c:v>
                </c:pt>
                <c:pt idx="22">
                  <c:v>998.50800000000004</c:v>
                </c:pt>
                <c:pt idx="23">
                  <c:v>998.40200000000004</c:v>
                </c:pt>
                <c:pt idx="24">
                  <c:v>997.69500000000005</c:v>
                </c:pt>
                <c:pt idx="25">
                  <c:v>997.82299999999998</c:v>
                </c:pt>
                <c:pt idx="26">
                  <c:v>997.54600000000005</c:v>
                </c:pt>
                <c:pt idx="27">
                  <c:v>997.60299999999995</c:v>
                </c:pt>
                <c:pt idx="28">
                  <c:v>997.76099999999997</c:v>
                </c:pt>
                <c:pt idx="29">
                  <c:v>997.81</c:v>
                </c:pt>
                <c:pt idx="30">
                  <c:v>997.803</c:v>
                </c:pt>
                <c:pt idx="31">
                  <c:v>997.80100000000004</c:v>
                </c:pt>
                <c:pt idx="32">
                  <c:v>997.57299999999998</c:v>
                </c:pt>
                <c:pt idx="33">
                  <c:v>997.07</c:v>
                </c:pt>
                <c:pt idx="34">
                  <c:v>996.58500000000004</c:v>
                </c:pt>
                <c:pt idx="35">
                  <c:v>996.68499999999995</c:v>
                </c:pt>
                <c:pt idx="36">
                  <c:v>996.9</c:v>
                </c:pt>
                <c:pt idx="37">
                  <c:v>996.97500000000002</c:v>
                </c:pt>
                <c:pt idx="38">
                  <c:v>996.99199999999996</c:v>
                </c:pt>
                <c:pt idx="39">
                  <c:v>996.97299999999996</c:v>
                </c:pt>
                <c:pt idx="40">
                  <c:v>996.625</c:v>
                </c:pt>
                <c:pt idx="41">
                  <c:v>996.63099999999997</c:v>
                </c:pt>
                <c:pt idx="42">
                  <c:v>996.50300000000004</c:v>
                </c:pt>
                <c:pt idx="43">
                  <c:v>996.351</c:v>
                </c:pt>
                <c:pt idx="44">
                  <c:v>996.31299999999999</c:v>
                </c:pt>
                <c:pt idx="45">
                  <c:v>996.22699999999998</c:v>
                </c:pt>
                <c:pt idx="46">
                  <c:v>996.197</c:v>
                </c:pt>
                <c:pt idx="47">
                  <c:v>995.88800000000003</c:v>
                </c:pt>
                <c:pt idx="48">
                  <c:v>995.93600000000004</c:v>
                </c:pt>
                <c:pt idx="49">
                  <c:v>995.90499999999997</c:v>
                </c:pt>
                <c:pt idx="50">
                  <c:v>995.95100000000002</c:v>
                </c:pt>
                <c:pt idx="51">
                  <c:v>995.99199999999996</c:v>
                </c:pt>
                <c:pt idx="52">
                  <c:v>995.92499999999995</c:v>
                </c:pt>
                <c:pt idx="53">
                  <c:v>995.81700000000001</c:v>
                </c:pt>
                <c:pt idx="54">
                  <c:v>995.72299999999996</c:v>
                </c:pt>
                <c:pt idx="55">
                  <c:v>995.64800000000002</c:v>
                </c:pt>
                <c:pt idx="56">
                  <c:v>994.87400000000002</c:v>
                </c:pt>
                <c:pt idx="57">
                  <c:v>994.94500000000005</c:v>
                </c:pt>
                <c:pt idx="58">
                  <c:v>995.21600000000001</c:v>
                </c:pt>
                <c:pt idx="59">
                  <c:v>995.13900000000001</c:v>
                </c:pt>
                <c:pt idx="60">
                  <c:v>995.11900000000003</c:v>
                </c:pt>
                <c:pt idx="61">
                  <c:v>994.78099999999995</c:v>
                </c:pt>
                <c:pt idx="62">
                  <c:v>994.52</c:v>
                </c:pt>
                <c:pt idx="63">
                  <c:v>994.57899999999995</c:v>
                </c:pt>
                <c:pt idx="64">
                  <c:v>994.72</c:v>
                </c:pt>
                <c:pt idx="65">
                  <c:v>994.64599999999996</c:v>
                </c:pt>
                <c:pt idx="66">
                  <c:v>994.702</c:v>
                </c:pt>
                <c:pt idx="67">
                  <c:v>994.45799999999997</c:v>
                </c:pt>
                <c:pt idx="68">
                  <c:v>994.34100000000001</c:v>
                </c:pt>
                <c:pt idx="69">
                  <c:v>994.36</c:v>
                </c:pt>
                <c:pt idx="70">
                  <c:v>994.32</c:v>
                </c:pt>
                <c:pt idx="71">
                  <c:v>994.29899999999998</c:v>
                </c:pt>
                <c:pt idx="72">
                  <c:v>993.88300000000004</c:v>
                </c:pt>
                <c:pt idx="73">
                  <c:v>993.47900000000004</c:v>
                </c:pt>
                <c:pt idx="74">
                  <c:v>993.61400000000003</c:v>
                </c:pt>
                <c:pt idx="75">
                  <c:v>993.49400000000003</c:v>
                </c:pt>
                <c:pt idx="76">
                  <c:v>993.16499999999996</c:v>
                </c:pt>
                <c:pt idx="77">
                  <c:v>993.35500000000002</c:v>
                </c:pt>
                <c:pt idx="78">
                  <c:v>993.36099999999999</c:v>
                </c:pt>
                <c:pt idx="79">
                  <c:v>993.21400000000006</c:v>
                </c:pt>
                <c:pt idx="80">
                  <c:v>993.10400000000004</c:v>
                </c:pt>
                <c:pt idx="81">
                  <c:v>993.00400000000002</c:v>
                </c:pt>
                <c:pt idx="82">
                  <c:v>993.08100000000002</c:v>
                </c:pt>
                <c:pt idx="83">
                  <c:v>993.09400000000005</c:v>
                </c:pt>
                <c:pt idx="84">
                  <c:v>993.13900000000001</c:v>
                </c:pt>
                <c:pt idx="85">
                  <c:v>993.20899999999995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D-42B9-8CDA-A64F9A46A409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spatial_series_v1!$F$3:$F$88</c:f>
              <c:numCache>
                <c:formatCode>0.000</c:formatCode>
                <c:ptCount val="86"/>
                <c:pt idx="0">
                  <c:v>1000.25</c:v>
                </c:pt>
                <c:pt idx="1">
                  <c:v>1000.13</c:v>
                </c:pt>
                <c:pt idx="2">
                  <c:v>1000.09</c:v>
                </c:pt>
                <c:pt idx="3">
                  <c:v>1000.09</c:v>
                </c:pt>
                <c:pt idx="4">
                  <c:v>999.98699999999997</c:v>
                </c:pt>
                <c:pt idx="5">
                  <c:v>999.98900000000003</c:v>
                </c:pt>
                <c:pt idx="6">
                  <c:v>999.98699999999997</c:v>
                </c:pt>
                <c:pt idx="7">
                  <c:v>999.98199999999997</c:v>
                </c:pt>
                <c:pt idx="8">
                  <c:v>999.98099999999999</c:v>
                </c:pt>
                <c:pt idx="9">
                  <c:v>999.97900000000004</c:v>
                </c:pt>
                <c:pt idx="10">
                  <c:v>999.976</c:v>
                </c:pt>
                <c:pt idx="11">
                  <c:v>999.97400000000005</c:v>
                </c:pt>
                <c:pt idx="12">
                  <c:v>999.96100000000001</c:v>
                </c:pt>
                <c:pt idx="13">
                  <c:v>999.73</c:v>
                </c:pt>
                <c:pt idx="14">
                  <c:v>999.72199999999998</c:v>
                </c:pt>
                <c:pt idx="15">
                  <c:v>999.71400000000006</c:v>
                </c:pt>
                <c:pt idx="16">
                  <c:v>999.49599999999998</c:v>
                </c:pt>
                <c:pt idx="17">
                  <c:v>999.38699999999994</c:v>
                </c:pt>
                <c:pt idx="18">
                  <c:v>999.37699999999995</c:v>
                </c:pt>
                <c:pt idx="19">
                  <c:v>999.33100000000002</c:v>
                </c:pt>
                <c:pt idx="20">
                  <c:v>998.87699999999995</c:v>
                </c:pt>
                <c:pt idx="21">
                  <c:v>998.66099999999994</c:v>
                </c:pt>
                <c:pt idx="22">
                  <c:v>998.58799999999997</c:v>
                </c:pt>
                <c:pt idx="23">
                  <c:v>998.41200000000003</c:v>
                </c:pt>
                <c:pt idx="24">
                  <c:v>998.05100000000004</c:v>
                </c:pt>
                <c:pt idx="25">
                  <c:v>998.02</c:v>
                </c:pt>
                <c:pt idx="26">
                  <c:v>998.01099999999997</c:v>
                </c:pt>
                <c:pt idx="27">
                  <c:v>998.01199999999994</c:v>
                </c:pt>
                <c:pt idx="28">
                  <c:v>998.01</c:v>
                </c:pt>
                <c:pt idx="29">
                  <c:v>998.00199999999995</c:v>
                </c:pt>
                <c:pt idx="30">
                  <c:v>997.99699999999996</c:v>
                </c:pt>
                <c:pt idx="31">
                  <c:v>997.88199999999995</c:v>
                </c:pt>
                <c:pt idx="32">
                  <c:v>997.63599999999997</c:v>
                </c:pt>
                <c:pt idx="33">
                  <c:v>997.18799999999999</c:v>
                </c:pt>
                <c:pt idx="34">
                  <c:v>997.16099999999994</c:v>
                </c:pt>
                <c:pt idx="35">
                  <c:v>997.16099999999994</c:v>
                </c:pt>
                <c:pt idx="36">
                  <c:v>997.15700000000004</c:v>
                </c:pt>
                <c:pt idx="37">
                  <c:v>997.12199999999996</c:v>
                </c:pt>
                <c:pt idx="38">
                  <c:v>997.09299999999996</c:v>
                </c:pt>
                <c:pt idx="39">
                  <c:v>997.02200000000005</c:v>
                </c:pt>
                <c:pt idx="40">
                  <c:v>996.76</c:v>
                </c:pt>
                <c:pt idx="41">
                  <c:v>996.71100000000001</c:v>
                </c:pt>
                <c:pt idx="42">
                  <c:v>996.59100000000001</c:v>
                </c:pt>
                <c:pt idx="43">
                  <c:v>996.50300000000004</c:v>
                </c:pt>
                <c:pt idx="44">
                  <c:v>996.41499999999996</c:v>
                </c:pt>
                <c:pt idx="45">
                  <c:v>996.37</c:v>
                </c:pt>
                <c:pt idx="46">
                  <c:v>996.245</c:v>
                </c:pt>
                <c:pt idx="47">
                  <c:v>996.14400000000001</c:v>
                </c:pt>
                <c:pt idx="48">
                  <c:v>996.14200000000005</c:v>
                </c:pt>
                <c:pt idx="49">
                  <c:v>996.13800000000003</c:v>
                </c:pt>
                <c:pt idx="50">
                  <c:v>996.13</c:v>
                </c:pt>
                <c:pt idx="51">
                  <c:v>996.10199999999998</c:v>
                </c:pt>
                <c:pt idx="52">
                  <c:v>996.00599999999997</c:v>
                </c:pt>
                <c:pt idx="53">
                  <c:v>995.90599999999995</c:v>
                </c:pt>
                <c:pt idx="54">
                  <c:v>995.88499999999999</c:v>
                </c:pt>
                <c:pt idx="55">
                  <c:v>995.68700000000001</c:v>
                </c:pt>
                <c:pt idx="56">
                  <c:v>995.35199999999998</c:v>
                </c:pt>
                <c:pt idx="57">
                  <c:v>995.35199999999998</c:v>
                </c:pt>
                <c:pt idx="58">
                  <c:v>995.34</c:v>
                </c:pt>
                <c:pt idx="59">
                  <c:v>995.26499999999999</c:v>
                </c:pt>
                <c:pt idx="60">
                  <c:v>995.24599999999998</c:v>
                </c:pt>
                <c:pt idx="61">
                  <c:v>994.88800000000003</c:v>
                </c:pt>
                <c:pt idx="62">
                  <c:v>994.86900000000003</c:v>
                </c:pt>
                <c:pt idx="63">
                  <c:v>994.86800000000005</c:v>
                </c:pt>
                <c:pt idx="64">
                  <c:v>994.86199999999997</c:v>
                </c:pt>
                <c:pt idx="65">
                  <c:v>994.83299999999997</c:v>
                </c:pt>
                <c:pt idx="66">
                  <c:v>994.76800000000003</c:v>
                </c:pt>
                <c:pt idx="67">
                  <c:v>994.56899999999996</c:v>
                </c:pt>
                <c:pt idx="68">
                  <c:v>994.56200000000001</c:v>
                </c:pt>
                <c:pt idx="69">
                  <c:v>994.54399999999998</c:v>
                </c:pt>
                <c:pt idx="70">
                  <c:v>994.45100000000002</c:v>
                </c:pt>
                <c:pt idx="71">
                  <c:v>994.404</c:v>
                </c:pt>
                <c:pt idx="72">
                  <c:v>993.976</c:v>
                </c:pt>
                <c:pt idx="73">
                  <c:v>993.85199999999998</c:v>
                </c:pt>
                <c:pt idx="74">
                  <c:v>993.846</c:v>
                </c:pt>
                <c:pt idx="75">
                  <c:v>993.60900000000004</c:v>
                </c:pt>
                <c:pt idx="76">
                  <c:v>993.58399999999995</c:v>
                </c:pt>
                <c:pt idx="77">
                  <c:v>993.58</c:v>
                </c:pt>
                <c:pt idx="78">
                  <c:v>993.53599999999994</c:v>
                </c:pt>
                <c:pt idx="79">
                  <c:v>993.35299999999995</c:v>
                </c:pt>
                <c:pt idx="80">
                  <c:v>993.36699999999996</c:v>
                </c:pt>
                <c:pt idx="81">
                  <c:v>993.36599999999999</c:v>
                </c:pt>
                <c:pt idx="82">
                  <c:v>993.34500000000003</c:v>
                </c:pt>
                <c:pt idx="83">
                  <c:v>993.34400000000005</c:v>
                </c:pt>
                <c:pt idx="84">
                  <c:v>993.33799999999997</c:v>
                </c:pt>
                <c:pt idx="85">
                  <c:v>993.31399999999996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D-42B9-8CDA-A64F9A46A409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spatial_series_v1!$J$3:$J$88</c:f>
              <c:numCache>
                <c:formatCode>0.000</c:formatCode>
                <c:ptCount val="86"/>
                <c:pt idx="0">
                  <c:v>1001.47</c:v>
                </c:pt>
                <c:pt idx="1">
                  <c:v>1001.28</c:v>
                </c:pt>
                <c:pt idx="2">
                  <c:v>1001.41</c:v>
                </c:pt>
                <c:pt idx="3">
                  <c:v>1001.3</c:v>
                </c:pt>
                <c:pt idx="4">
                  <c:v>1000.91</c:v>
                </c:pt>
                <c:pt idx="5">
                  <c:v>1001.23</c:v>
                </c:pt>
                <c:pt idx="6">
                  <c:v>1001.21</c:v>
                </c:pt>
                <c:pt idx="7">
                  <c:v>1001.2</c:v>
                </c:pt>
                <c:pt idx="8">
                  <c:v>1001.22</c:v>
                </c:pt>
                <c:pt idx="9">
                  <c:v>1001.16</c:v>
                </c:pt>
                <c:pt idx="10">
                  <c:v>1001.11</c:v>
                </c:pt>
                <c:pt idx="11">
                  <c:v>1001.11</c:v>
                </c:pt>
                <c:pt idx="12">
                  <c:v>1000.98</c:v>
                </c:pt>
                <c:pt idx="13">
                  <c:v>1000.64</c:v>
                </c:pt>
                <c:pt idx="14">
                  <c:v>1000.89</c:v>
                </c:pt>
                <c:pt idx="15">
                  <c:v>1000.81</c:v>
                </c:pt>
                <c:pt idx="16">
                  <c:v>1000.31</c:v>
                </c:pt>
                <c:pt idx="17">
                  <c:v>1000.66</c:v>
                </c:pt>
                <c:pt idx="18">
                  <c:v>1000.5</c:v>
                </c:pt>
                <c:pt idx="19">
                  <c:v>1000.38</c:v>
                </c:pt>
                <c:pt idx="20">
                  <c:v>1000.38</c:v>
                </c:pt>
                <c:pt idx="21">
                  <c:v>1000.39</c:v>
                </c:pt>
                <c:pt idx="22">
                  <c:v>1000.17</c:v>
                </c:pt>
                <c:pt idx="23">
                  <c:v>999.48699999999997</c:v>
                </c:pt>
                <c:pt idx="24">
                  <c:v>999.57100000000003</c:v>
                </c:pt>
                <c:pt idx="25">
                  <c:v>999.34199999999998</c:v>
                </c:pt>
                <c:pt idx="26">
                  <c:v>998.76099999999997</c:v>
                </c:pt>
                <c:pt idx="27">
                  <c:v>999.048</c:v>
                </c:pt>
                <c:pt idx="28">
                  <c:v>999.02800000000002</c:v>
                </c:pt>
                <c:pt idx="29">
                  <c:v>998.995</c:v>
                </c:pt>
                <c:pt idx="30">
                  <c:v>998.99199999999996</c:v>
                </c:pt>
                <c:pt idx="31">
                  <c:v>998.72400000000005</c:v>
                </c:pt>
                <c:pt idx="32">
                  <c:v>998.34100000000001</c:v>
                </c:pt>
                <c:pt idx="33">
                  <c:v>997.78399999999999</c:v>
                </c:pt>
                <c:pt idx="34">
                  <c:v>998.28599999999994</c:v>
                </c:pt>
                <c:pt idx="35">
                  <c:v>998.31299999999999</c:v>
                </c:pt>
                <c:pt idx="36">
                  <c:v>998.23900000000003</c:v>
                </c:pt>
                <c:pt idx="37">
                  <c:v>998.02599999999995</c:v>
                </c:pt>
                <c:pt idx="38">
                  <c:v>997.98699999999997</c:v>
                </c:pt>
                <c:pt idx="39">
                  <c:v>997.96100000000001</c:v>
                </c:pt>
                <c:pt idx="40">
                  <c:v>997.55799999999999</c:v>
                </c:pt>
                <c:pt idx="41">
                  <c:v>997.61800000000005</c:v>
                </c:pt>
                <c:pt idx="42">
                  <c:v>997.70100000000002</c:v>
                </c:pt>
                <c:pt idx="43">
                  <c:v>997.78800000000001</c:v>
                </c:pt>
                <c:pt idx="44">
                  <c:v>997.68499999999995</c:v>
                </c:pt>
                <c:pt idx="45">
                  <c:v>997.61</c:v>
                </c:pt>
                <c:pt idx="46">
                  <c:v>997.41700000000003</c:v>
                </c:pt>
                <c:pt idx="47">
                  <c:v>997.55100000000004</c:v>
                </c:pt>
                <c:pt idx="48">
                  <c:v>997.42700000000002</c:v>
                </c:pt>
                <c:pt idx="49">
                  <c:v>997.26599999999996</c:v>
                </c:pt>
                <c:pt idx="50">
                  <c:v>997.10699999999997</c:v>
                </c:pt>
                <c:pt idx="51">
                  <c:v>996.97900000000004</c:v>
                </c:pt>
                <c:pt idx="52">
                  <c:v>996.84199999999998</c:v>
                </c:pt>
                <c:pt idx="53">
                  <c:v>996.96100000000001</c:v>
                </c:pt>
                <c:pt idx="54">
                  <c:v>996.95100000000002</c:v>
                </c:pt>
                <c:pt idx="55">
                  <c:v>996.39400000000001</c:v>
                </c:pt>
                <c:pt idx="56">
                  <c:v>996.71100000000001</c:v>
                </c:pt>
                <c:pt idx="57">
                  <c:v>996.68</c:v>
                </c:pt>
                <c:pt idx="58">
                  <c:v>996.44600000000003</c:v>
                </c:pt>
                <c:pt idx="59">
                  <c:v>996.32600000000002</c:v>
                </c:pt>
                <c:pt idx="60">
                  <c:v>996.36099999999999</c:v>
                </c:pt>
                <c:pt idx="61">
                  <c:v>996.10900000000004</c:v>
                </c:pt>
                <c:pt idx="62">
                  <c:v>996.08</c:v>
                </c:pt>
                <c:pt idx="63">
                  <c:v>996.09400000000005</c:v>
                </c:pt>
                <c:pt idx="64">
                  <c:v>996.08600000000001</c:v>
                </c:pt>
                <c:pt idx="65">
                  <c:v>996.07299999999998</c:v>
                </c:pt>
                <c:pt idx="66">
                  <c:v>996.03899999999999</c:v>
                </c:pt>
                <c:pt idx="67">
                  <c:v>996.02200000000005</c:v>
                </c:pt>
                <c:pt idx="68">
                  <c:v>995.93600000000004</c:v>
                </c:pt>
                <c:pt idx="69">
                  <c:v>995.81299999999999</c:v>
                </c:pt>
                <c:pt idx="70">
                  <c:v>995.55499999999995</c:v>
                </c:pt>
                <c:pt idx="71">
                  <c:v>995.46400000000006</c:v>
                </c:pt>
                <c:pt idx="72">
                  <c:v>995.27700000000004</c:v>
                </c:pt>
                <c:pt idx="73">
                  <c:v>995.428</c:v>
                </c:pt>
                <c:pt idx="74">
                  <c:v>995.29300000000001</c:v>
                </c:pt>
                <c:pt idx="75">
                  <c:v>994.95699999999999</c:v>
                </c:pt>
                <c:pt idx="76">
                  <c:v>995.14099999999996</c:v>
                </c:pt>
                <c:pt idx="77">
                  <c:v>995.03700000000003</c:v>
                </c:pt>
                <c:pt idx="78">
                  <c:v>995.04100000000005</c:v>
                </c:pt>
                <c:pt idx="79">
                  <c:v>994.49199999999996</c:v>
                </c:pt>
                <c:pt idx="80">
                  <c:v>994.62900000000002</c:v>
                </c:pt>
                <c:pt idx="81">
                  <c:v>994.78499999999997</c:v>
                </c:pt>
                <c:pt idx="82">
                  <c:v>994.36599999999999</c:v>
                </c:pt>
                <c:pt idx="83">
                  <c:v>994.59</c:v>
                </c:pt>
                <c:pt idx="84">
                  <c:v>994.59299999999996</c:v>
                </c:pt>
                <c:pt idx="85">
                  <c:v>994.42200000000003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6D-42B9-8CDA-A64F9A46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spatial_series_v1!$E$3:$E$88</c:f>
              <c:numCache>
                <c:formatCode>0.00</c:formatCode>
                <c:ptCount val="86"/>
                <c:pt idx="0">
                  <c:v>-0.32356500000003052</c:v>
                </c:pt>
                <c:pt idx="1">
                  <c:v>-0.18387299999994866</c:v>
                </c:pt>
                <c:pt idx="2">
                  <c:v>-0.39218099999993683</c:v>
                </c:pt>
                <c:pt idx="3">
                  <c:v>-0.28948900000000322</c:v>
                </c:pt>
                <c:pt idx="4">
                  <c:v>-0.14579699999990225</c:v>
                </c:pt>
                <c:pt idx="5">
                  <c:v>-0.13110500000004777</c:v>
                </c:pt>
                <c:pt idx="6">
                  <c:v>-1.6413000000056854E-2</c:v>
                </c:pt>
                <c:pt idx="7">
                  <c:v>7.2790000000395594E-3</c:v>
                </c:pt>
                <c:pt idx="8">
                  <c:v>2.3970999999960441E-2</c:v>
                </c:pt>
                <c:pt idx="9">
                  <c:v>0.18066299999998137</c:v>
                </c:pt>
                <c:pt idx="10">
                  <c:v>0.28735500000004777</c:v>
                </c:pt>
                <c:pt idx="11">
                  <c:v>0.3470470000000887</c:v>
                </c:pt>
                <c:pt idx="12">
                  <c:v>0.48973900000009962</c:v>
                </c:pt>
                <c:pt idx="13">
                  <c:v>0.39243099999998776</c:v>
                </c:pt>
                <c:pt idx="14">
                  <c:v>0.29812299999991865</c:v>
                </c:pt>
                <c:pt idx="15">
                  <c:v>0.46281499999997777</c:v>
                </c:pt>
                <c:pt idx="16">
                  <c:v>0.48050699999998869</c:v>
                </c:pt>
                <c:pt idx="17">
                  <c:v>0.17319899999995414</c:v>
                </c:pt>
                <c:pt idx="18">
                  <c:v>0.4118909999999687</c:v>
                </c:pt>
                <c:pt idx="19">
                  <c:v>0.50558300000000145</c:v>
                </c:pt>
                <c:pt idx="20">
                  <c:v>0.27527500000007876</c:v>
                </c:pt>
                <c:pt idx="21">
                  <c:v>-4.103300000008403E-2</c:v>
                </c:pt>
                <c:pt idx="22">
                  <c:v>0.11765900000000329</c:v>
                </c:pt>
                <c:pt idx="23">
                  <c:v>0.1013510000000224</c:v>
                </c:pt>
                <c:pt idx="24">
                  <c:v>-0.51595699999995759</c:v>
                </c:pt>
                <c:pt idx="25">
                  <c:v>-0.29826500000001488</c:v>
                </c:pt>
                <c:pt idx="26">
                  <c:v>-0.4855729999999312</c:v>
                </c:pt>
                <c:pt idx="27">
                  <c:v>-0.33888100000001486</c:v>
                </c:pt>
                <c:pt idx="28">
                  <c:v>-9.1188999999985754E-2</c:v>
                </c:pt>
                <c:pt idx="29">
                  <c:v>4.7503000000006068E-2</c:v>
                </c:pt>
                <c:pt idx="30">
                  <c:v>0.13019499999995787</c:v>
                </c:pt>
                <c:pt idx="31">
                  <c:v>0.21788700000001882</c:v>
                </c:pt>
                <c:pt idx="32">
                  <c:v>7.9578999999966982E-2</c:v>
                </c:pt>
                <c:pt idx="33">
                  <c:v>-0.33372899999994843</c:v>
                </c:pt>
                <c:pt idx="34">
                  <c:v>-0.72903699999994842</c:v>
                </c:pt>
                <c:pt idx="35">
                  <c:v>-0.53934500000002572</c:v>
                </c:pt>
                <c:pt idx="36">
                  <c:v>-0.23465299999998024</c:v>
                </c:pt>
                <c:pt idx="37">
                  <c:v>-6.9960999999921114E-2</c:v>
                </c:pt>
                <c:pt idx="38">
                  <c:v>3.6730999999917913E-2</c:v>
                </c:pt>
                <c:pt idx="39">
                  <c:v>0.10742299999992611</c:v>
                </c:pt>
                <c:pt idx="40">
                  <c:v>-0.15088500000001659</c:v>
                </c:pt>
                <c:pt idx="41">
                  <c:v>-5.5193000000031134E-2</c:v>
                </c:pt>
                <c:pt idx="42">
                  <c:v>-9.3500999999946544E-2</c:v>
                </c:pt>
                <c:pt idx="43">
                  <c:v>-0.15580899999997655</c:v>
                </c:pt>
                <c:pt idx="44">
                  <c:v>-0.10411699999997381</c:v>
                </c:pt>
                <c:pt idx="45">
                  <c:v>-0.1004249999999729</c:v>
                </c:pt>
                <c:pt idx="46">
                  <c:v>-4.0733000000045649E-2</c:v>
                </c:pt>
                <c:pt idx="47">
                  <c:v>-0.26004100000000108</c:v>
                </c:pt>
                <c:pt idx="48">
                  <c:v>-0.12234899999998561</c:v>
                </c:pt>
                <c:pt idx="49">
                  <c:v>-6.3657000000034714E-2</c:v>
                </c:pt>
                <c:pt idx="50">
                  <c:v>7.2035000000028049E-2</c:v>
                </c:pt>
                <c:pt idx="51">
                  <c:v>0.20272699999998167</c:v>
                </c:pt>
                <c:pt idx="52">
                  <c:v>0.22541899999998805</c:v>
                </c:pt>
                <c:pt idx="53">
                  <c:v>0.20711100000005445</c:v>
                </c:pt>
                <c:pt idx="54">
                  <c:v>0.20280300000001716</c:v>
                </c:pt>
                <c:pt idx="55">
                  <c:v>0.21749499999998534</c:v>
                </c:pt>
                <c:pt idx="56">
                  <c:v>-0.46681300000000192</c:v>
                </c:pt>
                <c:pt idx="57">
                  <c:v>-0.3061209999999619</c:v>
                </c:pt>
                <c:pt idx="58">
                  <c:v>5.4571000000009917E-2</c:v>
                </c:pt>
                <c:pt idx="59">
                  <c:v>6.7263000000025386E-2</c:v>
                </c:pt>
                <c:pt idx="60">
                  <c:v>0.13695500000005723</c:v>
                </c:pt>
                <c:pt idx="61">
                  <c:v>-0.11135300000000825</c:v>
                </c:pt>
                <c:pt idx="62">
                  <c:v>-0.28266099999996186</c:v>
                </c:pt>
                <c:pt idx="63">
                  <c:v>-0.13396900000009282</c:v>
                </c:pt>
                <c:pt idx="64">
                  <c:v>9.6722999999997228E-2</c:v>
                </c:pt>
                <c:pt idx="65">
                  <c:v>0.11241499999994176</c:v>
                </c:pt>
                <c:pt idx="66">
                  <c:v>0.25810699999999542</c:v>
                </c:pt>
                <c:pt idx="67">
                  <c:v>0.10379899999998088</c:v>
                </c:pt>
                <c:pt idx="68">
                  <c:v>7.6491000000032727E-2</c:v>
                </c:pt>
                <c:pt idx="69">
                  <c:v>0.18518300000005183</c:v>
                </c:pt>
                <c:pt idx="70">
                  <c:v>0.23487500000010186</c:v>
                </c:pt>
                <c:pt idx="71">
                  <c:v>0.30356699999992998</c:v>
                </c:pt>
                <c:pt idx="72">
                  <c:v>-2.2740999999996347E-2</c:v>
                </c:pt>
                <c:pt idx="73">
                  <c:v>-0.33704899999997906</c:v>
                </c:pt>
                <c:pt idx="74">
                  <c:v>-0.11235699999997451</c:v>
                </c:pt>
                <c:pt idx="75">
                  <c:v>-0.1426649999999654</c:v>
                </c:pt>
                <c:pt idx="76">
                  <c:v>-0.38197300000001633</c:v>
                </c:pt>
                <c:pt idx="77">
                  <c:v>-0.10228099999994811</c:v>
                </c:pt>
                <c:pt idx="78">
                  <c:v>-6.5889999999626525E-3</c:v>
                </c:pt>
                <c:pt idx="79">
                  <c:v>-6.3896999999883519E-2</c:v>
                </c:pt>
                <c:pt idx="80">
                  <c:v>-8.4204999999997199E-2</c:v>
                </c:pt>
                <c:pt idx="81">
                  <c:v>-9.4513000000006286E-2</c:v>
                </c:pt>
                <c:pt idx="82">
                  <c:v>7.2179000000005544E-2</c:v>
                </c:pt>
                <c:pt idx="83">
                  <c:v>0.17487100000005285</c:v>
                </c:pt>
                <c:pt idx="84">
                  <c:v>0.30956300000002557</c:v>
                </c:pt>
                <c:pt idx="85">
                  <c:v>0.46925499999997555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0-4268-89D6-98F7EC74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spatial_series_v1!$L$3:$L$83</c:f>
              <c:numCache>
                <c:formatCode>0.000</c:formatCode>
                <c:ptCount val="81"/>
                <c:pt idx="0">
                  <c:v>6.7781978010676003</c:v>
                </c:pt>
                <c:pt idx="1">
                  <c:v>6.6831042270883199</c:v>
                </c:pt>
                <c:pt idx="2">
                  <c:v>6.7802445660172701</c:v>
                </c:pt>
                <c:pt idx="3">
                  <c:v>7.5321702243519297</c:v>
                </c:pt>
                <c:pt idx="4">
                  <c:v>8.3141664261782005</c:v>
                </c:pt>
                <c:pt idx="5">
                  <c:v>8.6148425426908801</c:v>
                </c:pt>
                <c:pt idx="6">
                  <c:v>9.4676819295954093</c:v>
                </c:pt>
                <c:pt idx="7">
                  <c:v>9.4365974463680793</c:v>
                </c:pt>
                <c:pt idx="8">
                  <c:v>8.9091105264640902</c:v>
                </c:pt>
                <c:pt idx="9">
                  <c:v>8.3992911052485901</c:v>
                </c:pt>
                <c:pt idx="10">
                  <c:v>8.6524348703552398</c:v>
                </c:pt>
                <c:pt idx="11">
                  <c:v>9.2408118003031205</c:v>
                </c:pt>
                <c:pt idx="12">
                  <c:v>9.6001980369272992</c:v>
                </c:pt>
                <c:pt idx="13">
                  <c:v>9.9446603921767291</c:v>
                </c:pt>
                <c:pt idx="14">
                  <c:v>10.1961273774553</c:v>
                </c:pt>
                <c:pt idx="15">
                  <c:v>10.3438841285574</c:v>
                </c:pt>
                <c:pt idx="16">
                  <c:v>10.2738729107321</c:v>
                </c:pt>
                <c:pt idx="17">
                  <c:v>10.2581045067828</c:v>
                </c:pt>
                <c:pt idx="18">
                  <c:v>10.2589988142499</c:v>
                </c:pt>
                <c:pt idx="19">
                  <c:v>9.9249624474575793</c:v>
                </c:pt>
                <c:pt idx="20">
                  <c:v>9.3382847719591702</c:v>
                </c:pt>
                <c:pt idx="21">
                  <c:v>8.6317325743083995</c:v>
                </c:pt>
                <c:pt idx="22">
                  <c:v>8.40699601252288</c:v>
                </c:pt>
                <c:pt idx="23">
                  <c:v>8.4003624823968703</c:v>
                </c:pt>
                <c:pt idx="24">
                  <c:v>8.4262408036872802</c:v>
                </c:pt>
                <c:pt idx="25">
                  <c:v>8.7862288338587202</c:v>
                </c:pt>
                <c:pt idx="26">
                  <c:v>8.7741633496048106</c:v>
                </c:pt>
                <c:pt idx="27">
                  <c:v>8.4003763634521107</c:v>
                </c:pt>
                <c:pt idx="28">
                  <c:v>8.4120857171969696</c:v>
                </c:pt>
                <c:pt idx="29">
                  <c:v>8.4201292479945309</c:v>
                </c:pt>
                <c:pt idx="30">
                  <c:v>8.6526250627415209</c:v>
                </c:pt>
                <c:pt idx="31">
                  <c:v>8.7278080966845799</c:v>
                </c:pt>
                <c:pt idx="32">
                  <c:v>8.7023346445889693</c:v>
                </c:pt>
                <c:pt idx="33">
                  <c:v>8.6958372505659103</c:v>
                </c:pt>
                <c:pt idx="34">
                  <c:v>8.68601074293972</c:v>
                </c:pt>
                <c:pt idx="35">
                  <c:v>8.4182073031119895</c:v>
                </c:pt>
                <c:pt idx="36">
                  <c:v>8.02744869459565</c:v>
                </c:pt>
                <c:pt idx="37">
                  <c:v>8.1054008411905603</c:v>
                </c:pt>
                <c:pt idx="38">
                  <c:v>7.8433582423105399</c:v>
                </c:pt>
                <c:pt idx="39">
                  <c:v>7.79307073532466</c:v>
                </c:pt>
                <c:pt idx="40">
                  <c:v>7.5148497215150298</c:v>
                </c:pt>
                <c:pt idx="41">
                  <c:v>7.4784297382416103</c:v>
                </c:pt>
                <c:pt idx="42">
                  <c:v>7.2020533854992301</c:v>
                </c:pt>
                <c:pt idx="43">
                  <c:v>6.9732403791467998</c:v>
                </c:pt>
                <c:pt idx="44">
                  <c:v>6.8889640369956897</c:v>
                </c:pt>
                <c:pt idx="45">
                  <c:v>6.5936909808115196</c:v>
                </c:pt>
                <c:pt idx="46">
                  <c:v>6.8922304846434299</c:v>
                </c:pt>
                <c:pt idx="47">
                  <c:v>6.9029162185135302</c:v>
                </c:pt>
                <c:pt idx="48">
                  <c:v>7.0747414765008498</c:v>
                </c:pt>
                <c:pt idx="49">
                  <c:v>8.1254180150607898</c:v>
                </c:pt>
                <c:pt idx="50">
                  <c:v>8.4116941382208399</c:v>
                </c:pt>
                <c:pt idx="51">
                  <c:v>8.7321773674676795</c:v>
                </c:pt>
                <c:pt idx="52">
                  <c:v>8.9257149511051903</c:v>
                </c:pt>
                <c:pt idx="53">
                  <c:v>9.6575903916470693</c:v>
                </c:pt>
                <c:pt idx="54">
                  <c:v>9.5718000349965102</c:v>
                </c:pt>
                <c:pt idx="55">
                  <c:v>9.57240006748175</c:v>
                </c:pt>
                <c:pt idx="56">
                  <c:v>8.7266523718124294</c:v>
                </c:pt>
                <c:pt idx="57">
                  <c:v>9.0212957575608606</c:v>
                </c:pt>
                <c:pt idx="58">
                  <c:v>9.0379114512033798</c:v>
                </c:pt>
                <c:pt idx="59">
                  <c:v>8.5159163663093604</c:v>
                </c:pt>
                <c:pt idx="60">
                  <c:v>7.9599634359611704</c:v>
                </c:pt>
                <c:pt idx="61">
                  <c:v>7.5770976856676002</c:v>
                </c:pt>
                <c:pt idx="62">
                  <c:v>6.9792498847631501</c:v>
                </c:pt>
                <c:pt idx="63">
                  <c:v>6.3135296143519399</c:v>
                </c:pt>
                <c:pt idx="64">
                  <c:v>6.6892822523957101</c:v>
                </c:pt>
                <c:pt idx="65">
                  <c:v>6.5055712981425904</c:v>
                </c:pt>
                <c:pt idx="66">
                  <c:v>6.8110418393838597</c:v>
                </c:pt>
                <c:pt idx="67">
                  <c:v>6.5818854270121099</c:v>
                </c:pt>
                <c:pt idx="68">
                  <c:v>6.6548694061385101</c:v>
                </c:pt>
                <c:pt idx="69">
                  <c:v>7.74829623972074</c:v>
                </c:pt>
                <c:pt idx="70">
                  <c:v>7.2108231741418596</c:v>
                </c:pt>
                <c:pt idx="71">
                  <c:v>6.5587181112466197</c:v>
                </c:pt>
                <c:pt idx="72">
                  <c:v>6.9458731259247699</c:v>
                </c:pt>
                <c:pt idx="73">
                  <c:v>6.9124057791183802</c:v>
                </c:pt>
                <c:pt idx="74">
                  <c:v>6.8996281872516096</c:v>
                </c:pt>
                <c:pt idx="75">
                  <c:v>7.7441166055404</c:v>
                </c:pt>
                <c:pt idx="76">
                  <c:v>8.2352169358141403</c:v>
                </c:pt>
                <c:pt idx="77">
                  <c:v>7.7204795693296102</c:v>
                </c:pt>
                <c:pt idx="78">
                  <c:v>7.3469725915299202</c:v>
                </c:pt>
                <c:pt idx="79">
                  <c:v>6.8311231503323002</c:v>
                </c:pt>
                <c:pt idx="80">
                  <c:v>6.1821266638429604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D-4AF1-A88E-ACE436B5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2.4972521605223199</c:v>
                </c:pt>
                <c:pt idx="1">
                  <c:v>2.4631444364965098</c:v>
                </c:pt>
                <c:pt idx="2">
                  <c:v>2.1323076004312602</c:v>
                </c:pt>
                <c:pt idx="3">
                  <c:v>1.7701627852083801</c:v>
                </c:pt>
                <c:pt idx="4">
                  <c:v>1.65290302622638</c:v>
                </c:pt>
                <c:pt idx="5">
                  <c:v>3.1468865095639602</c:v>
                </c:pt>
                <c:pt idx="6">
                  <c:v>3.3911583683639699</c:v>
                </c:pt>
                <c:pt idx="7">
                  <c:v>2.8858617412731702</c:v>
                </c:pt>
                <c:pt idx="8">
                  <c:v>3.0481128013131098</c:v>
                </c:pt>
                <c:pt idx="9">
                  <c:v>2.6668695078654201</c:v>
                </c:pt>
                <c:pt idx="10">
                  <c:v>2.15777323322762</c:v>
                </c:pt>
                <c:pt idx="11">
                  <c:v>2.3821824148340101</c:v>
                </c:pt>
                <c:pt idx="12">
                  <c:v>1.61560040800294</c:v>
                </c:pt>
                <c:pt idx="13">
                  <c:v>0.92221747384819497</c:v>
                </c:pt>
                <c:pt idx="14">
                  <c:v>2.0923307984687498</c:v>
                </c:pt>
                <c:pt idx="15">
                  <c:v>1.5752408149808099</c:v>
                </c:pt>
                <c:pt idx="16">
                  <c:v>1.58164117454957</c:v>
                </c:pt>
                <c:pt idx="17">
                  <c:v>1.96301212235214</c:v>
                </c:pt>
                <c:pt idx="18">
                  <c:v>1.19340946527388</c:v>
                </c:pt>
                <c:pt idx="19">
                  <c:v>1.9233203799054499</c:v>
                </c:pt>
                <c:pt idx="20">
                  <c:v>1.82576339952226</c:v>
                </c:pt>
                <c:pt idx="21">
                  <c:v>2.0403810932550699</c:v>
                </c:pt>
                <c:pt idx="22">
                  <c:v>1.11780238003236</c:v>
                </c:pt>
                <c:pt idx="23">
                  <c:v>1.1801706672982699</c:v>
                </c:pt>
                <c:pt idx="24">
                  <c:v>0.82659092212157403</c:v>
                </c:pt>
                <c:pt idx="25">
                  <c:v>0.61211435920901802</c:v>
                </c:pt>
                <c:pt idx="26">
                  <c:v>1.6320013386994701</c:v>
                </c:pt>
                <c:pt idx="27">
                  <c:v>2.4801192372730299</c:v>
                </c:pt>
                <c:pt idx="28">
                  <c:v>2.2053471215090399</c:v>
                </c:pt>
                <c:pt idx="29">
                  <c:v>2.1742184221356702</c:v>
                </c:pt>
                <c:pt idx="30">
                  <c:v>1.83567523383971</c:v>
                </c:pt>
                <c:pt idx="31">
                  <c:v>1.5931002561307599</c:v>
                </c:pt>
                <c:pt idx="32">
                  <c:v>1.8816061724957001</c:v>
                </c:pt>
                <c:pt idx="33">
                  <c:v>2.1970679503147101</c:v>
                </c:pt>
                <c:pt idx="34">
                  <c:v>3.1837479792946599</c:v>
                </c:pt>
                <c:pt idx="35">
                  <c:v>3.8760098770760001</c:v>
                </c:pt>
                <c:pt idx="36">
                  <c:v>2.6278741416201301</c:v>
                </c:pt>
                <c:pt idx="37">
                  <c:v>1.46502052175791</c:v>
                </c:pt>
                <c:pt idx="38">
                  <c:v>2.0594746356298299</c:v>
                </c:pt>
                <c:pt idx="39">
                  <c:v>2.1131558808467199</c:v>
                </c:pt>
                <c:pt idx="40">
                  <c:v>1.52972026796801</c:v>
                </c:pt>
                <c:pt idx="41">
                  <c:v>1.51790421236461</c:v>
                </c:pt>
                <c:pt idx="42">
                  <c:v>1.5237786325507401</c:v>
                </c:pt>
                <c:pt idx="43">
                  <c:v>3.0422161568598298</c:v>
                </c:pt>
                <c:pt idx="44">
                  <c:v>2.5214837672104702</c:v>
                </c:pt>
                <c:pt idx="45">
                  <c:v>2.3788890322751399</c:v>
                </c:pt>
                <c:pt idx="46">
                  <c:v>2.4028229173147899</c:v>
                </c:pt>
                <c:pt idx="47">
                  <c:v>2.8088594882338298</c:v>
                </c:pt>
                <c:pt idx="48">
                  <c:v>1.8532878845937899</c:v>
                </c:pt>
                <c:pt idx="49">
                  <c:v>1.83467244408661</c:v>
                </c:pt>
                <c:pt idx="50">
                  <c:v>1.9388299189270399</c:v>
                </c:pt>
                <c:pt idx="51">
                  <c:v>1.7748553640570399</c:v>
                </c:pt>
                <c:pt idx="52">
                  <c:v>1.7450805071222</c:v>
                </c:pt>
                <c:pt idx="53">
                  <c:v>1.7557629650856199</c:v>
                </c:pt>
                <c:pt idx="54">
                  <c:v>1.7911319283378799</c:v>
                </c:pt>
                <c:pt idx="55">
                  <c:v>2.3047223153494598</c:v>
                </c:pt>
                <c:pt idx="56">
                  <c:v>3.1836442586312899</c:v>
                </c:pt>
                <c:pt idx="57">
                  <c:v>2.7973877353726899</c:v>
                </c:pt>
                <c:pt idx="58">
                  <c:v>1.8861340812787399</c:v>
                </c:pt>
                <c:pt idx="59">
                  <c:v>1.45829406309125</c:v>
                </c:pt>
                <c:pt idx="60">
                  <c:v>1.3602144749210501</c:v>
                </c:pt>
                <c:pt idx="61">
                  <c:v>1.63275451348157</c:v>
                </c:pt>
                <c:pt idx="62">
                  <c:v>2.9681089019588698</c:v>
                </c:pt>
                <c:pt idx="63">
                  <c:v>3.4541866550823399</c:v>
                </c:pt>
                <c:pt idx="64">
                  <c:v>3.1363910967344601</c:v>
                </c:pt>
                <c:pt idx="65">
                  <c:v>2.0606219154533401</c:v>
                </c:pt>
                <c:pt idx="66">
                  <c:v>2.4347851128218299</c:v>
                </c:pt>
                <c:pt idx="67">
                  <c:v>2.1240292893546502</c:v>
                </c:pt>
                <c:pt idx="68">
                  <c:v>1.5361521643177001</c:v>
                </c:pt>
                <c:pt idx="69">
                  <c:v>1.33239239137881</c:v>
                </c:pt>
                <c:pt idx="70">
                  <c:v>1.3040783064659101</c:v>
                </c:pt>
                <c:pt idx="71">
                  <c:v>1.5147432570968999</c:v>
                </c:pt>
                <c:pt idx="72">
                  <c:v>1.9376842665391201</c:v>
                </c:pt>
                <c:pt idx="73">
                  <c:v>2.0530139625339801</c:v>
                </c:pt>
                <c:pt idx="74">
                  <c:v>1.37286248174822</c:v>
                </c:pt>
                <c:pt idx="75">
                  <c:v>1.23455845953236</c:v>
                </c:pt>
                <c:pt idx="76">
                  <c:v>1.49412321498538</c:v>
                </c:pt>
                <c:pt idx="77">
                  <c:v>1.50506014549298</c:v>
                </c:pt>
                <c:pt idx="78">
                  <c:v>1.4870833814481701</c:v>
                </c:pt>
                <c:pt idx="79">
                  <c:v>1.3768164257589</c:v>
                </c:pt>
                <c:pt idx="80">
                  <c:v>1.3051063552234199</c:v>
                </c:pt>
                <c:pt idx="81">
                  <c:v>2.10921533545514</c:v>
                </c:pt>
                <c:pt idx="82">
                  <c:v>1.3536200897134101</c:v>
                </c:pt>
                <c:pt idx="83">
                  <c:v>1.80586731438238</c:v>
                </c:pt>
                <c:pt idx="84">
                  <c:v>1.9537754634578499</c:v>
                </c:pt>
                <c:pt idx="85">
                  <c:v>1.34507750652529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2-43BA-AE0F-873DC81D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spatial_series!$C$3:$C$88</c:f>
              <c:numCache>
                <c:formatCode>0.000</c:formatCode>
                <c:ptCount val="86"/>
                <c:pt idx="0">
                  <c:v>1000.04</c:v>
                </c:pt>
                <c:pt idx="1">
                  <c:v>1000.09</c:v>
                </c:pt>
                <c:pt idx="2">
                  <c:v>999.79200000000003</c:v>
                </c:pt>
                <c:pt idx="3">
                  <c:v>999.80499999999995</c:v>
                </c:pt>
                <c:pt idx="4">
                  <c:v>999.85900000000004</c:v>
                </c:pt>
                <c:pt idx="5">
                  <c:v>999.78399999999999</c:v>
                </c:pt>
                <c:pt idx="6">
                  <c:v>999.80899999999997</c:v>
                </c:pt>
                <c:pt idx="7">
                  <c:v>999.74300000000005</c:v>
                </c:pt>
                <c:pt idx="8">
                  <c:v>999.67</c:v>
                </c:pt>
                <c:pt idx="9">
                  <c:v>999.73699999999997</c:v>
                </c:pt>
                <c:pt idx="10">
                  <c:v>999.75400000000002</c:v>
                </c:pt>
                <c:pt idx="11">
                  <c:v>999.72400000000005</c:v>
                </c:pt>
                <c:pt idx="12">
                  <c:v>999.77700000000004</c:v>
                </c:pt>
                <c:pt idx="13">
                  <c:v>999.59</c:v>
                </c:pt>
                <c:pt idx="14">
                  <c:v>999.40599999999995</c:v>
                </c:pt>
                <c:pt idx="15">
                  <c:v>999.48099999999999</c:v>
                </c:pt>
                <c:pt idx="16">
                  <c:v>999.40899999999999</c:v>
                </c:pt>
                <c:pt idx="17">
                  <c:v>999.01199999999994</c:v>
                </c:pt>
                <c:pt idx="18">
                  <c:v>999.16099999999994</c:v>
                </c:pt>
                <c:pt idx="19">
                  <c:v>999.16499999999996</c:v>
                </c:pt>
                <c:pt idx="20">
                  <c:v>998.84500000000003</c:v>
                </c:pt>
                <c:pt idx="21">
                  <c:v>998.43899999999996</c:v>
                </c:pt>
                <c:pt idx="22">
                  <c:v>998.50800000000004</c:v>
                </c:pt>
                <c:pt idx="23">
                  <c:v>998.40200000000004</c:v>
                </c:pt>
                <c:pt idx="24">
                  <c:v>997.69500000000005</c:v>
                </c:pt>
                <c:pt idx="25">
                  <c:v>997.82299999999998</c:v>
                </c:pt>
                <c:pt idx="26">
                  <c:v>997.54600000000005</c:v>
                </c:pt>
                <c:pt idx="27">
                  <c:v>997.60299999999995</c:v>
                </c:pt>
                <c:pt idx="28">
                  <c:v>997.76099999999997</c:v>
                </c:pt>
                <c:pt idx="29">
                  <c:v>997.81</c:v>
                </c:pt>
                <c:pt idx="30">
                  <c:v>997.803</c:v>
                </c:pt>
                <c:pt idx="31">
                  <c:v>997.80100000000004</c:v>
                </c:pt>
                <c:pt idx="32">
                  <c:v>997.57299999999998</c:v>
                </c:pt>
                <c:pt idx="33">
                  <c:v>997.07</c:v>
                </c:pt>
                <c:pt idx="34">
                  <c:v>996.58500000000004</c:v>
                </c:pt>
                <c:pt idx="35">
                  <c:v>996.68499999999995</c:v>
                </c:pt>
                <c:pt idx="36">
                  <c:v>996.9</c:v>
                </c:pt>
                <c:pt idx="37">
                  <c:v>996.97500000000002</c:v>
                </c:pt>
                <c:pt idx="38">
                  <c:v>996.99199999999996</c:v>
                </c:pt>
                <c:pt idx="39">
                  <c:v>996.97299999999996</c:v>
                </c:pt>
                <c:pt idx="40">
                  <c:v>996.625</c:v>
                </c:pt>
                <c:pt idx="41">
                  <c:v>996.63099999999997</c:v>
                </c:pt>
                <c:pt idx="42">
                  <c:v>996.50300000000004</c:v>
                </c:pt>
                <c:pt idx="43">
                  <c:v>996.351</c:v>
                </c:pt>
                <c:pt idx="44">
                  <c:v>996.31299999999999</c:v>
                </c:pt>
                <c:pt idx="45">
                  <c:v>996.22699999999998</c:v>
                </c:pt>
                <c:pt idx="46">
                  <c:v>996.197</c:v>
                </c:pt>
                <c:pt idx="47">
                  <c:v>995.88800000000003</c:v>
                </c:pt>
                <c:pt idx="48">
                  <c:v>995.93600000000004</c:v>
                </c:pt>
                <c:pt idx="49">
                  <c:v>995.90499999999997</c:v>
                </c:pt>
                <c:pt idx="50">
                  <c:v>995.95100000000002</c:v>
                </c:pt>
                <c:pt idx="51">
                  <c:v>995.99199999999996</c:v>
                </c:pt>
                <c:pt idx="52">
                  <c:v>995.92499999999995</c:v>
                </c:pt>
                <c:pt idx="53">
                  <c:v>995.81700000000001</c:v>
                </c:pt>
                <c:pt idx="54">
                  <c:v>995.72299999999996</c:v>
                </c:pt>
                <c:pt idx="55">
                  <c:v>995.64800000000002</c:v>
                </c:pt>
                <c:pt idx="56">
                  <c:v>994.87400000000002</c:v>
                </c:pt>
                <c:pt idx="57">
                  <c:v>994.94500000000005</c:v>
                </c:pt>
                <c:pt idx="58">
                  <c:v>995.21600000000001</c:v>
                </c:pt>
                <c:pt idx="59">
                  <c:v>995.13900000000001</c:v>
                </c:pt>
                <c:pt idx="60">
                  <c:v>995.11900000000003</c:v>
                </c:pt>
                <c:pt idx="61">
                  <c:v>994.78099999999995</c:v>
                </c:pt>
                <c:pt idx="62">
                  <c:v>994.52</c:v>
                </c:pt>
                <c:pt idx="63">
                  <c:v>994.57899999999995</c:v>
                </c:pt>
                <c:pt idx="64">
                  <c:v>994.72</c:v>
                </c:pt>
                <c:pt idx="65">
                  <c:v>994.64599999999996</c:v>
                </c:pt>
                <c:pt idx="66">
                  <c:v>994.702</c:v>
                </c:pt>
                <c:pt idx="67">
                  <c:v>994.45799999999997</c:v>
                </c:pt>
                <c:pt idx="68">
                  <c:v>994.34100000000001</c:v>
                </c:pt>
                <c:pt idx="69">
                  <c:v>994.36</c:v>
                </c:pt>
                <c:pt idx="70">
                  <c:v>994.32</c:v>
                </c:pt>
                <c:pt idx="71">
                  <c:v>994.29899999999998</c:v>
                </c:pt>
                <c:pt idx="72">
                  <c:v>993.88300000000004</c:v>
                </c:pt>
                <c:pt idx="73">
                  <c:v>993.47900000000004</c:v>
                </c:pt>
                <c:pt idx="74">
                  <c:v>993.61400000000003</c:v>
                </c:pt>
                <c:pt idx="75">
                  <c:v>993.49400000000003</c:v>
                </c:pt>
                <c:pt idx="76">
                  <c:v>993.16499999999996</c:v>
                </c:pt>
                <c:pt idx="77">
                  <c:v>993.35500000000002</c:v>
                </c:pt>
                <c:pt idx="78">
                  <c:v>993.36099999999999</c:v>
                </c:pt>
                <c:pt idx="79">
                  <c:v>993.21400000000006</c:v>
                </c:pt>
                <c:pt idx="80">
                  <c:v>993.10400000000004</c:v>
                </c:pt>
                <c:pt idx="81">
                  <c:v>993.00400000000002</c:v>
                </c:pt>
                <c:pt idx="82">
                  <c:v>993.08100000000002</c:v>
                </c:pt>
                <c:pt idx="83">
                  <c:v>993.09400000000005</c:v>
                </c:pt>
                <c:pt idx="84">
                  <c:v>993.13900000000001</c:v>
                </c:pt>
                <c:pt idx="85">
                  <c:v>993.20899999999995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spatial_series!$F$3:$F$88</c:f>
              <c:numCache>
                <c:formatCode>0.000</c:formatCode>
                <c:ptCount val="86"/>
                <c:pt idx="0">
                  <c:v>1000.25</c:v>
                </c:pt>
                <c:pt idx="1">
                  <c:v>1000.13</c:v>
                </c:pt>
                <c:pt idx="2">
                  <c:v>1000.09</c:v>
                </c:pt>
                <c:pt idx="3">
                  <c:v>1000.09</c:v>
                </c:pt>
                <c:pt idx="4">
                  <c:v>999.98699999999997</c:v>
                </c:pt>
                <c:pt idx="5">
                  <c:v>999.98900000000003</c:v>
                </c:pt>
                <c:pt idx="6">
                  <c:v>999.98699999999997</c:v>
                </c:pt>
                <c:pt idx="7">
                  <c:v>999.98199999999997</c:v>
                </c:pt>
                <c:pt idx="8">
                  <c:v>999.98099999999999</c:v>
                </c:pt>
                <c:pt idx="9">
                  <c:v>999.97900000000004</c:v>
                </c:pt>
                <c:pt idx="10">
                  <c:v>999.976</c:v>
                </c:pt>
                <c:pt idx="11">
                  <c:v>999.97400000000005</c:v>
                </c:pt>
                <c:pt idx="12">
                  <c:v>999.96100000000001</c:v>
                </c:pt>
                <c:pt idx="13">
                  <c:v>999.73</c:v>
                </c:pt>
                <c:pt idx="14">
                  <c:v>999.72199999999998</c:v>
                </c:pt>
                <c:pt idx="15">
                  <c:v>999.71400000000006</c:v>
                </c:pt>
                <c:pt idx="16">
                  <c:v>999.49599999999998</c:v>
                </c:pt>
                <c:pt idx="17">
                  <c:v>999.38699999999994</c:v>
                </c:pt>
                <c:pt idx="18">
                  <c:v>999.37699999999995</c:v>
                </c:pt>
                <c:pt idx="19">
                  <c:v>999.33100000000002</c:v>
                </c:pt>
                <c:pt idx="20">
                  <c:v>998.87699999999995</c:v>
                </c:pt>
                <c:pt idx="21">
                  <c:v>998.66099999999994</c:v>
                </c:pt>
                <c:pt idx="22">
                  <c:v>998.58799999999997</c:v>
                </c:pt>
                <c:pt idx="23">
                  <c:v>998.41200000000003</c:v>
                </c:pt>
                <c:pt idx="24">
                  <c:v>998.05100000000004</c:v>
                </c:pt>
                <c:pt idx="25">
                  <c:v>998.02</c:v>
                </c:pt>
                <c:pt idx="26">
                  <c:v>998.01099999999997</c:v>
                </c:pt>
                <c:pt idx="27">
                  <c:v>998.01199999999994</c:v>
                </c:pt>
                <c:pt idx="28">
                  <c:v>998.01</c:v>
                </c:pt>
                <c:pt idx="29">
                  <c:v>998.00199999999995</c:v>
                </c:pt>
                <c:pt idx="30">
                  <c:v>997.99699999999996</c:v>
                </c:pt>
                <c:pt idx="31">
                  <c:v>997.88199999999995</c:v>
                </c:pt>
                <c:pt idx="32">
                  <c:v>997.63599999999997</c:v>
                </c:pt>
                <c:pt idx="33">
                  <c:v>997.18799999999999</c:v>
                </c:pt>
                <c:pt idx="34">
                  <c:v>997.16099999999994</c:v>
                </c:pt>
                <c:pt idx="35">
                  <c:v>997.16099999999994</c:v>
                </c:pt>
                <c:pt idx="36">
                  <c:v>997.15700000000004</c:v>
                </c:pt>
                <c:pt idx="37">
                  <c:v>997.12199999999996</c:v>
                </c:pt>
                <c:pt idx="38">
                  <c:v>997.09299999999996</c:v>
                </c:pt>
                <c:pt idx="39">
                  <c:v>997.02200000000005</c:v>
                </c:pt>
                <c:pt idx="40">
                  <c:v>996.76</c:v>
                </c:pt>
                <c:pt idx="41">
                  <c:v>996.71100000000001</c:v>
                </c:pt>
                <c:pt idx="42">
                  <c:v>996.59100000000001</c:v>
                </c:pt>
                <c:pt idx="43">
                  <c:v>996.50300000000004</c:v>
                </c:pt>
                <c:pt idx="44">
                  <c:v>996.41499999999996</c:v>
                </c:pt>
                <c:pt idx="45">
                  <c:v>996.37</c:v>
                </c:pt>
                <c:pt idx="46">
                  <c:v>996.245</c:v>
                </c:pt>
                <c:pt idx="47">
                  <c:v>996.14400000000001</c:v>
                </c:pt>
                <c:pt idx="48">
                  <c:v>996.14200000000005</c:v>
                </c:pt>
                <c:pt idx="49">
                  <c:v>996.13800000000003</c:v>
                </c:pt>
                <c:pt idx="50">
                  <c:v>996.13</c:v>
                </c:pt>
                <c:pt idx="51">
                  <c:v>996.10199999999998</c:v>
                </c:pt>
                <c:pt idx="52">
                  <c:v>996.00599999999997</c:v>
                </c:pt>
                <c:pt idx="53">
                  <c:v>995.90599999999995</c:v>
                </c:pt>
                <c:pt idx="54">
                  <c:v>995.88499999999999</c:v>
                </c:pt>
                <c:pt idx="55">
                  <c:v>995.68700000000001</c:v>
                </c:pt>
                <c:pt idx="56">
                  <c:v>995.35199999999998</c:v>
                </c:pt>
                <c:pt idx="57">
                  <c:v>995.35199999999998</c:v>
                </c:pt>
                <c:pt idx="58">
                  <c:v>995.34</c:v>
                </c:pt>
                <c:pt idx="59">
                  <c:v>995.26499999999999</c:v>
                </c:pt>
                <c:pt idx="60">
                  <c:v>995.24599999999998</c:v>
                </c:pt>
                <c:pt idx="61">
                  <c:v>994.88800000000003</c:v>
                </c:pt>
                <c:pt idx="62">
                  <c:v>994.86900000000003</c:v>
                </c:pt>
                <c:pt idx="63">
                  <c:v>994.86800000000005</c:v>
                </c:pt>
                <c:pt idx="64">
                  <c:v>994.86199999999997</c:v>
                </c:pt>
                <c:pt idx="65">
                  <c:v>994.83299999999997</c:v>
                </c:pt>
                <c:pt idx="66">
                  <c:v>994.76800000000003</c:v>
                </c:pt>
                <c:pt idx="67">
                  <c:v>994.56899999999996</c:v>
                </c:pt>
                <c:pt idx="68">
                  <c:v>994.56200000000001</c:v>
                </c:pt>
                <c:pt idx="69">
                  <c:v>994.54399999999998</c:v>
                </c:pt>
                <c:pt idx="70">
                  <c:v>994.45100000000002</c:v>
                </c:pt>
                <c:pt idx="71">
                  <c:v>994.404</c:v>
                </c:pt>
                <c:pt idx="72">
                  <c:v>993.976</c:v>
                </c:pt>
                <c:pt idx="73">
                  <c:v>993.85199999999998</c:v>
                </c:pt>
                <c:pt idx="74">
                  <c:v>993.846</c:v>
                </c:pt>
                <c:pt idx="75">
                  <c:v>993.60900000000004</c:v>
                </c:pt>
                <c:pt idx="76">
                  <c:v>993.58399999999995</c:v>
                </c:pt>
                <c:pt idx="77">
                  <c:v>993.58</c:v>
                </c:pt>
                <c:pt idx="78">
                  <c:v>993.53599999999994</c:v>
                </c:pt>
                <c:pt idx="79">
                  <c:v>993.35299999999995</c:v>
                </c:pt>
                <c:pt idx="80">
                  <c:v>993.36699999999996</c:v>
                </c:pt>
                <c:pt idx="81">
                  <c:v>993.36599999999999</c:v>
                </c:pt>
                <c:pt idx="82">
                  <c:v>993.34500000000003</c:v>
                </c:pt>
                <c:pt idx="83">
                  <c:v>993.34400000000005</c:v>
                </c:pt>
                <c:pt idx="84">
                  <c:v>993.33799999999997</c:v>
                </c:pt>
                <c:pt idx="85">
                  <c:v>993.31399999999996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spatial_series!$J$3:$J$88</c:f>
              <c:numCache>
                <c:formatCode>0.000</c:formatCode>
                <c:ptCount val="86"/>
                <c:pt idx="0">
                  <c:v>1001.47</c:v>
                </c:pt>
                <c:pt idx="1">
                  <c:v>1001.28</c:v>
                </c:pt>
                <c:pt idx="2">
                  <c:v>1001.41</c:v>
                </c:pt>
                <c:pt idx="3">
                  <c:v>1001.3</c:v>
                </c:pt>
                <c:pt idx="4">
                  <c:v>1000.91</c:v>
                </c:pt>
                <c:pt idx="5">
                  <c:v>1001.23</c:v>
                </c:pt>
                <c:pt idx="6">
                  <c:v>1001.21</c:v>
                </c:pt>
                <c:pt idx="7">
                  <c:v>1001.2</c:v>
                </c:pt>
                <c:pt idx="8">
                  <c:v>1001.22</c:v>
                </c:pt>
                <c:pt idx="9">
                  <c:v>1001.16</c:v>
                </c:pt>
                <c:pt idx="10">
                  <c:v>1001.11</c:v>
                </c:pt>
                <c:pt idx="11">
                  <c:v>1001.11</c:v>
                </c:pt>
                <c:pt idx="12">
                  <c:v>1000.98</c:v>
                </c:pt>
                <c:pt idx="13">
                  <c:v>1000.64</c:v>
                </c:pt>
                <c:pt idx="14">
                  <c:v>1000.89</c:v>
                </c:pt>
                <c:pt idx="15">
                  <c:v>1000.81</c:v>
                </c:pt>
                <c:pt idx="16">
                  <c:v>1000.31</c:v>
                </c:pt>
                <c:pt idx="17">
                  <c:v>1000.66</c:v>
                </c:pt>
                <c:pt idx="18">
                  <c:v>1000.5</c:v>
                </c:pt>
                <c:pt idx="19">
                  <c:v>1000.38</c:v>
                </c:pt>
                <c:pt idx="20">
                  <c:v>1000.38</c:v>
                </c:pt>
                <c:pt idx="21">
                  <c:v>1000.39</c:v>
                </c:pt>
                <c:pt idx="22">
                  <c:v>1000.17</c:v>
                </c:pt>
                <c:pt idx="23">
                  <c:v>999.48699999999997</c:v>
                </c:pt>
                <c:pt idx="24">
                  <c:v>999.57100000000003</c:v>
                </c:pt>
                <c:pt idx="25">
                  <c:v>999.34199999999998</c:v>
                </c:pt>
                <c:pt idx="26">
                  <c:v>998.76099999999997</c:v>
                </c:pt>
                <c:pt idx="27">
                  <c:v>999.048</c:v>
                </c:pt>
                <c:pt idx="28">
                  <c:v>999.02800000000002</c:v>
                </c:pt>
                <c:pt idx="29">
                  <c:v>998.995</c:v>
                </c:pt>
                <c:pt idx="30">
                  <c:v>998.99199999999996</c:v>
                </c:pt>
                <c:pt idx="31">
                  <c:v>998.72400000000005</c:v>
                </c:pt>
                <c:pt idx="32">
                  <c:v>998.34100000000001</c:v>
                </c:pt>
                <c:pt idx="33">
                  <c:v>997.78399999999999</c:v>
                </c:pt>
                <c:pt idx="34">
                  <c:v>998.28599999999994</c:v>
                </c:pt>
                <c:pt idx="35">
                  <c:v>998.31299999999999</c:v>
                </c:pt>
                <c:pt idx="36">
                  <c:v>998.23900000000003</c:v>
                </c:pt>
                <c:pt idx="37">
                  <c:v>998.02599999999995</c:v>
                </c:pt>
                <c:pt idx="38">
                  <c:v>997.98699999999997</c:v>
                </c:pt>
                <c:pt idx="39">
                  <c:v>997.96100000000001</c:v>
                </c:pt>
                <c:pt idx="40">
                  <c:v>997.55799999999999</c:v>
                </c:pt>
                <c:pt idx="41">
                  <c:v>997.61800000000005</c:v>
                </c:pt>
                <c:pt idx="42">
                  <c:v>997.70100000000002</c:v>
                </c:pt>
                <c:pt idx="43">
                  <c:v>997.78800000000001</c:v>
                </c:pt>
                <c:pt idx="44">
                  <c:v>997.68499999999995</c:v>
                </c:pt>
                <c:pt idx="45">
                  <c:v>997.61</c:v>
                </c:pt>
                <c:pt idx="46">
                  <c:v>997.41700000000003</c:v>
                </c:pt>
                <c:pt idx="47">
                  <c:v>997.55100000000004</c:v>
                </c:pt>
                <c:pt idx="48">
                  <c:v>997.42700000000002</c:v>
                </c:pt>
                <c:pt idx="49">
                  <c:v>997.26599999999996</c:v>
                </c:pt>
                <c:pt idx="50">
                  <c:v>997.10699999999997</c:v>
                </c:pt>
                <c:pt idx="51">
                  <c:v>996.97900000000004</c:v>
                </c:pt>
                <c:pt idx="52">
                  <c:v>996.84199999999998</c:v>
                </c:pt>
                <c:pt idx="53">
                  <c:v>996.96100000000001</c:v>
                </c:pt>
                <c:pt idx="54">
                  <c:v>996.95100000000002</c:v>
                </c:pt>
                <c:pt idx="55">
                  <c:v>996.39400000000001</c:v>
                </c:pt>
                <c:pt idx="56">
                  <c:v>996.71100000000001</c:v>
                </c:pt>
                <c:pt idx="57">
                  <c:v>996.68</c:v>
                </c:pt>
                <c:pt idx="58">
                  <c:v>996.44600000000003</c:v>
                </c:pt>
                <c:pt idx="59">
                  <c:v>996.32600000000002</c:v>
                </c:pt>
                <c:pt idx="60">
                  <c:v>996.36099999999999</c:v>
                </c:pt>
                <c:pt idx="61">
                  <c:v>996.10900000000004</c:v>
                </c:pt>
                <c:pt idx="62">
                  <c:v>996.08</c:v>
                </c:pt>
                <c:pt idx="63">
                  <c:v>996.09400000000005</c:v>
                </c:pt>
                <c:pt idx="64">
                  <c:v>996.08600000000001</c:v>
                </c:pt>
                <c:pt idx="65">
                  <c:v>996.07299999999998</c:v>
                </c:pt>
                <c:pt idx="66">
                  <c:v>996.03899999999999</c:v>
                </c:pt>
                <c:pt idx="67">
                  <c:v>996.02200000000005</c:v>
                </c:pt>
                <c:pt idx="68">
                  <c:v>995.93600000000004</c:v>
                </c:pt>
                <c:pt idx="69">
                  <c:v>995.81299999999999</c:v>
                </c:pt>
                <c:pt idx="70">
                  <c:v>995.55499999999995</c:v>
                </c:pt>
                <c:pt idx="71">
                  <c:v>995.46400000000006</c:v>
                </c:pt>
                <c:pt idx="72">
                  <c:v>995.27700000000004</c:v>
                </c:pt>
                <c:pt idx="73">
                  <c:v>995.428</c:v>
                </c:pt>
                <c:pt idx="74">
                  <c:v>995.29300000000001</c:v>
                </c:pt>
                <c:pt idx="75">
                  <c:v>994.95699999999999</c:v>
                </c:pt>
                <c:pt idx="76">
                  <c:v>995.14099999999996</c:v>
                </c:pt>
                <c:pt idx="77">
                  <c:v>995.03700000000003</c:v>
                </c:pt>
                <c:pt idx="78">
                  <c:v>995.04100000000005</c:v>
                </c:pt>
                <c:pt idx="79">
                  <c:v>994.49199999999996</c:v>
                </c:pt>
                <c:pt idx="80">
                  <c:v>994.62900000000002</c:v>
                </c:pt>
                <c:pt idx="81">
                  <c:v>994.78499999999997</c:v>
                </c:pt>
                <c:pt idx="82">
                  <c:v>994.36599999999999</c:v>
                </c:pt>
                <c:pt idx="83">
                  <c:v>994.59</c:v>
                </c:pt>
                <c:pt idx="84">
                  <c:v>994.59299999999996</c:v>
                </c:pt>
                <c:pt idx="85">
                  <c:v>994.42200000000003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spatial_series!$B$3:$B$88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spatial_series!$E$3:$E$88</c:f>
              <c:numCache>
                <c:formatCode>0.00</c:formatCode>
                <c:ptCount val="86"/>
                <c:pt idx="0">
                  <c:v>-0.32356500000003052</c:v>
                </c:pt>
                <c:pt idx="1">
                  <c:v>-0.18387299999994866</c:v>
                </c:pt>
                <c:pt idx="2">
                  <c:v>-0.39218099999993683</c:v>
                </c:pt>
                <c:pt idx="3">
                  <c:v>-0.28948900000000322</c:v>
                </c:pt>
                <c:pt idx="4">
                  <c:v>-0.14579699999990225</c:v>
                </c:pt>
                <c:pt idx="5">
                  <c:v>-0.13110500000004777</c:v>
                </c:pt>
                <c:pt idx="6">
                  <c:v>-1.6413000000056854E-2</c:v>
                </c:pt>
                <c:pt idx="7">
                  <c:v>7.2790000000395594E-3</c:v>
                </c:pt>
                <c:pt idx="8">
                  <c:v>2.3970999999960441E-2</c:v>
                </c:pt>
                <c:pt idx="9">
                  <c:v>0.18066299999998137</c:v>
                </c:pt>
                <c:pt idx="10">
                  <c:v>0.28735500000004777</c:v>
                </c:pt>
                <c:pt idx="11">
                  <c:v>0.3470470000000887</c:v>
                </c:pt>
                <c:pt idx="12">
                  <c:v>0.48973900000009962</c:v>
                </c:pt>
                <c:pt idx="13">
                  <c:v>0.39243099999998776</c:v>
                </c:pt>
                <c:pt idx="14">
                  <c:v>0.29812299999991865</c:v>
                </c:pt>
                <c:pt idx="15">
                  <c:v>0.46281499999997777</c:v>
                </c:pt>
                <c:pt idx="16">
                  <c:v>0.48050699999998869</c:v>
                </c:pt>
                <c:pt idx="17">
                  <c:v>0.17319899999995414</c:v>
                </c:pt>
                <c:pt idx="18">
                  <c:v>0.4118909999999687</c:v>
                </c:pt>
                <c:pt idx="19">
                  <c:v>0.50558300000000145</c:v>
                </c:pt>
                <c:pt idx="20">
                  <c:v>0.27527500000007876</c:v>
                </c:pt>
                <c:pt idx="21">
                  <c:v>-4.103300000008403E-2</c:v>
                </c:pt>
                <c:pt idx="22">
                  <c:v>0.11765900000000329</c:v>
                </c:pt>
                <c:pt idx="23">
                  <c:v>0.1013510000000224</c:v>
                </c:pt>
                <c:pt idx="24">
                  <c:v>-0.51595699999995759</c:v>
                </c:pt>
                <c:pt idx="25">
                  <c:v>-0.29826500000001488</c:v>
                </c:pt>
                <c:pt idx="26">
                  <c:v>-0.4855729999999312</c:v>
                </c:pt>
                <c:pt idx="27">
                  <c:v>-0.33888100000001486</c:v>
                </c:pt>
                <c:pt idx="28">
                  <c:v>-9.1188999999985754E-2</c:v>
                </c:pt>
                <c:pt idx="29">
                  <c:v>4.7503000000006068E-2</c:v>
                </c:pt>
                <c:pt idx="30">
                  <c:v>0.13019499999995787</c:v>
                </c:pt>
                <c:pt idx="31">
                  <c:v>0.21788700000001882</c:v>
                </c:pt>
                <c:pt idx="32">
                  <c:v>7.9578999999966982E-2</c:v>
                </c:pt>
                <c:pt idx="33">
                  <c:v>-0.33372899999994843</c:v>
                </c:pt>
                <c:pt idx="34">
                  <c:v>-0.72903699999994842</c:v>
                </c:pt>
                <c:pt idx="35">
                  <c:v>-0.53934500000002572</c:v>
                </c:pt>
                <c:pt idx="36">
                  <c:v>-0.23465299999998024</c:v>
                </c:pt>
                <c:pt idx="37">
                  <c:v>-6.9960999999921114E-2</c:v>
                </c:pt>
                <c:pt idx="38">
                  <c:v>3.6730999999917913E-2</c:v>
                </c:pt>
                <c:pt idx="39">
                  <c:v>0.10742299999992611</c:v>
                </c:pt>
                <c:pt idx="40">
                  <c:v>-0.15088500000001659</c:v>
                </c:pt>
                <c:pt idx="41">
                  <c:v>-5.5193000000031134E-2</c:v>
                </c:pt>
                <c:pt idx="42">
                  <c:v>-9.3500999999946544E-2</c:v>
                </c:pt>
                <c:pt idx="43">
                  <c:v>-0.15580899999997655</c:v>
                </c:pt>
                <c:pt idx="44">
                  <c:v>-0.10411699999997381</c:v>
                </c:pt>
                <c:pt idx="45">
                  <c:v>-0.1004249999999729</c:v>
                </c:pt>
                <c:pt idx="46">
                  <c:v>-4.0733000000045649E-2</c:v>
                </c:pt>
                <c:pt idx="47">
                  <c:v>-0.26004100000000108</c:v>
                </c:pt>
                <c:pt idx="48">
                  <c:v>-0.12234899999998561</c:v>
                </c:pt>
                <c:pt idx="49">
                  <c:v>-6.3657000000034714E-2</c:v>
                </c:pt>
                <c:pt idx="50">
                  <c:v>7.2035000000028049E-2</c:v>
                </c:pt>
                <c:pt idx="51">
                  <c:v>0.20272699999998167</c:v>
                </c:pt>
                <c:pt idx="52">
                  <c:v>0.22541899999998805</c:v>
                </c:pt>
                <c:pt idx="53">
                  <c:v>0.20711100000005445</c:v>
                </c:pt>
                <c:pt idx="54">
                  <c:v>0.20280300000001716</c:v>
                </c:pt>
                <c:pt idx="55">
                  <c:v>0.21749499999998534</c:v>
                </c:pt>
                <c:pt idx="56">
                  <c:v>-0.46681300000000192</c:v>
                </c:pt>
                <c:pt idx="57">
                  <c:v>-0.3061209999999619</c:v>
                </c:pt>
                <c:pt idx="58">
                  <c:v>5.4571000000009917E-2</c:v>
                </c:pt>
                <c:pt idx="59">
                  <c:v>6.7263000000025386E-2</c:v>
                </c:pt>
                <c:pt idx="60">
                  <c:v>0.13695500000005723</c:v>
                </c:pt>
                <c:pt idx="61">
                  <c:v>-0.11135300000000825</c:v>
                </c:pt>
                <c:pt idx="62">
                  <c:v>-0.28266099999996186</c:v>
                </c:pt>
                <c:pt idx="63">
                  <c:v>-0.13396900000009282</c:v>
                </c:pt>
                <c:pt idx="64">
                  <c:v>9.6722999999997228E-2</c:v>
                </c:pt>
                <c:pt idx="65">
                  <c:v>0.11241499999994176</c:v>
                </c:pt>
                <c:pt idx="66">
                  <c:v>0.25810699999999542</c:v>
                </c:pt>
                <c:pt idx="67">
                  <c:v>0.10379899999998088</c:v>
                </c:pt>
                <c:pt idx="68">
                  <c:v>7.6491000000032727E-2</c:v>
                </c:pt>
                <c:pt idx="69">
                  <c:v>0.18518300000005183</c:v>
                </c:pt>
                <c:pt idx="70">
                  <c:v>0.23487500000010186</c:v>
                </c:pt>
                <c:pt idx="71">
                  <c:v>0.30356699999992998</c:v>
                </c:pt>
                <c:pt idx="72">
                  <c:v>-2.2740999999996347E-2</c:v>
                </c:pt>
                <c:pt idx="73">
                  <c:v>-0.33704899999997906</c:v>
                </c:pt>
                <c:pt idx="74">
                  <c:v>-0.11235699999997451</c:v>
                </c:pt>
                <c:pt idx="75">
                  <c:v>-0.1426649999999654</c:v>
                </c:pt>
                <c:pt idx="76">
                  <c:v>-0.38197300000001633</c:v>
                </c:pt>
                <c:pt idx="77">
                  <c:v>-0.10228099999994811</c:v>
                </c:pt>
                <c:pt idx="78">
                  <c:v>-6.5889999999626525E-3</c:v>
                </c:pt>
                <c:pt idx="79">
                  <c:v>-6.3896999999883519E-2</c:v>
                </c:pt>
                <c:pt idx="80">
                  <c:v>-8.4204999999997199E-2</c:v>
                </c:pt>
                <c:pt idx="81">
                  <c:v>-9.4513000000006286E-2</c:v>
                </c:pt>
                <c:pt idx="82">
                  <c:v>7.2179000000005544E-2</c:v>
                </c:pt>
                <c:pt idx="83">
                  <c:v>0.17487100000005285</c:v>
                </c:pt>
                <c:pt idx="84">
                  <c:v>0.30956300000002557</c:v>
                </c:pt>
                <c:pt idx="85">
                  <c:v>0.46925499999997555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spatial_series!$L$3:$L$83</c:f>
              <c:numCache>
                <c:formatCode>0.000</c:formatCode>
                <c:ptCount val="81"/>
                <c:pt idx="0">
                  <c:v>6.7781978010676003</c:v>
                </c:pt>
                <c:pt idx="1">
                  <c:v>6.6831042270883199</c:v>
                </c:pt>
                <c:pt idx="2">
                  <c:v>6.7802445660172701</c:v>
                </c:pt>
                <c:pt idx="3">
                  <c:v>7.5321702243519297</c:v>
                </c:pt>
                <c:pt idx="4">
                  <c:v>8.3141664261782005</c:v>
                </c:pt>
                <c:pt idx="5">
                  <c:v>8.6148425426908801</c:v>
                </c:pt>
                <c:pt idx="6">
                  <c:v>9.4676819295954093</c:v>
                </c:pt>
                <c:pt idx="7">
                  <c:v>9.4365974463680793</c:v>
                </c:pt>
                <c:pt idx="8">
                  <c:v>8.9091105264640902</c:v>
                </c:pt>
                <c:pt idx="9">
                  <c:v>8.3992911052485901</c:v>
                </c:pt>
                <c:pt idx="10">
                  <c:v>8.6524348703552398</c:v>
                </c:pt>
                <c:pt idx="11">
                  <c:v>9.2408118003031205</c:v>
                </c:pt>
                <c:pt idx="12">
                  <c:v>9.6001980369272992</c:v>
                </c:pt>
                <c:pt idx="13">
                  <c:v>9.9446603921767291</c:v>
                </c:pt>
                <c:pt idx="14">
                  <c:v>10.1961273774553</c:v>
                </c:pt>
                <c:pt idx="15">
                  <c:v>10.3438841285574</c:v>
                </c:pt>
                <c:pt idx="16">
                  <c:v>10.2738729107321</c:v>
                </c:pt>
                <c:pt idx="17">
                  <c:v>10.2581045067828</c:v>
                </c:pt>
                <c:pt idx="18">
                  <c:v>10.2589988142499</c:v>
                </c:pt>
                <c:pt idx="19">
                  <c:v>9.9249624474575793</c:v>
                </c:pt>
                <c:pt idx="20">
                  <c:v>9.3382847719591702</c:v>
                </c:pt>
                <c:pt idx="21">
                  <c:v>8.6317325743083995</c:v>
                </c:pt>
                <c:pt idx="22">
                  <c:v>8.40699601252288</c:v>
                </c:pt>
                <c:pt idx="23">
                  <c:v>8.4003624823968703</c:v>
                </c:pt>
                <c:pt idx="24">
                  <c:v>8.4262408036872802</c:v>
                </c:pt>
                <c:pt idx="25">
                  <c:v>8.7862288338587202</c:v>
                </c:pt>
                <c:pt idx="26">
                  <c:v>8.7741633496048106</c:v>
                </c:pt>
                <c:pt idx="27">
                  <c:v>8.4003763634521107</c:v>
                </c:pt>
                <c:pt idx="28">
                  <c:v>8.4120857171969696</c:v>
                </c:pt>
                <c:pt idx="29">
                  <c:v>8.4201292479945309</c:v>
                </c:pt>
                <c:pt idx="30">
                  <c:v>8.6526250627415209</c:v>
                </c:pt>
                <c:pt idx="31">
                  <c:v>8.7278080966845799</c:v>
                </c:pt>
                <c:pt idx="32">
                  <c:v>8.7023346445889693</c:v>
                </c:pt>
                <c:pt idx="33">
                  <c:v>8.6958372505659103</c:v>
                </c:pt>
                <c:pt idx="34">
                  <c:v>8.68601074293972</c:v>
                </c:pt>
                <c:pt idx="35">
                  <c:v>8.4182073031119895</c:v>
                </c:pt>
                <c:pt idx="36">
                  <c:v>8.02744869459565</c:v>
                </c:pt>
                <c:pt idx="37">
                  <c:v>8.1054008411905603</c:v>
                </c:pt>
                <c:pt idx="38">
                  <c:v>7.8433582423105399</c:v>
                </c:pt>
                <c:pt idx="39">
                  <c:v>7.79307073532466</c:v>
                </c:pt>
                <c:pt idx="40">
                  <c:v>7.5148497215150298</c:v>
                </c:pt>
                <c:pt idx="41">
                  <c:v>7.4784297382416103</c:v>
                </c:pt>
                <c:pt idx="42">
                  <c:v>7.2020533854992301</c:v>
                </c:pt>
                <c:pt idx="43">
                  <c:v>6.9732403791467998</c:v>
                </c:pt>
                <c:pt idx="44">
                  <c:v>6.8889640369956897</c:v>
                </c:pt>
                <c:pt idx="45">
                  <c:v>6.5936909808115196</c:v>
                </c:pt>
                <c:pt idx="46">
                  <c:v>6.8922304846434299</c:v>
                </c:pt>
                <c:pt idx="47">
                  <c:v>6.9029162185135302</c:v>
                </c:pt>
                <c:pt idx="48">
                  <c:v>7.0747414765008498</c:v>
                </c:pt>
                <c:pt idx="49">
                  <c:v>8.1254180150607898</c:v>
                </c:pt>
                <c:pt idx="50">
                  <c:v>8.4116941382208399</c:v>
                </c:pt>
                <c:pt idx="51">
                  <c:v>8.7321773674676795</c:v>
                </c:pt>
                <c:pt idx="52">
                  <c:v>8.9257149511051903</c:v>
                </c:pt>
                <c:pt idx="53">
                  <c:v>9.6575903916470693</c:v>
                </c:pt>
                <c:pt idx="54">
                  <c:v>9.5718000349965102</c:v>
                </c:pt>
                <c:pt idx="55">
                  <c:v>9.57240006748175</c:v>
                </c:pt>
                <c:pt idx="56">
                  <c:v>8.7266523718124294</c:v>
                </c:pt>
                <c:pt idx="57">
                  <c:v>9.0212957575608606</c:v>
                </c:pt>
                <c:pt idx="58">
                  <c:v>9.0379114512033798</c:v>
                </c:pt>
                <c:pt idx="59">
                  <c:v>8.5159163663093604</c:v>
                </c:pt>
                <c:pt idx="60">
                  <c:v>7.9599634359611704</c:v>
                </c:pt>
                <c:pt idx="61">
                  <c:v>7.5770976856676002</c:v>
                </c:pt>
                <c:pt idx="62">
                  <c:v>6.9792498847631501</c:v>
                </c:pt>
                <c:pt idx="63">
                  <c:v>6.3135296143519399</c:v>
                </c:pt>
                <c:pt idx="64">
                  <c:v>6.6892822523957101</c:v>
                </c:pt>
                <c:pt idx="65">
                  <c:v>6.5055712981425904</c:v>
                </c:pt>
                <c:pt idx="66">
                  <c:v>6.8110418393838597</c:v>
                </c:pt>
                <c:pt idx="67">
                  <c:v>6.5818854270121099</c:v>
                </c:pt>
                <c:pt idx="68">
                  <c:v>6.6548694061385101</c:v>
                </c:pt>
                <c:pt idx="69">
                  <c:v>7.74829623972074</c:v>
                </c:pt>
                <c:pt idx="70">
                  <c:v>7.2108231741418596</c:v>
                </c:pt>
                <c:pt idx="71">
                  <c:v>6.5587181112466197</c:v>
                </c:pt>
                <c:pt idx="72">
                  <c:v>6.9458731259247699</c:v>
                </c:pt>
                <c:pt idx="73">
                  <c:v>6.9124057791183802</c:v>
                </c:pt>
                <c:pt idx="74">
                  <c:v>6.8996281872516096</c:v>
                </c:pt>
                <c:pt idx="75">
                  <c:v>7.7441166055404</c:v>
                </c:pt>
                <c:pt idx="76">
                  <c:v>8.2352169358141403</c:v>
                </c:pt>
                <c:pt idx="77">
                  <c:v>7.7204795693296102</c:v>
                </c:pt>
                <c:pt idx="78">
                  <c:v>7.3469725915299202</c:v>
                </c:pt>
                <c:pt idx="79">
                  <c:v>6.8311231503323002</c:v>
                </c:pt>
                <c:pt idx="80">
                  <c:v>6.1821266638429604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2.4972521605223199</c:v>
                </c:pt>
                <c:pt idx="1">
                  <c:v>2.4631444364965098</c:v>
                </c:pt>
                <c:pt idx="2">
                  <c:v>2.1323076004312602</c:v>
                </c:pt>
                <c:pt idx="3">
                  <c:v>1.7701627852083801</c:v>
                </c:pt>
                <c:pt idx="4">
                  <c:v>1.65290302622638</c:v>
                </c:pt>
                <c:pt idx="5">
                  <c:v>3.1468865095639602</c:v>
                </c:pt>
                <c:pt idx="6">
                  <c:v>3.3911583683639699</c:v>
                </c:pt>
                <c:pt idx="7">
                  <c:v>2.8858617412731702</c:v>
                </c:pt>
                <c:pt idx="8">
                  <c:v>3.0481128013131098</c:v>
                </c:pt>
                <c:pt idx="9">
                  <c:v>2.6668695078654201</c:v>
                </c:pt>
                <c:pt idx="10">
                  <c:v>2.15777323322762</c:v>
                </c:pt>
                <c:pt idx="11">
                  <c:v>2.3821824148340101</c:v>
                </c:pt>
                <c:pt idx="12">
                  <c:v>1.61560040800294</c:v>
                </c:pt>
                <c:pt idx="13">
                  <c:v>0.92221747384819497</c:v>
                </c:pt>
                <c:pt idx="14">
                  <c:v>2.0923307984687498</c:v>
                </c:pt>
                <c:pt idx="15">
                  <c:v>1.5752408149808099</c:v>
                </c:pt>
                <c:pt idx="16">
                  <c:v>1.58164117454957</c:v>
                </c:pt>
                <c:pt idx="17">
                  <c:v>1.96301212235214</c:v>
                </c:pt>
                <c:pt idx="18">
                  <c:v>1.19340946527388</c:v>
                </c:pt>
                <c:pt idx="19">
                  <c:v>1.9233203799054499</c:v>
                </c:pt>
                <c:pt idx="20">
                  <c:v>1.82576339952226</c:v>
                </c:pt>
                <c:pt idx="21">
                  <c:v>2.0403810932550699</c:v>
                </c:pt>
                <c:pt idx="22">
                  <c:v>1.11780238003236</c:v>
                </c:pt>
                <c:pt idx="23">
                  <c:v>1.1801706672982699</c:v>
                </c:pt>
                <c:pt idx="24">
                  <c:v>0.82659092212157403</c:v>
                </c:pt>
                <c:pt idx="25">
                  <c:v>0.61211435920901802</c:v>
                </c:pt>
                <c:pt idx="26">
                  <c:v>1.6320013386994701</c:v>
                </c:pt>
                <c:pt idx="27">
                  <c:v>2.4801192372730299</c:v>
                </c:pt>
                <c:pt idx="28">
                  <c:v>2.2053471215090399</c:v>
                </c:pt>
                <c:pt idx="29">
                  <c:v>2.1742184221356702</c:v>
                </c:pt>
                <c:pt idx="30">
                  <c:v>1.83567523383971</c:v>
                </c:pt>
                <c:pt idx="31">
                  <c:v>1.5931002561307599</c:v>
                </c:pt>
                <c:pt idx="32">
                  <c:v>1.8816061724957001</c:v>
                </c:pt>
                <c:pt idx="33">
                  <c:v>2.1970679503147101</c:v>
                </c:pt>
                <c:pt idx="34">
                  <c:v>3.1837479792946599</c:v>
                </c:pt>
                <c:pt idx="35">
                  <c:v>3.8760098770760001</c:v>
                </c:pt>
                <c:pt idx="36">
                  <c:v>2.6278741416201301</c:v>
                </c:pt>
                <c:pt idx="37">
                  <c:v>1.46502052175791</c:v>
                </c:pt>
                <c:pt idx="38">
                  <c:v>2.0594746356298299</c:v>
                </c:pt>
                <c:pt idx="39">
                  <c:v>2.1131558808467199</c:v>
                </c:pt>
                <c:pt idx="40">
                  <c:v>1.52972026796801</c:v>
                </c:pt>
                <c:pt idx="41">
                  <c:v>1.51790421236461</c:v>
                </c:pt>
                <c:pt idx="42">
                  <c:v>1.5237786325507401</c:v>
                </c:pt>
                <c:pt idx="43">
                  <c:v>3.0422161568598298</c:v>
                </c:pt>
                <c:pt idx="44">
                  <c:v>2.5214837672104702</c:v>
                </c:pt>
                <c:pt idx="45">
                  <c:v>2.3788890322751399</c:v>
                </c:pt>
                <c:pt idx="46">
                  <c:v>2.4028229173147899</c:v>
                </c:pt>
                <c:pt idx="47">
                  <c:v>2.8088594882338298</c:v>
                </c:pt>
                <c:pt idx="48">
                  <c:v>1.8532878845937899</c:v>
                </c:pt>
                <c:pt idx="49">
                  <c:v>1.83467244408661</c:v>
                </c:pt>
                <c:pt idx="50">
                  <c:v>1.9388299189270399</c:v>
                </c:pt>
                <c:pt idx="51">
                  <c:v>1.7748553640570399</c:v>
                </c:pt>
                <c:pt idx="52">
                  <c:v>1.7450805071222</c:v>
                </c:pt>
                <c:pt idx="53">
                  <c:v>1.7557629650856199</c:v>
                </c:pt>
                <c:pt idx="54">
                  <c:v>1.7911319283378799</c:v>
                </c:pt>
                <c:pt idx="55">
                  <c:v>2.3047223153494598</c:v>
                </c:pt>
                <c:pt idx="56">
                  <c:v>3.1836442586312899</c:v>
                </c:pt>
                <c:pt idx="57">
                  <c:v>2.7973877353726899</c:v>
                </c:pt>
                <c:pt idx="58">
                  <c:v>1.8861340812787399</c:v>
                </c:pt>
                <c:pt idx="59">
                  <c:v>1.45829406309125</c:v>
                </c:pt>
                <c:pt idx="60">
                  <c:v>1.3602144749210501</c:v>
                </c:pt>
                <c:pt idx="61">
                  <c:v>1.63275451348157</c:v>
                </c:pt>
                <c:pt idx="62">
                  <c:v>2.9681089019588698</c:v>
                </c:pt>
                <c:pt idx="63">
                  <c:v>3.4541866550823399</c:v>
                </c:pt>
                <c:pt idx="64">
                  <c:v>3.1363910967344601</c:v>
                </c:pt>
                <c:pt idx="65">
                  <c:v>2.0606219154533401</c:v>
                </c:pt>
                <c:pt idx="66">
                  <c:v>2.4347851128218299</c:v>
                </c:pt>
                <c:pt idx="67">
                  <c:v>2.1240292893546502</c:v>
                </c:pt>
                <c:pt idx="68">
                  <c:v>1.5361521643177001</c:v>
                </c:pt>
                <c:pt idx="69">
                  <c:v>1.33239239137881</c:v>
                </c:pt>
                <c:pt idx="70">
                  <c:v>1.3040783064659101</c:v>
                </c:pt>
                <c:pt idx="71">
                  <c:v>1.5147432570968999</c:v>
                </c:pt>
                <c:pt idx="72">
                  <c:v>1.9376842665391201</c:v>
                </c:pt>
                <c:pt idx="73">
                  <c:v>2.0530139625339801</c:v>
                </c:pt>
                <c:pt idx="74">
                  <c:v>1.37286248174822</c:v>
                </c:pt>
                <c:pt idx="75">
                  <c:v>1.23455845953236</c:v>
                </c:pt>
                <c:pt idx="76">
                  <c:v>1.49412321498538</c:v>
                </c:pt>
                <c:pt idx="77">
                  <c:v>1.50506014549298</c:v>
                </c:pt>
                <c:pt idx="78">
                  <c:v>1.4870833814481701</c:v>
                </c:pt>
                <c:pt idx="79">
                  <c:v>1.3768164257589</c:v>
                </c:pt>
                <c:pt idx="80">
                  <c:v>1.3051063552234199</c:v>
                </c:pt>
                <c:pt idx="81">
                  <c:v>2.10921533545514</c:v>
                </c:pt>
                <c:pt idx="82">
                  <c:v>1.3536200897134101</c:v>
                </c:pt>
                <c:pt idx="83">
                  <c:v>1.80586731438238</c:v>
                </c:pt>
                <c:pt idx="84">
                  <c:v>1.9537754634578499</c:v>
                </c:pt>
                <c:pt idx="85">
                  <c:v>1.34507750652529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306E2-B42F-4343-A672-C10B05050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C775B-6A58-45C9-9F58-9FE9335EC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5E79E-089B-48B1-8BC1-89BA4C695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3D380-49FC-421F-A86E-1C27A36EC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353786</xdr:colOff>
      <xdr:row>1</xdr:row>
      <xdr:rowOff>176893</xdr:rowOff>
    </xdr:from>
    <xdr:to>
      <xdr:col>30</xdr:col>
      <xdr:colOff>274512</xdr:colOff>
      <xdr:row>8</xdr:row>
      <xdr:rowOff>91012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23282-9DA2-4C58-9491-FE421F619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27661" y="367393"/>
          <a:ext cx="2806801" cy="12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394607</xdr:colOff>
      <xdr:row>9</xdr:row>
      <xdr:rowOff>0</xdr:rowOff>
    </xdr:from>
    <xdr:to>
      <xdr:col>30</xdr:col>
      <xdr:colOff>343904</xdr:colOff>
      <xdr:row>16</xdr:row>
      <xdr:rowOff>47452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49B47F-57C9-4889-9DAC-4A15D29EA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8482" y="1714500"/>
          <a:ext cx="2835372" cy="138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435428</xdr:colOff>
      <xdr:row>18</xdr:row>
      <xdr:rowOff>0</xdr:rowOff>
    </xdr:from>
    <xdr:to>
      <xdr:col>30</xdr:col>
      <xdr:colOff>217011</xdr:colOff>
      <xdr:row>25</xdr:row>
      <xdr:rowOff>147378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962FCE-29ED-4BD8-8DCA-CD652E5E7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9303" y="3429000"/>
          <a:ext cx="2667658" cy="1538028"/>
        </a:xfrm>
        <a:prstGeom prst="rect">
          <a:avLst/>
        </a:prstGeom>
      </xdr:spPr>
    </xdr:pic>
    <xdr:clientData/>
  </xdr:twoCellAnchor>
  <xdr:twoCellAnchor editAs="oneCell">
    <xdr:from>
      <xdr:col>27</xdr:col>
      <xdr:colOff>324972</xdr:colOff>
      <xdr:row>26</xdr:row>
      <xdr:rowOff>33619</xdr:rowOff>
    </xdr:from>
    <xdr:to>
      <xdr:col>30</xdr:col>
      <xdr:colOff>349944</xdr:colOff>
      <xdr:row>35</xdr:row>
      <xdr:rowOff>22412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9F7930-A2B9-4A60-90A8-35C63B1AC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912854" y="5065060"/>
          <a:ext cx="2916090" cy="18041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353786</xdr:colOff>
      <xdr:row>1</xdr:row>
      <xdr:rowOff>176893</xdr:rowOff>
    </xdr:from>
    <xdr:to>
      <xdr:col>30</xdr:col>
      <xdr:colOff>274512</xdr:colOff>
      <xdr:row>8</xdr:row>
      <xdr:rowOff>91012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72CB0-6662-4CD8-8790-1069455E2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88893" y="367393"/>
          <a:ext cx="2819048" cy="12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394607</xdr:colOff>
      <xdr:row>9</xdr:row>
      <xdr:rowOff>0</xdr:rowOff>
    </xdr:from>
    <xdr:to>
      <xdr:col>30</xdr:col>
      <xdr:colOff>343904</xdr:colOff>
      <xdr:row>16</xdr:row>
      <xdr:rowOff>47452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18F6CB-C96F-4FBD-B9A6-9051FF35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29714" y="1714500"/>
          <a:ext cx="2847619" cy="138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435428</xdr:colOff>
      <xdr:row>18</xdr:row>
      <xdr:rowOff>0</xdr:rowOff>
    </xdr:from>
    <xdr:to>
      <xdr:col>30</xdr:col>
      <xdr:colOff>217011</xdr:colOff>
      <xdr:row>25</xdr:row>
      <xdr:rowOff>147378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FF8117-6B6D-4653-8D11-524D6AED6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70535" y="3429000"/>
          <a:ext cx="2679905" cy="156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2D65-C375-4812-B2FB-7B9510D35E49}">
  <dimension ref="A1:AB998"/>
  <sheetViews>
    <sheetView tabSelected="1" topLeftCell="I1" zoomScale="70" zoomScaleNormal="70" workbookViewId="0">
      <selection activeCell="Y20" sqref="Y20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62</v>
      </c>
      <c r="L2" s="24" t="s">
        <v>6</v>
      </c>
      <c r="M2" s="10" t="s">
        <v>38</v>
      </c>
      <c r="V2" s="46" t="s">
        <v>11</v>
      </c>
      <c r="W2" s="46"/>
      <c r="X2" s="46" t="s">
        <v>12</v>
      </c>
      <c r="Y2" s="46"/>
      <c r="Z2" s="46"/>
      <c r="AA2" s="35" t="s">
        <v>56</v>
      </c>
    </row>
    <row r="3" spans="1:27" x14ac:dyDescent="0.25">
      <c r="A3" s="25">
        <v>0</v>
      </c>
      <c r="B3" s="26">
        <v>0</v>
      </c>
      <c r="C3" s="6">
        <v>1000.04</v>
      </c>
      <c r="D3" s="27">
        <f>-0.089692*B3+1000.363565</f>
        <v>1000.363565</v>
      </c>
      <c r="E3" s="28">
        <f>C3-D3</f>
        <v>-0.32356500000003052</v>
      </c>
      <c r="F3" s="6">
        <v>1000.25</v>
      </c>
      <c r="G3" s="29">
        <f>F3-C3</f>
        <v>0.21000000000003638</v>
      </c>
      <c r="H3" s="6">
        <v>2.6059280444072601</v>
      </c>
      <c r="I3" s="30">
        <f t="shared" ref="I3:I66" si="0">H3*0.5</f>
        <v>1.3029640222036301</v>
      </c>
      <c r="J3" s="6">
        <v>1001.47</v>
      </c>
      <c r="K3" s="27">
        <f>J3-C3</f>
        <v>1.4300000000000637</v>
      </c>
      <c r="L3" s="6">
        <v>6.7781978010676003</v>
      </c>
      <c r="M3" s="21">
        <f>L3/2</f>
        <v>3.3890989005338001</v>
      </c>
      <c r="V3" t="s">
        <v>51</v>
      </c>
      <c r="Y3" s="31">
        <v>77.27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1000.09</v>
      </c>
      <c r="D4" s="27">
        <f t="shared" ref="D4:D67" si="1">-0.089692*B4+1000.363565</f>
        <v>1000.273873</v>
      </c>
      <c r="E4" s="2">
        <f t="shared" ref="E4:E67" si="2">C4-D4</f>
        <v>-0.18387299999994866</v>
      </c>
      <c r="F4" s="6">
        <v>1000.13</v>
      </c>
      <c r="G4" s="29">
        <f t="shared" ref="G4:G67" si="3">F4-C4</f>
        <v>3.999999999996362E-2</v>
      </c>
      <c r="H4" s="6">
        <v>2.4972521605223199</v>
      </c>
      <c r="I4" s="30">
        <f t="shared" si="0"/>
        <v>1.24862608026116</v>
      </c>
      <c r="J4" s="6">
        <v>1001.28</v>
      </c>
      <c r="K4" s="27">
        <f t="shared" ref="K4:K67" si="4">J4-C4</f>
        <v>1.1899999999999409</v>
      </c>
      <c r="L4" s="6">
        <v>6.6831042270883199</v>
      </c>
      <c r="M4" s="21">
        <f t="shared" ref="M4:M67" si="5">L4/2</f>
        <v>3.3415521135441599</v>
      </c>
    </row>
    <row r="5" spans="1:27" x14ac:dyDescent="0.25">
      <c r="A5" s="1">
        <v>2</v>
      </c>
      <c r="B5" s="26">
        <v>2</v>
      </c>
      <c r="C5" s="6">
        <v>999.79200000000003</v>
      </c>
      <c r="D5" s="27">
        <f t="shared" si="1"/>
        <v>1000.184181</v>
      </c>
      <c r="E5" s="2">
        <f t="shared" si="2"/>
        <v>-0.39218099999993683</v>
      </c>
      <c r="F5" s="6">
        <v>1000.09</v>
      </c>
      <c r="G5" s="29">
        <f t="shared" si="3"/>
        <v>0.29800000000000182</v>
      </c>
      <c r="H5" s="6">
        <v>2.4631444364965098</v>
      </c>
      <c r="I5" s="30">
        <f t="shared" si="0"/>
        <v>1.2315722182482549</v>
      </c>
      <c r="J5" s="6">
        <v>1001.41</v>
      </c>
      <c r="K5" s="27">
        <f t="shared" si="4"/>
        <v>1.6179999999999382</v>
      </c>
      <c r="L5" s="6">
        <v>6.7802445660172701</v>
      </c>
      <c r="M5" s="21">
        <f t="shared" si="5"/>
        <v>3.3901222830086351</v>
      </c>
      <c r="V5" s="8" t="s">
        <v>24</v>
      </c>
      <c r="W5" s="8"/>
      <c r="X5" s="8" t="s">
        <v>58</v>
      </c>
      <c r="Y5" s="7">
        <f>MIN(L3:L83)</f>
        <v>6.1821266638429604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999.80499999999995</v>
      </c>
      <c r="D6" s="27">
        <f t="shared" si="1"/>
        <v>1000.094489</v>
      </c>
      <c r="E6" s="2">
        <f t="shared" si="2"/>
        <v>-0.28948900000000322</v>
      </c>
      <c r="F6" s="6">
        <v>1000.09</v>
      </c>
      <c r="G6" s="29">
        <f t="shared" si="3"/>
        <v>0.28500000000008185</v>
      </c>
      <c r="H6" s="6">
        <v>2.1323076004312602</v>
      </c>
      <c r="I6" s="30">
        <f t="shared" si="0"/>
        <v>1.0661538002156301</v>
      </c>
      <c r="J6" s="6">
        <v>1001.3</v>
      </c>
      <c r="K6" s="27">
        <f t="shared" si="4"/>
        <v>1.4950000000000045</v>
      </c>
      <c r="L6" s="6">
        <v>7.5321702243519297</v>
      </c>
      <c r="M6" s="21">
        <f t="shared" si="5"/>
        <v>3.7660851121759649</v>
      </c>
      <c r="V6" s="8" t="s">
        <v>25</v>
      </c>
      <c r="W6" s="8"/>
      <c r="X6" t="s">
        <v>59</v>
      </c>
      <c r="Y6" s="7">
        <f>MIN(K3:K83)</f>
        <v>0.71399999999994179</v>
      </c>
      <c r="Z6" t="s">
        <v>10</v>
      </c>
    </row>
    <row r="7" spans="1:27" x14ac:dyDescent="0.25">
      <c r="A7" s="1">
        <v>4</v>
      </c>
      <c r="B7" s="26">
        <v>4</v>
      </c>
      <c r="C7" s="6">
        <v>999.85900000000004</v>
      </c>
      <c r="D7" s="27">
        <f t="shared" si="1"/>
        <v>1000.0047969999999</v>
      </c>
      <c r="E7" s="2">
        <f t="shared" si="2"/>
        <v>-0.14579699999990225</v>
      </c>
      <c r="F7" s="6">
        <v>999.98699999999997</v>
      </c>
      <c r="G7" s="29">
        <f t="shared" si="3"/>
        <v>0.12799999999992906</v>
      </c>
      <c r="H7" s="6">
        <v>1.7701627852083801</v>
      </c>
      <c r="I7" s="30">
        <f t="shared" si="0"/>
        <v>0.88508139260419005</v>
      </c>
      <c r="J7" s="6">
        <v>1000.91</v>
      </c>
      <c r="K7" s="27">
        <f t="shared" si="4"/>
        <v>1.0509999999999309</v>
      </c>
      <c r="L7" s="6">
        <v>8.3141664261782005</v>
      </c>
      <c r="M7" s="21">
        <f t="shared" si="5"/>
        <v>4.1570832130891002</v>
      </c>
    </row>
    <row r="8" spans="1:27" x14ac:dyDescent="0.25">
      <c r="A8" s="1">
        <v>5</v>
      </c>
      <c r="B8" s="4">
        <v>5</v>
      </c>
      <c r="C8" s="6">
        <v>999.78399999999999</v>
      </c>
      <c r="D8" s="27">
        <f t="shared" si="1"/>
        <v>999.91510500000004</v>
      </c>
      <c r="E8" s="2">
        <f t="shared" si="2"/>
        <v>-0.13110500000004777</v>
      </c>
      <c r="F8" s="6">
        <v>999.98900000000003</v>
      </c>
      <c r="G8" s="29">
        <f t="shared" si="3"/>
        <v>0.20500000000004093</v>
      </c>
      <c r="H8" s="6">
        <v>1.65290302622638</v>
      </c>
      <c r="I8" s="30">
        <f t="shared" si="0"/>
        <v>0.82645151311318998</v>
      </c>
      <c r="J8" s="6">
        <v>1001.23</v>
      </c>
      <c r="K8" s="27">
        <f t="shared" si="4"/>
        <v>1.4460000000000264</v>
      </c>
      <c r="L8" s="6">
        <v>8.6148425426908801</v>
      </c>
      <c r="M8" s="21">
        <f t="shared" si="5"/>
        <v>4.3074212713454401</v>
      </c>
      <c r="V8" s="8" t="s">
        <v>19</v>
      </c>
      <c r="W8" s="8"/>
      <c r="Y8" s="32">
        <v>6</v>
      </c>
      <c r="Z8" s="8" t="s">
        <v>10</v>
      </c>
    </row>
    <row r="9" spans="1:27" x14ac:dyDescent="0.25">
      <c r="A9" s="1">
        <v>6</v>
      </c>
      <c r="B9" s="26">
        <v>6</v>
      </c>
      <c r="C9" s="6">
        <v>999.80899999999997</v>
      </c>
      <c r="D9" s="27">
        <f t="shared" si="1"/>
        <v>999.82541300000003</v>
      </c>
      <c r="E9" s="2">
        <f t="shared" si="2"/>
        <v>-1.6413000000056854E-2</v>
      </c>
      <c r="F9" s="6">
        <v>999.98699999999997</v>
      </c>
      <c r="G9" s="29">
        <f t="shared" si="3"/>
        <v>0.17799999999999727</v>
      </c>
      <c r="H9" s="6">
        <v>3.1468865095639602</v>
      </c>
      <c r="I9" s="30">
        <f t="shared" si="0"/>
        <v>1.5734432547819801</v>
      </c>
      <c r="J9" s="6">
        <v>1001.21</v>
      </c>
      <c r="K9" s="27">
        <f t="shared" si="4"/>
        <v>1.4010000000000673</v>
      </c>
      <c r="L9" s="6">
        <v>9.4676819295954093</v>
      </c>
      <c r="M9" s="21">
        <f t="shared" si="5"/>
        <v>4.7338409647977047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7</v>
      </c>
      <c r="C10" s="6">
        <v>999.74300000000005</v>
      </c>
      <c r="D10" s="27">
        <f t="shared" si="1"/>
        <v>999.73572100000001</v>
      </c>
      <c r="E10" s="2">
        <f t="shared" si="2"/>
        <v>7.2790000000395594E-3</v>
      </c>
      <c r="F10" s="6">
        <v>999.98199999999997</v>
      </c>
      <c r="G10" s="29">
        <f t="shared" si="3"/>
        <v>0.23899999999991905</v>
      </c>
      <c r="H10" s="6">
        <v>3.3911583683639699</v>
      </c>
      <c r="I10" s="30">
        <f t="shared" si="0"/>
        <v>1.6955791841819849</v>
      </c>
      <c r="J10" s="6">
        <v>1001.2</v>
      </c>
      <c r="K10" s="27">
        <f t="shared" si="4"/>
        <v>1.4569999999999936</v>
      </c>
      <c r="L10" s="6">
        <v>9.4365974463680793</v>
      </c>
      <c r="M10" s="21">
        <f t="shared" si="5"/>
        <v>4.7182987231840396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999.67</v>
      </c>
      <c r="D11" s="27">
        <f t="shared" si="1"/>
        <v>999.646029</v>
      </c>
      <c r="E11" s="2">
        <f t="shared" si="2"/>
        <v>2.3970999999960441E-2</v>
      </c>
      <c r="F11" s="6">
        <v>999.98099999999999</v>
      </c>
      <c r="G11" s="29">
        <f t="shared" si="3"/>
        <v>0.31100000000003547</v>
      </c>
      <c r="H11" s="6">
        <v>2.8858617412731702</v>
      </c>
      <c r="I11" s="30">
        <f t="shared" si="0"/>
        <v>1.4429308706365851</v>
      </c>
      <c r="J11" s="6">
        <v>1001.22</v>
      </c>
      <c r="K11" s="27">
        <f t="shared" si="4"/>
        <v>1.5500000000000682</v>
      </c>
      <c r="L11" s="6">
        <v>8.9091105264640902</v>
      </c>
      <c r="M11" s="21">
        <f t="shared" si="5"/>
        <v>4.4545552632320451</v>
      </c>
    </row>
    <row r="12" spans="1:27" x14ac:dyDescent="0.25">
      <c r="A12" s="1">
        <v>9</v>
      </c>
      <c r="B12" s="4">
        <v>9</v>
      </c>
      <c r="C12" s="6">
        <v>999.73699999999997</v>
      </c>
      <c r="D12" s="27">
        <f t="shared" si="1"/>
        <v>999.55633699999998</v>
      </c>
      <c r="E12" s="2">
        <f t="shared" si="2"/>
        <v>0.18066299999998137</v>
      </c>
      <c r="F12" s="6">
        <v>999.97900000000004</v>
      </c>
      <c r="G12" s="29">
        <f t="shared" si="3"/>
        <v>0.24200000000007549</v>
      </c>
      <c r="H12" s="6">
        <v>3.0481128013131098</v>
      </c>
      <c r="I12" s="30">
        <f t="shared" si="0"/>
        <v>1.5240564006565549</v>
      </c>
      <c r="J12" s="6">
        <v>1001.16</v>
      </c>
      <c r="K12" s="27">
        <f t="shared" si="4"/>
        <v>1.4230000000000018</v>
      </c>
      <c r="L12" s="6">
        <v>8.3992911052485901</v>
      </c>
      <c r="M12" s="21">
        <f t="shared" si="5"/>
        <v>4.1996455526242951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999.75400000000002</v>
      </c>
      <c r="D13" s="27">
        <f t="shared" si="1"/>
        <v>999.46664499999997</v>
      </c>
      <c r="E13" s="2">
        <f t="shared" si="2"/>
        <v>0.28735500000004777</v>
      </c>
      <c r="F13" s="6">
        <v>999.976</v>
      </c>
      <c r="G13" s="29">
        <f t="shared" si="3"/>
        <v>0.22199999999997999</v>
      </c>
      <c r="H13" s="6">
        <v>2.6668695078654201</v>
      </c>
      <c r="I13" s="30">
        <f t="shared" si="0"/>
        <v>1.33343475393271</v>
      </c>
      <c r="J13" s="6">
        <v>1001.11</v>
      </c>
      <c r="K13" s="27">
        <f t="shared" si="4"/>
        <v>1.3559999999999945</v>
      </c>
      <c r="L13" s="6">
        <v>8.6524348703552398</v>
      </c>
      <c r="M13" s="21">
        <f t="shared" si="5"/>
        <v>4.3262174351776199</v>
      </c>
    </row>
    <row r="14" spans="1:27" x14ac:dyDescent="0.25">
      <c r="A14" s="1">
        <v>11</v>
      </c>
      <c r="B14" s="4">
        <v>11</v>
      </c>
      <c r="C14" s="6">
        <v>999.72400000000005</v>
      </c>
      <c r="D14" s="27">
        <f t="shared" si="1"/>
        <v>999.37695299999996</v>
      </c>
      <c r="E14" s="2">
        <f t="shared" si="2"/>
        <v>0.3470470000000887</v>
      </c>
      <c r="F14" s="6">
        <v>999.97400000000005</v>
      </c>
      <c r="G14" s="29">
        <f t="shared" si="3"/>
        <v>0.25</v>
      </c>
      <c r="H14" s="6">
        <v>2.15777323322762</v>
      </c>
      <c r="I14" s="30">
        <f t="shared" si="0"/>
        <v>1.07888661661381</v>
      </c>
      <c r="J14" s="6">
        <v>1001.11</v>
      </c>
      <c r="K14" s="27">
        <f t="shared" si="4"/>
        <v>1.3859999999999673</v>
      </c>
      <c r="L14" s="6">
        <v>9.2408118003031205</v>
      </c>
      <c r="M14" s="21">
        <f t="shared" si="5"/>
        <v>4.6204059001515603</v>
      </c>
      <c r="V14" s="8" t="s">
        <v>36</v>
      </c>
      <c r="W14" s="8"/>
      <c r="X14" s="8" t="s">
        <v>39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999.77700000000004</v>
      </c>
      <c r="D15" s="27">
        <f t="shared" si="1"/>
        <v>999.28726099999994</v>
      </c>
      <c r="E15" s="2">
        <f t="shared" si="2"/>
        <v>0.48973900000009962</v>
      </c>
      <c r="F15" s="6">
        <v>999.96100000000001</v>
      </c>
      <c r="G15" s="29">
        <f t="shared" si="3"/>
        <v>0.18399999999996908</v>
      </c>
      <c r="H15" s="6">
        <v>2.3821824148340101</v>
      </c>
      <c r="I15" s="30">
        <f t="shared" si="0"/>
        <v>1.191091207417005</v>
      </c>
      <c r="J15" s="6">
        <v>1000.98</v>
      </c>
      <c r="K15" s="27">
        <f t="shared" si="4"/>
        <v>1.2029999999999745</v>
      </c>
      <c r="L15" s="6">
        <v>9.6001980369272992</v>
      </c>
      <c r="M15" s="21">
        <f t="shared" si="5"/>
        <v>4.8000990184636496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999.59</v>
      </c>
      <c r="D16" s="27">
        <f t="shared" si="1"/>
        <v>999.19756900000004</v>
      </c>
      <c r="E16" s="2">
        <f t="shared" si="2"/>
        <v>0.39243099999998776</v>
      </c>
      <c r="F16" s="6">
        <v>999.73</v>
      </c>
      <c r="G16" s="29">
        <f t="shared" si="3"/>
        <v>0.13999999999998636</v>
      </c>
      <c r="H16" s="6">
        <v>1.61560040800294</v>
      </c>
      <c r="I16" s="30">
        <f t="shared" si="0"/>
        <v>0.80780020400147001</v>
      </c>
      <c r="J16" s="6">
        <v>1000.64</v>
      </c>
      <c r="K16" s="27">
        <f t="shared" si="4"/>
        <v>1.0499999999999545</v>
      </c>
      <c r="L16" s="6">
        <v>9.9446603921767291</v>
      </c>
      <c r="M16" s="21">
        <f t="shared" si="5"/>
        <v>4.9723301960883646</v>
      </c>
      <c r="V16" s="8" t="s">
        <v>23</v>
      </c>
      <c r="W16" s="8"/>
      <c r="X16" t="s">
        <v>31</v>
      </c>
      <c r="Y16" s="9">
        <v>7.5</v>
      </c>
      <c r="Z16" t="s">
        <v>10</v>
      </c>
      <c r="AA16" s="34">
        <v>2</v>
      </c>
    </row>
    <row r="17" spans="1:28" x14ac:dyDescent="0.25">
      <c r="A17" s="1">
        <v>14</v>
      </c>
      <c r="B17" s="26">
        <v>14</v>
      </c>
      <c r="C17" s="6">
        <v>999.40599999999995</v>
      </c>
      <c r="D17" s="27">
        <f t="shared" si="1"/>
        <v>999.10787700000003</v>
      </c>
      <c r="E17" s="2">
        <f t="shared" si="2"/>
        <v>0.29812299999991865</v>
      </c>
      <c r="F17" s="6">
        <v>999.72199999999998</v>
      </c>
      <c r="G17" s="29">
        <f t="shared" si="3"/>
        <v>0.31600000000003092</v>
      </c>
      <c r="H17" s="6">
        <v>0.92221747384819497</v>
      </c>
      <c r="I17" s="30">
        <f t="shared" si="0"/>
        <v>0.46110873692409748</v>
      </c>
      <c r="J17" s="6">
        <v>1000.89</v>
      </c>
      <c r="K17" s="27">
        <f t="shared" si="4"/>
        <v>1.4840000000000373</v>
      </c>
      <c r="L17" s="6">
        <v>10.1961273774553</v>
      </c>
      <c r="M17" s="21">
        <f t="shared" si="5"/>
        <v>5.0980636887276498</v>
      </c>
      <c r="V17" s="8" t="s">
        <v>17</v>
      </c>
      <c r="X17" s="8" t="s">
        <v>50</v>
      </c>
      <c r="Y17" s="9">
        <v>3.3</v>
      </c>
      <c r="Z17" t="s">
        <v>10</v>
      </c>
    </row>
    <row r="18" spans="1:28" x14ac:dyDescent="0.25">
      <c r="A18" s="1">
        <v>15</v>
      </c>
      <c r="B18" s="4">
        <v>15</v>
      </c>
      <c r="C18" s="6">
        <v>999.48099999999999</v>
      </c>
      <c r="D18" s="27">
        <f t="shared" si="1"/>
        <v>999.01818500000002</v>
      </c>
      <c r="E18" s="2">
        <f t="shared" si="2"/>
        <v>0.46281499999997777</v>
      </c>
      <c r="F18" s="6">
        <v>999.71400000000006</v>
      </c>
      <c r="G18" s="29">
        <f t="shared" si="3"/>
        <v>0.23300000000006094</v>
      </c>
      <c r="H18" s="6">
        <v>2.0923307984687498</v>
      </c>
      <c r="I18" s="30">
        <f t="shared" si="0"/>
        <v>1.0461653992343749</v>
      </c>
      <c r="J18" s="6">
        <v>1000.81</v>
      </c>
      <c r="K18" s="27">
        <f t="shared" si="4"/>
        <v>1.3289999999999509</v>
      </c>
      <c r="L18" s="6">
        <v>10.3438841285574</v>
      </c>
      <c r="M18" s="21">
        <f t="shared" si="5"/>
        <v>5.1719420642787002</v>
      </c>
      <c r="V18" s="8" t="s">
        <v>28</v>
      </c>
      <c r="X18" s="8"/>
      <c r="Y18" s="8"/>
    </row>
    <row r="19" spans="1:28" x14ac:dyDescent="0.25">
      <c r="A19" s="1">
        <v>16</v>
      </c>
      <c r="B19" s="26">
        <v>16</v>
      </c>
      <c r="C19" s="6">
        <v>999.40899999999999</v>
      </c>
      <c r="D19" s="27">
        <f t="shared" si="1"/>
        <v>998.928493</v>
      </c>
      <c r="E19" s="2">
        <f t="shared" si="2"/>
        <v>0.48050699999998869</v>
      </c>
      <c r="F19" s="6">
        <v>999.49599999999998</v>
      </c>
      <c r="G19" s="29">
        <f t="shared" si="3"/>
        <v>8.6999999999989086E-2</v>
      </c>
      <c r="H19" s="6">
        <v>1.5752408149808099</v>
      </c>
      <c r="I19" s="30">
        <f t="shared" si="0"/>
        <v>0.78762040749040496</v>
      </c>
      <c r="J19" s="6">
        <v>1000.31</v>
      </c>
      <c r="K19" s="27">
        <f t="shared" si="4"/>
        <v>0.90099999999995362</v>
      </c>
      <c r="L19" s="6">
        <v>10.2738729107321</v>
      </c>
      <c r="M19" s="21">
        <f t="shared" si="5"/>
        <v>5.1369364553660501</v>
      </c>
    </row>
    <row r="20" spans="1:28" ht="15.75" customHeight="1" x14ac:dyDescent="0.25">
      <c r="A20" s="1">
        <v>17</v>
      </c>
      <c r="B20" s="4">
        <v>17</v>
      </c>
      <c r="C20" s="6">
        <v>999.01199999999994</v>
      </c>
      <c r="D20" s="27">
        <f t="shared" si="1"/>
        <v>998.83880099999999</v>
      </c>
      <c r="E20" s="2">
        <f t="shared" si="2"/>
        <v>0.17319899999995414</v>
      </c>
      <c r="F20" s="6">
        <v>999.38699999999994</v>
      </c>
      <c r="G20" s="29">
        <f t="shared" si="3"/>
        <v>0.375</v>
      </c>
      <c r="H20" s="6">
        <v>1.58164117454957</v>
      </c>
      <c r="I20" s="30">
        <f t="shared" si="0"/>
        <v>0.79082058727478499</v>
      </c>
      <c r="J20" s="6">
        <v>1000.66</v>
      </c>
      <c r="K20" s="27">
        <f t="shared" si="4"/>
        <v>1.6480000000000246</v>
      </c>
      <c r="L20" s="6">
        <v>10.2581045067828</v>
      </c>
      <c r="M20" s="21">
        <f t="shared" si="5"/>
        <v>5.1290522533914</v>
      </c>
      <c r="V20" s="8" t="s">
        <v>30</v>
      </c>
      <c r="W20" s="8"/>
      <c r="Z20" t="s">
        <v>10</v>
      </c>
    </row>
    <row r="21" spans="1:28" ht="15.75" customHeight="1" x14ac:dyDescent="0.25">
      <c r="A21" s="1">
        <v>18</v>
      </c>
      <c r="B21" s="26">
        <v>18</v>
      </c>
      <c r="C21" s="6">
        <v>999.16099999999994</v>
      </c>
      <c r="D21" s="27">
        <f t="shared" si="1"/>
        <v>998.74910899999998</v>
      </c>
      <c r="E21" s="2">
        <f t="shared" si="2"/>
        <v>0.4118909999999687</v>
      </c>
      <c r="F21" s="6">
        <v>999.37699999999995</v>
      </c>
      <c r="G21" s="29">
        <f t="shared" si="3"/>
        <v>0.21600000000000819</v>
      </c>
      <c r="H21" s="6">
        <v>1.96301212235214</v>
      </c>
      <c r="I21" s="30">
        <f t="shared" si="0"/>
        <v>0.98150606117606998</v>
      </c>
      <c r="J21" s="6">
        <v>1000.5</v>
      </c>
      <c r="K21" s="27">
        <f t="shared" si="4"/>
        <v>1.3390000000000555</v>
      </c>
      <c r="L21" s="6">
        <v>10.2589988142499</v>
      </c>
      <c r="M21" s="21">
        <f t="shared" si="5"/>
        <v>5.1294994071249498</v>
      </c>
      <c r="V21" t="s">
        <v>32</v>
      </c>
      <c r="Z21" t="s">
        <v>10</v>
      </c>
    </row>
    <row r="22" spans="1:28" ht="15.75" customHeight="1" x14ac:dyDescent="0.25">
      <c r="A22" s="1">
        <v>19</v>
      </c>
      <c r="B22" s="4">
        <v>19</v>
      </c>
      <c r="C22" s="6">
        <v>999.16499999999996</v>
      </c>
      <c r="D22" s="27">
        <f t="shared" si="1"/>
        <v>998.65941699999996</v>
      </c>
      <c r="E22" s="2">
        <f t="shared" si="2"/>
        <v>0.50558300000000145</v>
      </c>
      <c r="F22" s="6">
        <v>999.33100000000002</v>
      </c>
      <c r="G22" s="29">
        <f t="shared" si="3"/>
        <v>0.16600000000005366</v>
      </c>
      <c r="H22" s="6">
        <v>1.19340946527388</v>
      </c>
      <c r="I22" s="30">
        <f t="shared" si="0"/>
        <v>0.59670473263694002</v>
      </c>
      <c r="J22" s="6">
        <v>1000.38</v>
      </c>
      <c r="K22" s="27">
        <f t="shared" si="4"/>
        <v>1.2150000000000318</v>
      </c>
      <c r="L22" s="6">
        <v>9.9249624474575793</v>
      </c>
      <c r="M22" s="21">
        <f t="shared" si="5"/>
        <v>4.9624812237287896</v>
      </c>
      <c r="AB22" t="s">
        <v>60</v>
      </c>
    </row>
    <row r="23" spans="1:28" ht="15.75" customHeight="1" x14ac:dyDescent="0.25">
      <c r="A23" s="1">
        <v>20</v>
      </c>
      <c r="B23" s="26">
        <v>20</v>
      </c>
      <c r="C23" s="6">
        <v>998.84500000000003</v>
      </c>
      <c r="D23" s="27">
        <f t="shared" si="1"/>
        <v>998.56972499999995</v>
      </c>
      <c r="E23" s="2">
        <f t="shared" si="2"/>
        <v>0.27527500000007876</v>
      </c>
      <c r="F23" s="6">
        <v>998.87699999999995</v>
      </c>
      <c r="G23" s="29">
        <f t="shared" si="3"/>
        <v>3.1999999999925421E-2</v>
      </c>
      <c r="H23" s="6">
        <v>1.9233203799054499</v>
      </c>
      <c r="I23" s="30">
        <f t="shared" si="0"/>
        <v>0.96166018995272495</v>
      </c>
      <c r="J23" s="6">
        <v>1000.38</v>
      </c>
      <c r="K23" s="27">
        <f t="shared" si="4"/>
        <v>1.5349999999999682</v>
      </c>
      <c r="L23" s="6">
        <v>9.3382847719591702</v>
      </c>
      <c r="M23" s="21">
        <f t="shared" si="5"/>
        <v>4.6691423859795851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8" ht="15.75" customHeight="1" x14ac:dyDescent="0.25">
      <c r="A24" s="1">
        <v>21</v>
      </c>
      <c r="B24" s="4">
        <v>21</v>
      </c>
      <c r="C24" s="6">
        <v>998.43899999999996</v>
      </c>
      <c r="D24" s="27">
        <f t="shared" si="1"/>
        <v>998.48003300000005</v>
      </c>
      <c r="E24" s="2">
        <f t="shared" si="2"/>
        <v>-4.103300000008403E-2</v>
      </c>
      <c r="F24" s="6">
        <v>998.66099999999994</v>
      </c>
      <c r="G24" s="29">
        <f t="shared" si="3"/>
        <v>0.22199999999997999</v>
      </c>
      <c r="H24" s="6">
        <v>1.82576339952226</v>
      </c>
      <c r="I24" s="30">
        <f t="shared" si="0"/>
        <v>0.91288169976112998</v>
      </c>
      <c r="J24" s="6">
        <v>1000.39</v>
      </c>
      <c r="K24" s="27">
        <f t="shared" si="4"/>
        <v>1.9510000000000218</v>
      </c>
      <c r="L24" s="6">
        <v>8.6317325743083995</v>
      </c>
      <c r="M24" s="21">
        <f t="shared" si="5"/>
        <v>4.3158662871541997</v>
      </c>
      <c r="V24" t="s">
        <v>34</v>
      </c>
      <c r="X24" t="s">
        <v>35</v>
      </c>
      <c r="Y24">
        <v>1</v>
      </c>
      <c r="Z24" t="s">
        <v>10</v>
      </c>
    </row>
    <row r="25" spans="1:28" ht="15.75" customHeight="1" x14ac:dyDescent="0.25">
      <c r="A25" s="1">
        <v>22</v>
      </c>
      <c r="B25" s="26">
        <v>22</v>
      </c>
      <c r="C25" s="6">
        <v>998.50800000000004</v>
      </c>
      <c r="D25" s="27">
        <f t="shared" si="1"/>
        <v>998.39034100000003</v>
      </c>
      <c r="E25" s="2">
        <f t="shared" si="2"/>
        <v>0.11765900000000329</v>
      </c>
      <c r="F25" s="6">
        <v>998.58799999999997</v>
      </c>
      <c r="G25" s="29">
        <f t="shared" si="3"/>
        <v>7.999999999992724E-2</v>
      </c>
      <c r="H25" s="6">
        <v>2.0403810932550699</v>
      </c>
      <c r="I25" s="30">
        <f t="shared" si="0"/>
        <v>1.0201905466275349</v>
      </c>
      <c r="J25" s="6">
        <v>1000.17</v>
      </c>
      <c r="K25" s="27">
        <f t="shared" si="4"/>
        <v>1.6619999999999209</v>
      </c>
      <c r="L25" s="6">
        <v>8.40699601252288</v>
      </c>
      <c r="M25" s="21">
        <f t="shared" si="5"/>
        <v>4.20349800626144</v>
      </c>
    </row>
    <row r="26" spans="1:28" ht="15.75" customHeight="1" x14ac:dyDescent="0.25">
      <c r="A26" s="1">
        <v>23</v>
      </c>
      <c r="B26" s="4">
        <v>23</v>
      </c>
      <c r="C26" s="6">
        <v>998.40200000000004</v>
      </c>
      <c r="D26" s="27">
        <f t="shared" si="1"/>
        <v>998.30064900000002</v>
      </c>
      <c r="E26" s="2">
        <f t="shared" si="2"/>
        <v>0.1013510000000224</v>
      </c>
      <c r="F26" s="6">
        <v>998.41200000000003</v>
      </c>
      <c r="G26" s="29">
        <f t="shared" si="3"/>
        <v>9.9999999999909051E-3</v>
      </c>
      <c r="H26" s="6">
        <v>1.11780238003236</v>
      </c>
      <c r="I26" s="30">
        <f t="shared" si="0"/>
        <v>0.55890119001617999</v>
      </c>
      <c r="J26" s="6">
        <v>999.48699999999997</v>
      </c>
      <c r="K26" s="27">
        <f t="shared" si="4"/>
        <v>1.0849999999999227</v>
      </c>
      <c r="L26" s="6">
        <v>8.4003624823968703</v>
      </c>
      <c r="M26" s="21">
        <f t="shared" si="5"/>
        <v>4.2001812411984352</v>
      </c>
      <c r="V26" t="s">
        <v>42</v>
      </c>
      <c r="Y26" s="12"/>
      <c r="Z26" s="8"/>
    </row>
    <row r="27" spans="1:28" ht="15.75" customHeight="1" x14ac:dyDescent="0.25">
      <c r="A27" s="1">
        <v>24</v>
      </c>
      <c r="B27" s="26">
        <v>24</v>
      </c>
      <c r="C27" s="6">
        <v>997.69500000000005</v>
      </c>
      <c r="D27" s="27">
        <f t="shared" si="1"/>
        <v>998.21095700000001</v>
      </c>
      <c r="E27" s="2">
        <f t="shared" si="2"/>
        <v>-0.51595699999995759</v>
      </c>
      <c r="F27" s="6">
        <v>998.05100000000004</v>
      </c>
      <c r="G27" s="29">
        <f t="shared" si="3"/>
        <v>0.35599999999999454</v>
      </c>
      <c r="H27" s="6">
        <v>1.1801706672982699</v>
      </c>
      <c r="I27" s="30">
        <f t="shared" si="0"/>
        <v>0.59008533364913496</v>
      </c>
      <c r="J27" s="6">
        <v>999.57100000000003</v>
      </c>
      <c r="K27" s="27">
        <f t="shared" si="4"/>
        <v>1.8759999999999764</v>
      </c>
      <c r="L27" s="6">
        <v>8.4262408036872802</v>
      </c>
      <c r="M27" s="21">
        <f t="shared" si="5"/>
        <v>4.2131204018436401</v>
      </c>
      <c r="X27" s="23" t="s">
        <v>52</v>
      </c>
      <c r="Y27" s="11">
        <v>8.9700000000000002E-2</v>
      </c>
      <c r="Z27" s="8"/>
    </row>
    <row r="28" spans="1:28" ht="15.75" customHeight="1" x14ac:dyDescent="0.25">
      <c r="A28" s="1">
        <v>25</v>
      </c>
      <c r="B28" s="4">
        <v>25</v>
      </c>
      <c r="C28" s="6">
        <v>997.82299999999998</v>
      </c>
      <c r="D28" s="27">
        <f t="shared" si="1"/>
        <v>998.12126499999999</v>
      </c>
      <c r="E28" s="2">
        <f t="shared" si="2"/>
        <v>-0.29826500000001488</v>
      </c>
      <c r="F28" s="6">
        <v>998.02</v>
      </c>
      <c r="G28" s="29">
        <f t="shared" si="3"/>
        <v>0.19700000000000273</v>
      </c>
      <c r="H28" s="6">
        <v>0.82659092212157403</v>
      </c>
      <c r="I28" s="30">
        <f t="shared" si="0"/>
        <v>0.41329546106078702</v>
      </c>
      <c r="J28" s="6">
        <v>999.34199999999998</v>
      </c>
      <c r="K28" s="27">
        <f t="shared" si="4"/>
        <v>1.5190000000000055</v>
      </c>
      <c r="L28" s="6">
        <v>8.7862288338587202</v>
      </c>
      <c r="M28" s="21">
        <f t="shared" si="5"/>
        <v>4.3931144169293601</v>
      </c>
    </row>
    <row r="29" spans="1:28" ht="15.75" customHeight="1" x14ac:dyDescent="0.25">
      <c r="A29" s="1">
        <v>26</v>
      </c>
      <c r="B29" s="26">
        <v>26</v>
      </c>
      <c r="C29" s="6">
        <v>997.54600000000005</v>
      </c>
      <c r="D29" s="27">
        <f t="shared" si="1"/>
        <v>998.03157299999998</v>
      </c>
      <c r="E29" s="2">
        <f t="shared" si="2"/>
        <v>-0.4855729999999312</v>
      </c>
      <c r="F29" s="6">
        <v>998.01099999999997</v>
      </c>
      <c r="G29" s="29">
        <f t="shared" si="3"/>
        <v>0.46499999999991815</v>
      </c>
      <c r="H29" s="6">
        <v>0.61211435920901802</v>
      </c>
      <c r="I29" s="30">
        <f t="shared" si="0"/>
        <v>0.30605717960450901</v>
      </c>
      <c r="J29" s="6">
        <v>998.76099999999997</v>
      </c>
      <c r="K29" s="27">
        <f t="shared" si="4"/>
        <v>1.2149999999999181</v>
      </c>
      <c r="L29" s="6">
        <v>8.7741633496048106</v>
      </c>
      <c r="M29" s="21">
        <f t="shared" si="5"/>
        <v>4.3870816748024053</v>
      </c>
      <c r="V29" s="46" t="s">
        <v>40</v>
      </c>
      <c r="W29" s="46"/>
    </row>
    <row r="30" spans="1:28" ht="15.75" customHeight="1" x14ac:dyDescent="0.25">
      <c r="A30" s="1">
        <v>27</v>
      </c>
      <c r="B30" s="4">
        <v>27</v>
      </c>
      <c r="C30" s="6">
        <v>997.60299999999995</v>
      </c>
      <c r="D30" s="27">
        <f t="shared" si="1"/>
        <v>997.94188099999997</v>
      </c>
      <c r="E30" s="2">
        <f t="shared" si="2"/>
        <v>-0.33888100000001486</v>
      </c>
      <c r="F30" s="6">
        <v>998.01199999999994</v>
      </c>
      <c r="G30" s="29">
        <f t="shared" si="3"/>
        <v>0.40899999999999181</v>
      </c>
      <c r="H30" s="6">
        <v>1.6320013386994701</v>
      </c>
      <c r="I30" s="30">
        <f t="shared" si="0"/>
        <v>0.81600066934973503</v>
      </c>
      <c r="J30" s="6">
        <v>999.048</v>
      </c>
      <c r="K30" s="27">
        <f t="shared" si="4"/>
        <v>1.44500000000005</v>
      </c>
      <c r="L30" s="6">
        <v>8.4003763634521107</v>
      </c>
      <c r="M30" s="21">
        <f t="shared" si="5"/>
        <v>4.2001881817260553</v>
      </c>
      <c r="V30" s="8" t="s">
        <v>41</v>
      </c>
      <c r="Y30" s="7">
        <f>AVERAGE(H3:H145)</f>
        <v>1.9981190491925522</v>
      </c>
      <c r="Z30" s="8" t="s">
        <v>10</v>
      </c>
    </row>
    <row r="31" spans="1:28" ht="15.75" customHeight="1" x14ac:dyDescent="0.25">
      <c r="A31" s="1">
        <v>28</v>
      </c>
      <c r="B31" s="26">
        <v>28</v>
      </c>
      <c r="C31" s="6">
        <v>997.76099999999997</v>
      </c>
      <c r="D31" s="27">
        <f t="shared" si="1"/>
        <v>997.85218899999995</v>
      </c>
      <c r="E31" s="2">
        <f t="shared" si="2"/>
        <v>-9.1188999999985754E-2</v>
      </c>
      <c r="F31" s="6">
        <v>998.01</v>
      </c>
      <c r="G31" s="29">
        <f t="shared" si="3"/>
        <v>0.24900000000002365</v>
      </c>
      <c r="H31" s="6">
        <v>2.4801192372730299</v>
      </c>
      <c r="I31" s="30">
        <f t="shared" si="0"/>
        <v>1.2400596186365149</v>
      </c>
      <c r="J31" s="6">
        <v>999.02800000000002</v>
      </c>
      <c r="K31" s="27">
        <f t="shared" si="4"/>
        <v>1.2670000000000528</v>
      </c>
      <c r="L31" s="6">
        <v>8.4120857171969696</v>
      </c>
      <c r="M31" s="21">
        <f t="shared" si="5"/>
        <v>4.2060428585984848</v>
      </c>
      <c r="V31" t="s">
        <v>55</v>
      </c>
      <c r="Y31" s="9">
        <f>AVERAGE(M3:M145)</f>
        <v>4.0709019886632545</v>
      </c>
      <c r="Z31" t="s">
        <v>10</v>
      </c>
      <c r="AB31" t="s">
        <v>61</v>
      </c>
    </row>
    <row r="32" spans="1:28" ht="15.75" customHeight="1" x14ac:dyDescent="0.25">
      <c r="A32" s="1">
        <v>29</v>
      </c>
      <c r="B32" s="4">
        <v>29</v>
      </c>
      <c r="C32" s="6">
        <v>997.81</v>
      </c>
      <c r="D32" s="27">
        <f t="shared" si="1"/>
        <v>997.76249699999994</v>
      </c>
      <c r="E32" s="2">
        <f t="shared" si="2"/>
        <v>4.7503000000006068E-2</v>
      </c>
      <c r="F32" s="6">
        <v>998.00199999999995</v>
      </c>
      <c r="G32" s="29">
        <f t="shared" si="3"/>
        <v>0.19200000000000728</v>
      </c>
      <c r="H32" s="6">
        <v>2.2053471215090399</v>
      </c>
      <c r="I32" s="30">
        <f t="shared" si="0"/>
        <v>1.1026735607545199</v>
      </c>
      <c r="J32" s="6">
        <v>998.995</v>
      </c>
      <c r="K32" s="27">
        <f t="shared" si="4"/>
        <v>1.1850000000000591</v>
      </c>
      <c r="L32" s="6">
        <v>8.4201292479945309</v>
      </c>
      <c r="M32" s="21">
        <f t="shared" si="5"/>
        <v>4.2100646239972654</v>
      </c>
      <c r="V32" s="8" t="s">
        <v>57</v>
      </c>
      <c r="Y32" s="7">
        <f>AVERAGE(G3:G145)</f>
        <v>0.1984883720930159</v>
      </c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997.803</v>
      </c>
      <c r="D33" s="27">
        <f t="shared" si="1"/>
        <v>997.67280500000004</v>
      </c>
      <c r="E33" s="2">
        <f t="shared" si="2"/>
        <v>0.13019499999995787</v>
      </c>
      <c r="F33" s="6">
        <v>997.99699999999996</v>
      </c>
      <c r="G33" s="29">
        <f t="shared" si="3"/>
        <v>0.19399999999995998</v>
      </c>
      <c r="H33" s="6">
        <v>2.1742184221356702</v>
      </c>
      <c r="I33" s="30">
        <f t="shared" si="0"/>
        <v>1.0871092110678351</v>
      </c>
      <c r="J33" s="6">
        <v>998.99199999999996</v>
      </c>
      <c r="K33" s="27">
        <f t="shared" si="4"/>
        <v>1.1889999999999645</v>
      </c>
      <c r="L33" s="6">
        <v>8.6526250627415209</v>
      </c>
      <c r="M33" s="21">
        <f t="shared" si="5"/>
        <v>4.3263125313707604</v>
      </c>
    </row>
    <row r="34" spans="1:28" ht="15.75" customHeight="1" x14ac:dyDescent="0.25">
      <c r="A34" s="1">
        <v>31</v>
      </c>
      <c r="B34" s="4">
        <v>31</v>
      </c>
      <c r="C34" s="6">
        <v>997.80100000000004</v>
      </c>
      <c r="D34" s="27">
        <f t="shared" si="1"/>
        <v>997.58311300000003</v>
      </c>
      <c r="E34" s="2">
        <f t="shared" si="2"/>
        <v>0.21788700000001882</v>
      </c>
      <c r="F34" s="6">
        <v>997.88199999999995</v>
      </c>
      <c r="G34" s="29">
        <f t="shared" si="3"/>
        <v>8.0999999999903594E-2</v>
      </c>
      <c r="H34" s="6">
        <v>1.83567523383971</v>
      </c>
      <c r="I34" s="30">
        <f t="shared" si="0"/>
        <v>0.91783761691985499</v>
      </c>
      <c r="J34" s="6">
        <v>998.72400000000005</v>
      </c>
      <c r="K34" s="27">
        <f t="shared" si="4"/>
        <v>0.92300000000000182</v>
      </c>
      <c r="L34" s="6">
        <v>8.7278080966845799</v>
      </c>
      <c r="M34" s="21">
        <f t="shared" si="5"/>
        <v>4.36390404834229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997.57299999999998</v>
      </c>
      <c r="D35" s="27">
        <f t="shared" si="1"/>
        <v>997.49342100000001</v>
      </c>
      <c r="E35" s="2">
        <f t="shared" si="2"/>
        <v>7.9578999999966982E-2</v>
      </c>
      <c r="F35" s="6">
        <v>997.63599999999997</v>
      </c>
      <c r="G35" s="29">
        <f t="shared" si="3"/>
        <v>6.2999999999988177E-2</v>
      </c>
      <c r="H35" s="6">
        <v>1.5931002561307599</v>
      </c>
      <c r="I35" s="30">
        <f t="shared" si="0"/>
        <v>0.79655012806537995</v>
      </c>
      <c r="J35" s="6">
        <v>998.34100000000001</v>
      </c>
      <c r="K35" s="27">
        <f t="shared" si="4"/>
        <v>0.7680000000000291</v>
      </c>
      <c r="L35" s="6">
        <v>8.7023346445889693</v>
      </c>
      <c r="M35" s="21">
        <f t="shared" si="5"/>
        <v>4.3511673222944847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997.07</v>
      </c>
      <c r="D36" s="27">
        <f t="shared" si="1"/>
        <v>997.403729</v>
      </c>
      <c r="E36" s="2">
        <f t="shared" si="2"/>
        <v>-0.33372899999994843</v>
      </c>
      <c r="F36" s="6">
        <v>997.18799999999999</v>
      </c>
      <c r="G36" s="29">
        <f t="shared" si="3"/>
        <v>0.11799999999993815</v>
      </c>
      <c r="H36" s="6">
        <v>1.8816061724957001</v>
      </c>
      <c r="I36" s="30">
        <f t="shared" si="0"/>
        <v>0.94080308624785003</v>
      </c>
      <c r="J36" s="6">
        <v>997.78399999999999</v>
      </c>
      <c r="K36" s="27">
        <f t="shared" si="4"/>
        <v>0.71399999999994179</v>
      </c>
      <c r="L36" s="6">
        <v>8.6958372505659103</v>
      </c>
      <c r="M36" s="21">
        <f t="shared" si="5"/>
        <v>4.3479186252829551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26">
        <v>34</v>
      </c>
      <c r="C37" s="6">
        <v>996.58500000000004</v>
      </c>
      <c r="D37" s="27">
        <f t="shared" si="1"/>
        <v>997.31403699999998</v>
      </c>
      <c r="E37" s="2">
        <f t="shared" si="2"/>
        <v>-0.72903699999994842</v>
      </c>
      <c r="F37" s="6">
        <v>997.16099999999994</v>
      </c>
      <c r="G37" s="29">
        <f t="shared" si="3"/>
        <v>0.57599999999990814</v>
      </c>
      <c r="H37" s="6">
        <v>2.1970679503147101</v>
      </c>
      <c r="I37" s="30">
        <f t="shared" si="0"/>
        <v>1.0985339751573551</v>
      </c>
      <c r="J37" s="6">
        <v>998.28599999999994</v>
      </c>
      <c r="K37" s="27">
        <f t="shared" si="4"/>
        <v>1.7009999999999081</v>
      </c>
      <c r="L37" s="6">
        <v>8.68601074293972</v>
      </c>
      <c r="M37" s="21">
        <f t="shared" si="5"/>
        <v>4.34300537146986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35</v>
      </c>
      <c r="C38" s="6">
        <v>996.68499999999995</v>
      </c>
      <c r="D38" s="27">
        <f t="shared" si="1"/>
        <v>997.22434499999997</v>
      </c>
      <c r="E38" s="2">
        <f t="shared" si="2"/>
        <v>-0.53934500000002572</v>
      </c>
      <c r="F38" s="6">
        <v>997.16099999999994</v>
      </c>
      <c r="G38" s="29">
        <f t="shared" si="3"/>
        <v>0.47599999999999909</v>
      </c>
      <c r="H38" s="6">
        <v>3.1837479792946599</v>
      </c>
      <c r="I38" s="30">
        <f t="shared" si="0"/>
        <v>1.59187398964733</v>
      </c>
      <c r="J38" s="6">
        <v>998.31299999999999</v>
      </c>
      <c r="K38" s="27">
        <f t="shared" si="4"/>
        <v>1.6280000000000427</v>
      </c>
      <c r="L38" s="6">
        <v>8.4182073031119895</v>
      </c>
      <c r="M38" s="21">
        <f t="shared" si="5"/>
        <v>4.2091036515559948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26">
        <v>36</v>
      </c>
      <c r="C39" s="6">
        <v>996.9</v>
      </c>
      <c r="D39" s="27">
        <f t="shared" si="1"/>
        <v>997.13465299999996</v>
      </c>
      <c r="E39" s="2">
        <f t="shared" si="2"/>
        <v>-0.23465299999998024</v>
      </c>
      <c r="F39" s="6">
        <v>997.15700000000004</v>
      </c>
      <c r="G39" s="29">
        <f t="shared" si="3"/>
        <v>0.25700000000006185</v>
      </c>
      <c r="H39" s="6">
        <v>3.8760098770760001</v>
      </c>
      <c r="I39" s="30">
        <f t="shared" si="0"/>
        <v>1.938004938538</v>
      </c>
      <c r="J39" s="6">
        <v>998.23900000000003</v>
      </c>
      <c r="K39" s="27">
        <f t="shared" si="4"/>
        <v>1.3390000000000555</v>
      </c>
      <c r="L39" s="6">
        <v>8.02744869459565</v>
      </c>
      <c r="M39" s="21">
        <f t="shared" si="5"/>
        <v>4.013724347297825</v>
      </c>
    </row>
    <row r="40" spans="1:28" ht="15.75" customHeight="1" x14ac:dyDescent="0.25">
      <c r="A40" s="1">
        <v>37</v>
      </c>
      <c r="B40" s="4">
        <v>37</v>
      </c>
      <c r="C40" s="6">
        <v>996.97500000000002</v>
      </c>
      <c r="D40" s="27">
        <f t="shared" si="1"/>
        <v>997.04496099999994</v>
      </c>
      <c r="E40" s="2">
        <f t="shared" si="2"/>
        <v>-6.9960999999921114E-2</v>
      </c>
      <c r="F40" s="6">
        <v>997.12199999999996</v>
      </c>
      <c r="G40" s="29">
        <f t="shared" si="3"/>
        <v>0.14699999999993452</v>
      </c>
      <c r="H40" s="6">
        <v>2.6278741416201301</v>
      </c>
      <c r="I40" s="30">
        <f t="shared" si="0"/>
        <v>1.3139370708100651</v>
      </c>
      <c r="J40" s="6">
        <v>998.02599999999995</v>
      </c>
      <c r="K40" s="27">
        <f t="shared" si="4"/>
        <v>1.0509999999999309</v>
      </c>
      <c r="L40" s="6">
        <v>8.1054008411905603</v>
      </c>
      <c r="M40" s="21">
        <f t="shared" si="5"/>
        <v>4.0527004205952801</v>
      </c>
      <c r="V40" s="45" t="s">
        <v>48</v>
      </c>
      <c r="W40" s="45"/>
    </row>
    <row r="41" spans="1:28" ht="15.75" customHeight="1" x14ac:dyDescent="0.25">
      <c r="A41" s="1">
        <v>38</v>
      </c>
      <c r="B41" s="26">
        <v>38</v>
      </c>
      <c r="C41" s="6">
        <v>996.99199999999996</v>
      </c>
      <c r="D41" s="27">
        <f t="shared" si="1"/>
        <v>996.95526900000004</v>
      </c>
      <c r="E41" s="2">
        <f t="shared" si="2"/>
        <v>3.6730999999917913E-2</v>
      </c>
      <c r="F41" s="6">
        <v>997.09299999999996</v>
      </c>
      <c r="G41" s="29">
        <f t="shared" si="3"/>
        <v>0.10099999999999909</v>
      </c>
      <c r="H41" s="6">
        <v>1.46502052175791</v>
      </c>
      <c r="I41" s="30">
        <f t="shared" si="0"/>
        <v>0.73251026087895499</v>
      </c>
      <c r="J41" s="6">
        <v>997.98699999999997</v>
      </c>
      <c r="K41" s="27">
        <f t="shared" si="4"/>
        <v>0.99500000000000455</v>
      </c>
      <c r="L41" s="6">
        <v>7.8433582423105399</v>
      </c>
      <c r="M41" s="21">
        <f t="shared" si="5"/>
        <v>3.92167912115527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996.97299999999996</v>
      </c>
      <c r="D42" s="27">
        <f t="shared" si="1"/>
        <v>996.86557700000003</v>
      </c>
      <c r="E42" s="2">
        <f t="shared" si="2"/>
        <v>0.10742299999992611</v>
      </c>
      <c r="F42" s="6">
        <v>997.02200000000005</v>
      </c>
      <c r="G42" s="29">
        <f t="shared" si="3"/>
        <v>4.9000000000091859E-2</v>
      </c>
      <c r="H42" s="6">
        <v>2.0594746356298299</v>
      </c>
      <c r="I42" s="30">
        <f t="shared" si="0"/>
        <v>1.029737317814915</v>
      </c>
      <c r="J42" s="6">
        <v>997.96100000000001</v>
      </c>
      <c r="K42" s="27">
        <f t="shared" si="4"/>
        <v>0.98800000000005639</v>
      </c>
      <c r="L42" s="6">
        <v>7.79307073532466</v>
      </c>
      <c r="M42" s="21">
        <f t="shared" si="5"/>
        <v>3.89653536766233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996.625</v>
      </c>
      <c r="D43" s="27">
        <f t="shared" si="1"/>
        <v>996.77588500000002</v>
      </c>
      <c r="E43" s="2">
        <f t="shared" si="2"/>
        <v>-0.15088500000001659</v>
      </c>
      <c r="F43" s="6">
        <v>996.76</v>
      </c>
      <c r="G43" s="29">
        <f t="shared" si="3"/>
        <v>0.13499999999999091</v>
      </c>
      <c r="H43" s="6">
        <v>2.1131558808467199</v>
      </c>
      <c r="I43" s="30">
        <f t="shared" si="0"/>
        <v>1.05657794042336</v>
      </c>
      <c r="J43" s="6">
        <v>997.55799999999999</v>
      </c>
      <c r="K43" s="27">
        <f t="shared" si="4"/>
        <v>0.93299999999999272</v>
      </c>
      <c r="L43" s="6">
        <v>7.5148497215150298</v>
      </c>
      <c r="M43" s="21">
        <f t="shared" si="5"/>
        <v>3.7574248607575149</v>
      </c>
      <c r="AB43" s="13"/>
    </row>
    <row r="44" spans="1:28" ht="15.75" customHeight="1" x14ac:dyDescent="0.25">
      <c r="A44" s="1">
        <v>41</v>
      </c>
      <c r="B44" s="4">
        <v>41</v>
      </c>
      <c r="C44" s="6">
        <v>996.63099999999997</v>
      </c>
      <c r="D44" s="27">
        <f t="shared" si="1"/>
        <v>996.686193</v>
      </c>
      <c r="E44" s="2">
        <f t="shared" si="2"/>
        <v>-5.5193000000031134E-2</v>
      </c>
      <c r="F44" s="6">
        <v>996.71100000000001</v>
      </c>
      <c r="G44" s="29">
        <f t="shared" si="3"/>
        <v>8.0000000000040927E-2</v>
      </c>
      <c r="H44" s="6">
        <v>1.52972026796801</v>
      </c>
      <c r="I44" s="30">
        <f t="shared" si="0"/>
        <v>0.76486013398400499</v>
      </c>
      <c r="J44" s="6">
        <v>997.61800000000005</v>
      </c>
      <c r="K44" s="27">
        <f t="shared" si="4"/>
        <v>0.98700000000008004</v>
      </c>
      <c r="L44" s="6">
        <v>7.4784297382416103</v>
      </c>
      <c r="M44" s="21">
        <f t="shared" si="5"/>
        <v>3.7392148691208051</v>
      </c>
    </row>
    <row r="45" spans="1:28" ht="15.75" customHeight="1" x14ac:dyDescent="0.25">
      <c r="A45" s="1">
        <v>42</v>
      </c>
      <c r="B45" s="26">
        <v>42</v>
      </c>
      <c r="C45" s="6">
        <v>996.50300000000004</v>
      </c>
      <c r="D45" s="27">
        <f t="shared" si="1"/>
        <v>996.59650099999999</v>
      </c>
      <c r="E45" s="2">
        <f t="shared" si="2"/>
        <v>-9.3500999999946544E-2</v>
      </c>
      <c r="F45" s="6">
        <v>996.59100000000001</v>
      </c>
      <c r="G45" s="29">
        <f t="shared" si="3"/>
        <v>8.7999999999965439E-2</v>
      </c>
      <c r="H45" s="6">
        <v>1.51790421236461</v>
      </c>
      <c r="I45" s="30">
        <f t="shared" si="0"/>
        <v>0.75895210618230502</v>
      </c>
      <c r="J45" s="6">
        <v>997.70100000000002</v>
      </c>
      <c r="K45" s="27">
        <f t="shared" si="4"/>
        <v>1.1979999999999791</v>
      </c>
      <c r="L45" s="6">
        <v>7.2020533854992301</v>
      </c>
      <c r="M45" s="21">
        <f t="shared" si="5"/>
        <v>3.6010266927496151</v>
      </c>
    </row>
    <row r="46" spans="1:28" ht="15.75" customHeight="1" x14ac:dyDescent="0.25">
      <c r="A46" s="1">
        <v>43</v>
      </c>
      <c r="B46" s="4">
        <v>43</v>
      </c>
      <c r="C46" s="6">
        <v>996.351</v>
      </c>
      <c r="D46" s="27">
        <f t="shared" si="1"/>
        <v>996.50680899999998</v>
      </c>
      <c r="E46" s="2">
        <f t="shared" si="2"/>
        <v>-0.15580899999997655</v>
      </c>
      <c r="F46" s="6">
        <v>996.50300000000004</v>
      </c>
      <c r="G46" s="29">
        <f t="shared" si="3"/>
        <v>0.15200000000004366</v>
      </c>
      <c r="H46" s="6">
        <v>1.5237786325507401</v>
      </c>
      <c r="I46" s="30">
        <f t="shared" si="0"/>
        <v>0.76188931627537004</v>
      </c>
      <c r="J46" s="6">
        <v>997.78800000000001</v>
      </c>
      <c r="K46" s="27">
        <f t="shared" si="4"/>
        <v>1.4370000000000118</v>
      </c>
      <c r="L46" s="6">
        <v>6.9732403791467998</v>
      </c>
      <c r="M46" s="21">
        <f t="shared" si="5"/>
        <v>3.4866201895733999</v>
      </c>
    </row>
    <row r="47" spans="1:28" ht="15.75" customHeight="1" x14ac:dyDescent="0.25">
      <c r="A47" s="1">
        <v>44</v>
      </c>
      <c r="B47" s="26">
        <v>44</v>
      </c>
      <c r="C47" s="6">
        <v>996.31299999999999</v>
      </c>
      <c r="D47" s="27">
        <f t="shared" si="1"/>
        <v>996.41711699999996</v>
      </c>
      <c r="E47" s="2">
        <f t="shared" si="2"/>
        <v>-0.10411699999997381</v>
      </c>
      <c r="F47" s="6">
        <v>996.41499999999996</v>
      </c>
      <c r="G47" s="29">
        <f t="shared" si="3"/>
        <v>0.10199999999997544</v>
      </c>
      <c r="H47" s="6">
        <v>3.0422161568598298</v>
      </c>
      <c r="I47" s="30">
        <f t="shared" si="0"/>
        <v>1.5211080784299149</v>
      </c>
      <c r="J47" s="6">
        <v>997.68499999999995</v>
      </c>
      <c r="K47" s="27">
        <f t="shared" si="4"/>
        <v>1.3719999999999573</v>
      </c>
      <c r="L47" s="6">
        <v>6.8889640369956897</v>
      </c>
      <c r="M47" s="21">
        <f t="shared" si="5"/>
        <v>3.4444820184978449</v>
      </c>
    </row>
    <row r="48" spans="1:28" ht="15.75" customHeight="1" x14ac:dyDescent="0.25">
      <c r="A48" s="1">
        <v>45</v>
      </c>
      <c r="B48" s="4">
        <v>45</v>
      </c>
      <c r="C48" s="6">
        <v>996.22699999999998</v>
      </c>
      <c r="D48" s="27">
        <f t="shared" si="1"/>
        <v>996.32742499999995</v>
      </c>
      <c r="E48" s="2">
        <f t="shared" si="2"/>
        <v>-0.1004249999999729</v>
      </c>
      <c r="F48" s="6">
        <v>996.37</v>
      </c>
      <c r="G48" s="29">
        <f t="shared" si="3"/>
        <v>0.1430000000000291</v>
      </c>
      <c r="H48" s="6">
        <v>2.5214837672104702</v>
      </c>
      <c r="I48" s="30">
        <f t="shared" si="0"/>
        <v>1.2607418836052351</v>
      </c>
      <c r="J48" s="6">
        <v>997.61</v>
      </c>
      <c r="K48" s="27">
        <f t="shared" si="4"/>
        <v>1.3830000000000382</v>
      </c>
      <c r="L48" s="6">
        <v>6.5936909808115196</v>
      </c>
      <c r="M48" s="21">
        <f t="shared" si="5"/>
        <v>3.2968454904057598</v>
      </c>
      <c r="W48" s="8"/>
    </row>
    <row r="49" spans="1:13" ht="15.75" customHeight="1" x14ac:dyDescent="0.25">
      <c r="A49" s="1">
        <v>46</v>
      </c>
      <c r="B49" s="26">
        <v>46</v>
      </c>
      <c r="C49" s="6">
        <v>996.197</v>
      </c>
      <c r="D49" s="27">
        <f t="shared" si="1"/>
        <v>996.23773300000005</v>
      </c>
      <c r="E49" s="2">
        <f t="shared" si="2"/>
        <v>-4.0733000000045649E-2</v>
      </c>
      <c r="F49" s="6">
        <v>996.245</v>
      </c>
      <c r="G49" s="29">
        <f t="shared" si="3"/>
        <v>4.8000000000001819E-2</v>
      </c>
      <c r="H49" s="6">
        <v>2.3788890322751399</v>
      </c>
      <c r="I49" s="30">
        <f t="shared" si="0"/>
        <v>1.18944451613757</v>
      </c>
      <c r="J49" s="6">
        <v>997.41700000000003</v>
      </c>
      <c r="K49" s="27">
        <f t="shared" si="4"/>
        <v>1.2200000000000273</v>
      </c>
      <c r="L49" s="6">
        <v>6.8922304846434299</v>
      </c>
      <c r="M49" s="21">
        <f t="shared" si="5"/>
        <v>3.446115242321715</v>
      </c>
    </row>
    <row r="50" spans="1:13" ht="15.75" customHeight="1" x14ac:dyDescent="0.25">
      <c r="A50" s="1">
        <v>47</v>
      </c>
      <c r="B50" s="4">
        <v>47</v>
      </c>
      <c r="C50" s="6">
        <v>995.88800000000003</v>
      </c>
      <c r="D50" s="27">
        <f t="shared" si="1"/>
        <v>996.14804100000003</v>
      </c>
      <c r="E50" s="2">
        <f t="shared" si="2"/>
        <v>-0.26004100000000108</v>
      </c>
      <c r="F50" s="6">
        <v>996.14400000000001</v>
      </c>
      <c r="G50" s="29">
        <f t="shared" si="3"/>
        <v>0.25599999999997181</v>
      </c>
      <c r="H50" s="6">
        <v>2.4028229173147899</v>
      </c>
      <c r="I50" s="30">
        <f t="shared" si="0"/>
        <v>1.201411458657395</v>
      </c>
      <c r="J50" s="6">
        <v>997.55100000000004</v>
      </c>
      <c r="K50" s="27">
        <f t="shared" si="4"/>
        <v>1.6630000000000109</v>
      </c>
      <c r="L50" s="6">
        <v>6.9029162185135302</v>
      </c>
      <c r="M50" s="21">
        <f t="shared" si="5"/>
        <v>3.4514581092567651</v>
      </c>
    </row>
    <row r="51" spans="1:13" ht="15.75" customHeight="1" x14ac:dyDescent="0.25">
      <c r="A51" s="1">
        <v>48</v>
      </c>
      <c r="B51" s="26">
        <v>48</v>
      </c>
      <c r="C51" s="6">
        <v>995.93600000000004</v>
      </c>
      <c r="D51" s="27">
        <f t="shared" si="1"/>
        <v>996.05834900000002</v>
      </c>
      <c r="E51" s="2">
        <f t="shared" si="2"/>
        <v>-0.12234899999998561</v>
      </c>
      <c r="F51" s="6">
        <v>996.14200000000005</v>
      </c>
      <c r="G51" s="29">
        <f t="shared" si="3"/>
        <v>0.20600000000001728</v>
      </c>
      <c r="H51" s="6">
        <v>2.8088594882338298</v>
      </c>
      <c r="I51" s="30">
        <f t="shared" si="0"/>
        <v>1.4044297441169149</v>
      </c>
      <c r="J51" s="6">
        <v>997.42700000000002</v>
      </c>
      <c r="K51" s="27">
        <f t="shared" si="4"/>
        <v>1.4909999999999854</v>
      </c>
      <c r="L51" s="6">
        <v>7.0747414765008498</v>
      </c>
      <c r="M51" s="21">
        <f t="shared" si="5"/>
        <v>3.5373707382504249</v>
      </c>
    </row>
    <row r="52" spans="1:13" ht="15.75" customHeight="1" x14ac:dyDescent="0.25">
      <c r="A52" s="1">
        <v>49</v>
      </c>
      <c r="B52" s="4">
        <v>49</v>
      </c>
      <c r="C52" s="6">
        <v>995.90499999999997</v>
      </c>
      <c r="D52" s="27">
        <f t="shared" si="1"/>
        <v>995.96865700000001</v>
      </c>
      <c r="E52" s="2">
        <f t="shared" si="2"/>
        <v>-6.3657000000034714E-2</v>
      </c>
      <c r="F52" s="6">
        <v>996.13800000000003</v>
      </c>
      <c r="G52" s="29">
        <f t="shared" si="3"/>
        <v>0.23300000000006094</v>
      </c>
      <c r="H52" s="6">
        <v>1.8532878845937899</v>
      </c>
      <c r="I52" s="30">
        <f t="shared" si="0"/>
        <v>0.92664394229689495</v>
      </c>
      <c r="J52" s="6">
        <v>997.26599999999996</v>
      </c>
      <c r="K52" s="27">
        <f t="shared" si="4"/>
        <v>1.36099999999999</v>
      </c>
      <c r="L52" s="6">
        <v>8.1254180150607898</v>
      </c>
      <c r="M52" s="21">
        <f t="shared" si="5"/>
        <v>4.0627090075303949</v>
      </c>
    </row>
    <row r="53" spans="1:13" ht="15.75" customHeight="1" x14ac:dyDescent="0.25">
      <c r="A53" s="1">
        <v>50</v>
      </c>
      <c r="B53" s="26">
        <v>50</v>
      </c>
      <c r="C53" s="6">
        <v>995.95100000000002</v>
      </c>
      <c r="D53" s="27">
        <f t="shared" si="1"/>
        <v>995.87896499999999</v>
      </c>
      <c r="E53" s="2">
        <f t="shared" si="2"/>
        <v>7.2035000000028049E-2</v>
      </c>
      <c r="F53" s="6">
        <v>996.13</v>
      </c>
      <c r="G53" s="29">
        <f t="shared" si="3"/>
        <v>0.17899999999997362</v>
      </c>
      <c r="H53" s="6">
        <v>1.83467244408661</v>
      </c>
      <c r="I53" s="30">
        <f t="shared" si="0"/>
        <v>0.91733622204330501</v>
      </c>
      <c r="J53" s="6">
        <v>997.10699999999997</v>
      </c>
      <c r="K53" s="27">
        <f t="shared" si="4"/>
        <v>1.1559999999999491</v>
      </c>
      <c r="L53" s="6">
        <v>8.4116941382208399</v>
      </c>
      <c r="M53" s="21">
        <f t="shared" si="5"/>
        <v>4.2058470691104199</v>
      </c>
    </row>
    <row r="54" spans="1:13" ht="15.75" customHeight="1" x14ac:dyDescent="0.25">
      <c r="A54" s="1">
        <v>51</v>
      </c>
      <c r="B54" s="4">
        <v>51</v>
      </c>
      <c r="C54" s="6">
        <v>995.99199999999996</v>
      </c>
      <c r="D54" s="27">
        <f t="shared" si="1"/>
        <v>995.78927299999998</v>
      </c>
      <c r="E54" s="2">
        <f t="shared" si="2"/>
        <v>0.20272699999998167</v>
      </c>
      <c r="F54" s="6">
        <v>996.10199999999998</v>
      </c>
      <c r="G54" s="29">
        <f t="shared" si="3"/>
        <v>0.11000000000001364</v>
      </c>
      <c r="H54" s="6">
        <v>1.9388299189270399</v>
      </c>
      <c r="I54" s="30">
        <f t="shared" si="0"/>
        <v>0.96941495946351997</v>
      </c>
      <c r="J54" s="6">
        <v>996.97900000000004</v>
      </c>
      <c r="K54" s="27">
        <f t="shared" si="4"/>
        <v>0.98700000000008004</v>
      </c>
      <c r="L54" s="6">
        <v>8.7321773674676795</v>
      </c>
      <c r="M54" s="21">
        <f t="shared" si="5"/>
        <v>4.3660886837338397</v>
      </c>
    </row>
    <row r="55" spans="1:13" ht="15.75" customHeight="1" x14ac:dyDescent="0.25">
      <c r="A55" s="1">
        <v>52</v>
      </c>
      <c r="B55" s="26">
        <v>52</v>
      </c>
      <c r="C55" s="6">
        <v>995.92499999999995</v>
      </c>
      <c r="D55" s="27">
        <f t="shared" si="1"/>
        <v>995.69958099999997</v>
      </c>
      <c r="E55" s="2">
        <f t="shared" si="2"/>
        <v>0.22541899999998805</v>
      </c>
      <c r="F55" s="6">
        <v>996.00599999999997</v>
      </c>
      <c r="G55" s="29">
        <f t="shared" si="3"/>
        <v>8.100000000001728E-2</v>
      </c>
      <c r="H55" s="6">
        <v>1.7748553640570399</v>
      </c>
      <c r="I55" s="30">
        <f t="shared" si="0"/>
        <v>0.88742768202851996</v>
      </c>
      <c r="J55" s="6">
        <v>996.84199999999998</v>
      </c>
      <c r="K55" s="27">
        <f t="shared" si="4"/>
        <v>0.91700000000003001</v>
      </c>
      <c r="L55" s="6">
        <v>8.9257149511051903</v>
      </c>
      <c r="M55" s="21">
        <f t="shared" si="5"/>
        <v>4.4628574755525952</v>
      </c>
    </row>
    <row r="56" spans="1:13" ht="15.75" customHeight="1" x14ac:dyDescent="0.25">
      <c r="A56" s="1">
        <v>53</v>
      </c>
      <c r="B56" s="4">
        <v>53</v>
      </c>
      <c r="C56" s="6">
        <v>995.81700000000001</v>
      </c>
      <c r="D56" s="27">
        <f t="shared" si="1"/>
        <v>995.60988899999995</v>
      </c>
      <c r="E56" s="2">
        <f t="shared" si="2"/>
        <v>0.20711100000005445</v>
      </c>
      <c r="F56" s="6">
        <v>995.90599999999995</v>
      </c>
      <c r="G56" s="29">
        <f t="shared" si="3"/>
        <v>8.8999999999941792E-2</v>
      </c>
      <c r="H56" s="6">
        <v>1.7450805071222</v>
      </c>
      <c r="I56" s="30">
        <f t="shared" si="0"/>
        <v>0.87254025356109999</v>
      </c>
      <c r="J56" s="6">
        <v>996.96100000000001</v>
      </c>
      <c r="K56" s="27">
        <f t="shared" si="4"/>
        <v>1.1440000000000055</v>
      </c>
      <c r="L56" s="6">
        <v>9.6575903916470693</v>
      </c>
      <c r="M56" s="21">
        <f t="shared" si="5"/>
        <v>4.8287951958235347</v>
      </c>
    </row>
    <row r="57" spans="1:13" ht="15.75" customHeight="1" x14ac:dyDescent="0.25">
      <c r="A57" s="1">
        <v>54</v>
      </c>
      <c r="B57" s="26">
        <v>54</v>
      </c>
      <c r="C57" s="6">
        <v>995.72299999999996</v>
      </c>
      <c r="D57" s="27">
        <f t="shared" si="1"/>
        <v>995.52019699999994</v>
      </c>
      <c r="E57" s="2">
        <f t="shared" si="2"/>
        <v>0.20280300000001716</v>
      </c>
      <c r="F57" s="6">
        <v>995.88499999999999</v>
      </c>
      <c r="G57" s="29">
        <f t="shared" si="3"/>
        <v>0.16200000000003456</v>
      </c>
      <c r="H57" s="6">
        <v>1.7557629650856199</v>
      </c>
      <c r="I57" s="30">
        <f t="shared" si="0"/>
        <v>0.87788148254280995</v>
      </c>
      <c r="J57" s="6">
        <v>996.95100000000002</v>
      </c>
      <c r="K57" s="27">
        <f t="shared" si="4"/>
        <v>1.2280000000000655</v>
      </c>
      <c r="L57" s="6">
        <v>9.5718000349965102</v>
      </c>
      <c r="M57" s="21">
        <f t="shared" si="5"/>
        <v>4.7859000174982551</v>
      </c>
    </row>
    <row r="58" spans="1:13" ht="15.75" customHeight="1" x14ac:dyDescent="0.25">
      <c r="A58" s="1">
        <v>55</v>
      </c>
      <c r="B58" s="4">
        <v>55</v>
      </c>
      <c r="C58" s="6">
        <v>995.64800000000002</v>
      </c>
      <c r="D58" s="27">
        <f t="shared" si="1"/>
        <v>995.43050500000004</v>
      </c>
      <c r="E58" s="2">
        <f t="shared" si="2"/>
        <v>0.21749499999998534</v>
      </c>
      <c r="F58" s="6">
        <v>995.68700000000001</v>
      </c>
      <c r="G58" s="29">
        <f t="shared" si="3"/>
        <v>3.8999999999987267E-2</v>
      </c>
      <c r="H58" s="6">
        <v>1.7911319283378799</v>
      </c>
      <c r="I58" s="30">
        <f t="shared" si="0"/>
        <v>0.89556596416893997</v>
      </c>
      <c r="J58" s="6">
        <v>996.39400000000001</v>
      </c>
      <c r="K58" s="27">
        <f t="shared" si="4"/>
        <v>0.7459999999999809</v>
      </c>
      <c r="L58" s="6">
        <v>9.57240006748175</v>
      </c>
      <c r="M58" s="21">
        <f t="shared" si="5"/>
        <v>4.786200033740875</v>
      </c>
    </row>
    <row r="59" spans="1:13" ht="15.75" customHeight="1" x14ac:dyDescent="0.25">
      <c r="A59" s="1">
        <v>56</v>
      </c>
      <c r="B59" s="26">
        <v>56</v>
      </c>
      <c r="C59" s="6">
        <v>994.87400000000002</v>
      </c>
      <c r="D59" s="27">
        <f t="shared" si="1"/>
        <v>995.34081300000003</v>
      </c>
      <c r="E59" s="2">
        <f t="shared" si="2"/>
        <v>-0.46681300000000192</v>
      </c>
      <c r="F59" s="6">
        <v>995.35199999999998</v>
      </c>
      <c r="G59" s="29">
        <f t="shared" si="3"/>
        <v>0.4779999999999518</v>
      </c>
      <c r="H59" s="6">
        <v>2.3047223153494598</v>
      </c>
      <c r="I59" s="30">
        <f t="shared" si="0"/>
        <v>1.1523611576747299</v>
      </c>
      <c r="J59" s="6">
        <v>996.71100000000001</v>
      </c>
      <c r="K59" s="27">
        <f t="shared" si="4"/>
        <v>1.8369999999999891</v>
      </c>
      <c r="L59" s="6">
        <v>8.7266523718124294</v>
      </c>
      <c r="M59" s="21">
        <f t="shared" si="5"/>
        <v>4.3633261859062147</v>
      </c>
    </row>
    <row r="60" spans="1:13" ht="15.75" customHeight="1" x14ac:dyDescent="0.25">
      <c r="A60" s="1">
        <v>57</v>
      </c>
      <c r="B60" s="4">
        <v>57</v>
      </c>
      <c r="C60" s="6">
        <v>994.94500000000005</v>
      </c>
      <c r="D60" s="27">
        <f t="shared" si="1"/>
        <v>995.25112100000001</v>
      </c>
      <c r="E60" s="2">
        <f t="shared" si="2"/>
        <v>-0.3061209999999619</v>
      </c>
      <c r="F60" s="6">
        <v>995.35199999999998</v>
      </c>
      <c r="G60" s="29">
        <f t="shared" si="3"/>
        <v>0.40699999999992542</v>
      </c>
      <c r="H60" s="6">
        <v>3.1836442586312899</v>
      </c>
      <c r="I60" s="30">
        <f t="shared" si="0"/>
        <v>1.5918221293156449</v>
      </c>
      <c r="J60" s="6">
        <v>996.68</v>
      </c>
      <c r="K60" s="27">
        <f t="shared" si="4"/>
        <v>1.7349999999999</v>
      </c>
      <c r="L60" s="6">
        <v>9.0212957575608606</v>
      </c>
      <c r="M60" s="21">
        <f t="shared" si="5"/>
        <v>4.5106478787804303</v>
      </c>
    </row>
    <row r="61" spans="1:13" ht="15.75" customHeight="1" x14ac:dyDescent="0.25">
      <c r="A61" s="1">
        <v>58</v>
      </c>
      <c r="B61" s="26">
        <v>58</v>
      </c>
      <c r="C61" s="6">
        <v>995.21600000000001</v>
      </c>
      <c r="D61" s="27">
        <f t="shared" si="1"/>
        <v>995.161429</v>
      </c>
      <c r="E61" s="2">
        <f t="shared" si="2"/>
        <v>5.4571000000009917E-2</v>
      </c>
      <c r="F61" s="6">
        <v>995.34</v>
      </c>
      <c r="G61" s="29">
        <f t="shared" si="3"/>
        <v>0.12400000000002365</v>
      </c>
      <c r="H61" s="6">
        <v>2.7973877353726899</v>
      </c>
      <c r="I61" s="30">
        <f t="shared" si="0"/>
        <v>1.398693867686345</v>
      </c>
      <c r="J61" s="6">
        <v>996.44600000000003</v>
      </c>
      <c r="K61" s="27">
        <f t="shared" si="4"/>
        <v>1.2300000000000182</v>
      </c>
      <c r="L61" s="6">
        <v>9.0379114512033798</v>
      </c>
      <c r="M61" s="21">
        <f t="shared" si="5"/>
        <v>4.5189557256016899</v>
      </c>
    </row>
    <row r="62" spans="1:13" ht="15.75" customHeight="1" x14ac:dyDescent="0.25">
      <c r="A62" s="1">
        <v>59</v>
      </c>
      <c r="B62" s="4">
        <v>59</v>
      </c>
      <c r="C62" s="6">
        <v>995.13900000000001</v>
      </c>
      <c r="D62" s="27">
        <f t="shared" si="1"/>
        <v>995.07173699999998</v>
      </c>
      <c r="E62" s="2">
        <f t="shared" si="2"/>
        <v>6.7263000000025386E-2</v>
      </c>
      <c r="F62" s="6">
        <v>995.26499999999999</v>
      </c>
      <c r="G62" s="29">
        <f t="shared" si="3"/>
        <v>0.12599999999997635</v>
      </c>
      <c r="H62" s="6">
        <v>1.8861340812787399</v>
      </c>
      <c r="I62" s="30">
        <f t="shared" si="0"/>
        <v>0.94306704063936997</v>
      </c>
      <c r="J62" s="6">
        <v>996.32600000000002</v>
      </c>
      <c r="K62" s="27">
        <f t="shared" si="4"/>
        <v>1.1870000000000118</v>
      </c>
      <c r="L62" s="6">
        <v>8.5159163663093604</v>
      </c>
      <c r="M62" s="21">
        <f t="shared" si="5"/>
        <v>4.2579581831546802</v>
      </c>
    </row>
    <row r="63" spans="1:13" ht="15.75" customHeight="1" x14ac:dyDescent="0.25">
      <c r="A63" s="1">
        <v>60</v>
      </c>
      <c r="B63" s="26">
        <v>60</v>
      </c>
      <c r="C63" s="6">
        <v>995.11900000000003</v>
      </c>
      <c r="D63" s="27">
        <f t="shared" si="1"/>
        <v>994.98204499999997</v>
      </c>
      <c r="E63" s="2">
        <f t="shared" si="2"/>
        <v>0.13695500000005723</v>
      </c>
      <c r="F63" s="6">
        <v>995.24599999999998</v>
      </c>
      <c r="G63" s="29">
        <f t="shared" si="3"/>
        <v>0.12699999999995271</v>
      </c>
      <c r="H63" s="6">
        <v>1.45829406309125</v>
      </c>
      <c r="I63" s="30">
        <f t="shared" si="0"/>
        <v>0.72914703154562499</v>
      </c>
      <c r="J63" s="6">
        <v>996.36099999999999</v>
      </c>
      <c r="K63" s="27">
        <f t="shared" si="4"/>
        <v>1.2419999999999618</v>
      </c>
      <c r="L63" s="6">
        <v>7.9599634359611704</v>
      </c>
      <c r="M63" s="21">
        <f t="shared" si="5"/>
        <v>3.9799817179805852</v>
      </c>
    </row>
    <row r="64" spans="1:13" ht="15.75" customHeight="1" x14ac:dyDescent="0.25">
      <c r="A64" s="1">
        <v>61</v>
      </c>
      <c r="B64" s="4">
        <v>61</v>
      </c>
      <c r="C64" s="6">
        <v>994.78099999999995</v>
      </c>
      <c r="D64" s="27">
        <f t="shared" si="1"/>
        <v>994.89235299999996</v>
      </c>
      <c r="E64" s="2">
        <f t="shared" si="2"/>
        <v>-0.11135300000000825</v>
      </c>
      <c r="F64" s="6">
        <v>994.88800000000003</v>
      </c>
      <c r="G64" s="29">
        <f t="shared" si="3"/>
        <v>0.10700000000008458</v>
      </c>
      <c r="H64" s="6">
        <v>1.3602144749210501</v>
      </c>
      <c r="I64" s="30">
        <f t="shared" si="0"/>
        <v>0.68010723746052504</v>
      </c>
      <c r="J64" s="6">
        <v>996.10900000000004</v>
      </c>
      <c r="K64" s="27">
        <f t="shared" si="4"/>
        <v>1.3280000000000882</v>
      </c>
      <c r="L64" s="6">
        <v>7.5770976856676002</v>
      </c>
      <c r="M64" s="21">
        <f t="shared" si="5"/>
        <v>3.7885488428338001</v>
      </c>
    </row>
    <row r="65" spans="1:13" ht="15.75" customHeight="1" x14ac:dyDescent="0.25">
      <c r="A65" s="1">
        <v>62</v>
      </c>
      <c r="B65" s="26">
        <v>62</v>
      </c>
      <c r="C65" s="6">
        <v>994.52</v>
      </c>
      <c r="D65" s="27">
        <f t="shared" si="1"/>
        <v>994.80266099999994</v>
      </c>
      <c r="E65" s="2">
        <f t="shared" si="2"/>
        <v>-0.28266099999996186</v>
      </c>
      <c r="F65" s="6">
        <v>994.86900000000003</v>
      </c>
      <c r="G65" s="29">
        <f t="shared" si="3"/>
        <v>0.34900000000004638</v>
      </c>
      <c r="H65" s="6">
        <v>1.63275451348157</v>
      </c>
      <c r="I65" s="30">
        <f t="shared" si="0"/>
        <v>0.81637725674078498</v>
      </c>
      <c r="J65" s="6">
        <v>996.08</v>
      </c>
      <c r="K65" s="27">
        <f t="shared" si="4"/>
        <v>1.5600000000000591</v>
      </c>
      <c r="L65" s="6">
        <v>6.9792498847631501</v>
      </c>
      <c r="M65" s="21">
        <f t="shared" si="5"/>
        <v>3.4896249423815751</v>
      </c>
    </row>
    <row r="66" spans="1:13" ht="15.75" customHeight="1" x14ac:dyDescent="0.25">
      <c r="A66" s="1">
        <v>63</v>
      </c>
      <c r="B66" s="4">
        <v>63</v>
      </c>
      <c r="C66" s="6">
        <v>994.57899999999995</v>
      </c>
      <c r="D66" s="27">
        <f t="shared" si="1"/>
        <v>994.71296900000004</v>
      </c>
      <c r="E66" s="2">
        <f t="shared" si="2"/>
        <v>-0.13396900000009282</v>
      </c>
      <c r="F66" s="6">
        <v>994.86800000000005</v>
      </c>
      <c r="G66" s="29">
        <f t="shared" si="3"/>
        <v>0.28900000000010095</v>
      </c>
      <c r="H66" s="6">
        <v>2.9681089019588698</v>
      </c>
      <c r="I66" s="30">
        <f t="shared" si="0"/>
        <v>1.4840544509794349</v>
      </c>
      <c r="J66" s="6">
        <v>996.09400000000005</v>
      </c>
      <c r="K66" s="27">
        <f t="shared" si="4"/>
        <v>1.5150000000001</v>
      </c>
      <c r="L66" s="6">
        <v>6.3135296143519399</v>
      </c>
      <c r="M66" s="21">
        <f t="shared" si="5"/>
        <v>3.15676480717597</v>
      </c>
    </row>
    <row r="67" spans="1:13" ht="15.75" customHeight="1" x14ac:dyDescent="0.25">
      <c r="A67" s="1">
        <v>64</v>
      </c>
      <c r="B67" s="26">
        <v>64</v>
      </c>
      <c r="C67" s="6">
        <v>994.72</v>
      </c>
      <c r="D67" s="27">
        <f t="shared" si="1"/>
        <v>994.62327700000003</v>
      </c>
      <c r="E67" s="2">
        <f t="shared" si="2"/>
        <v>9.6722999999997228E-2</v>
      </c>
      <c r="F67" s="6">
        <v>994.86199999999997</v>
      </c>
      <c r="G67" s="29">
        <f t="shared" si="3"/>
        <v>0.14199999999993906</v>
      </c>
      <c r="H67" s="6">
        <v>3.4541866550823399</v>
      </c>
      <c r="I67" s="30">
        <f t="shared" ref="I67:I88" si="6">H67*0.5</f>
        <v>1.72709332754117</v>
      </c>
      <c r="J67" s="6">
        <v>996.08600000000001</v>
      </c>
      <c r="K67" s="27">
        <f t="shared" si="4"/>
        <v>1.3659999999999854</v>
      </c>
      <c r="L67" s="6">
        <v>6.6892822523957101</v>
      </c>
      <c r="M67" s="21">
        <f t="shared" si="5"/>
        <v>3.344641126197855</v>
      </c>
    </row>
    <row r="68" spans="1:13" ht="15.75" customHeight="1" x14ac:dyDescent="0.25">
      <c r="A68" s="1">
        <v>65</v>
      </c>
      <c r="B68" s="4">
        <v>65</v>
      </c>
      <c r="C68" s="6">
        <v>994.64599999999996</v>
      </c>
      <c r="D68" s="27">
        <f t="shared" ref="D68:D88" si="7">-0.089692*B68+1000.363565</f>
        <v>994.53358500000002</v>
      </c>
      <c r="E68" s="2">
        <f t="shared" ref="E68:E88" si="8">C68-D68</f>
        <v>0.11241499999994176</v>
      </c>
      <c r="F68" s="6">
        <v>994.83299999999997</v>
      </c>
      <c r="G68" s="29">
        <f t="shared" ref="G68:G88" si="9">F68-C68</f>
        <v>0.18700000000001182</v>
      </c>
      <c r="H68" s="6">
        <v>3.1363910967344601</v>
      </c>
      <c r="I68" s="30">
        <f t="shared" si="6"/>
        <v>1.5681955483672301</v>
      </c>
      <c r="J68" s="6">
        <v>996.07299999999998</v>
      </c>
      <c r="K68" s="27">
        <f t="shared" ref="K68:K88" si="10">J68-C68</f>
        <v>1.4270000000000209</v>
      </c>
      <c r="L68" s="6">
        <v>6.5055712981425904</v>
      </c>
      <c r="M68" s="21">
        <f t="shared" ref="M68:M83" si="11">L68/2</f>
        <v>3.2527856490712952</v>
      </c>
    </row>
    <row r="69" spans="1:13" ht="15.75" customHeight="1" x14ac:dyDescent="0.25">
      <c r="A69" s="1">
        <v>66</v>
      </c>
      <c r="B69" s="26">
        <v>66</v>
      </c>
      <c r="C69" s="6">
        <v>994.702</v>
      </c>
      <c r="D69" s="27">
        <f t="shared" si="7"/>
        <v>994.443893</v>
      </c>
      <c r="E69" s="2">
        <f t="shared" si="8"/>
        <v>0.25810699999999542</v>
      </c>
      <c r="F69" s="6">
        <v>994.76800000000003</v>
      </c>
      <c r="G69" s="29">
        <f t="shared" si="9"/>
        <v>6.6000000000030923E-2</v>
      </c>
      <c r="H69" s="6">
        <v>2.0606219154533401</v>
      </c>
      <c r="I69" s="30">
        <f t="shared" si="6"/>
        <v>1.03031095772667</v>
      </c>
      <c r="J69" s="6">
        <v>996.03899999999999</v>
      </c>
      <c r="K69" s="27">
        <f t="shared" si="10"/>
        <v>1.3369999999999891</v>
      </c>
      <c r="L69" s="6">
        <v>6.8110418393838597</v>
      </c>
      <c r="M69" s="21">
        <f t="shared" si="11"/>
        <v>3.4055209196919298</v>
      </c>
    </row>
    <row r="70" spans="1:13" ht="15.75" customHeight="1" x14ac:dyDescent="0.25">
      <c r="A70" s="1">
        <v>67</v>
      </c>
      <c r="B70" s="4">
        <v>67</v>
      </c>
      <c r="C70" s="6">
        <v>994.45799999999997</v>
      </c>
      <c r="D70" s="27">
        <f t="shared" si="7"/>
        <v>994.35420099999999</v>
      </c>
      <c r="E70" s="2">
        <f t="shared" si="8"/>
        <v>0.10379899999998088</v>
      </c>
      <c r="F70" s="6">
        <v>994.56899999999996</v>
      </c>
      <c r="G70" s="29">
        <f t="shared" si="9"/>
        <v>0.11099999999999</v>
      </c>
      <c r="H70" s="6">
        <v>2.4347851128218299</v>
      </c>
      <c r="I70" s="30">
        <f t="shared" si="6"/>
        <v>1.2173925564109149</v>
      </c>
      <c r="J70" s="6">
        <v>996.02200000000005</v>
      </c>
      <c r="K70" s="27">
        <f t="shared" si="10"/>
        <v>1.5640000000000782</v>
      </c>
      <c r="L70" s="6">
        <v>6.5818854270121099</v>
      </c>
      <c r="M70" s="21">
        <f t="shared" si="11"/>
        <v>3.2909427135060549</v>
      </c>
    </row>
    <row r="71" spans="1:13" ht="15.75" customHeight="1" x14ac:dyDescent="0.25">
      <c r="A71" s="1">
        <v>68</v>
      </c>
      <c r="B71" s="26">
        <v>68</v>
      </c>
      <c r="C71" s="6">
        <v>994.34100000000001</v>
      </c>
      <c r="D71" s="27">
        <f t="shared" si="7"/>
        <v>994.26450899999998</v>
      </c>
      <c r="E71" s="2">
        <f t="shared" si="8"/>
        <v>7.6491000000032727E-2</v>
      </c>
      <c r="F71" s="6">
        <v>994.56200000000001</v>
      </c>
      <c r="G71" s="29">
        <f t="shared" si="9"/>
        <v>0.22100000000000364</v>
      </c>
      <c r="H71" s="6">
        <v>2.1240292893546502</v>
      </c>
      <c r="I71" s="30">
        <f t="shared" si="6"/>
        <v>1.0620146446773251</v>
      </c>
      <c r="J71" s="6">
        <v>995.93600000000004</v>
      </c>
      <c r="K71" s="27">
        <f t="shared" si="10"/>
        <v>1.5950000000000273</v>
      </c>
      <c r="L71" s="6">
        <v>6.6548694061385101</v>
      </c>
      <c r="M71" s="21">
        <f t="shared" si="11"/>
        <v>3.327434703069255</v>
      </c>
    </row>
    <row r="72" spans="1:13" ht="15.75" customHeight="1" x14ac:dyDescent="0.25">
      <c r="A72" s="1">
        <v>69</v>
      </c>
      <c r="B72" s="4">
        <v>69</v>
      </c>
      <c r="C72" s="6">
        <v>994.36</v>
      </c>
      <c r="D72" s="27">
        <f t="shared" si="7"/>
        <v>994.17481699999996</v>
      </c>
      <c r="E72" s="2">
        <f t="shared" si="8"/>
        <v>0.18518300000005183</v>
      </c>
      <c r="F72" s="6">
        <v>994.54399999999998</v>
      </c>
      <c r="G72" s="29">
        <f t="shared" si="9"/>
        <v>0.18399999999996908</v>
      </c>
      <c r="H72" s="6">
        <v>1.5361521643177001</v>
      </c>
      <c r="I72" s="30">
        <f t="shared" si="6"/>
        <v>0.76807608215885004</v>
      </c>
      <c r="J72" s="6">
        <v>995.81299999999999</v>
      </c>
      <c r="K72" s="27">
        <f t="shared" si="10"/>
        <v>1.4529999999999745</v>
      </c>
      <c r="L72" s="6">
        <v>7.74829623972074</v>
      </c>
      <c r="M72" s="21">
        <f t="shared" si="11"/>
        <v>3.87414811986037</v>
      </c>
    </row>
    <row r="73" spans="1:13" ht="15.75" customHeight="1" x14ac:dyDescent="0.25">
      <c r="A73" s="1">
        <v>70</v>
      </c>
      <c r="B73" s="26">
        <v>70</v>
      </c>
      <c r="C73" s="6">
        <v>994.32</v>
      </c>
      <c r="D73" s="27">
        <f t="shared" si="7"/>
        <v>994.08512499999995</v>
      </c>
      <c r="E73" s="2">
        <f t="shared" si="8"/>
        <v>0.23487500000010186</v>
      </c>
      <c r="F73" s="6">
        <v>994.45100000000002</v>
      </c>
      <c r="G73" s="29">
        <f t="shared" si="9"/>
        <v>0.13099999999997181</v>
      </c>
      <c r="H73" s="6">
        <v>1.33239239137881</v>
      </c>
      <c r="I73" s="30">
        <f t="shared" si="6"/>
        <v>0.66619619568940502</v>
      </c>
      <c r="J73" s="6">
        <v>995.55499999999995</v>
      </c>
      <c r="K73" s="27">
        <f t="shared" si="10"/>
        <v>1.2349999999999</v>
      </c>
      <c r="L73" s="6">
        <v>7.2108231741418596</v>
      </c>
      <c r="M73" s="21">
        <f t="shared" si="11"/>
        <v>3.6054115870709298</v>
      </c>
    </row>
    <row r="74" spans="1:13" ht="15.75" customHeight="1" x14ac:dyDescent="0.25">
      <c r="A74" s="1">
        <v>71</v>
      </c>
      <c r="B74" s="4">
        <v>71</v>
      </c>
      <c r="C74" s="6">
        <v>994.29899999999998</v>
      </c>
      <c r="D74" s="27">
        <f t="shared" si="7"/>
        <v>993.99543300000005</v>
      </c>
      <c r="E74" s="2">
        <f t="shared" si="8"/>
        <v>0.30356699999992998</v>
      </c>
      <c r="F74" s="6">
        <v>994.404</v>
      </c>
      <c r="G74" s="29">
        <f t="shared" si="9"/>
        <v>0.10500000000001819</v>
      </c>
      <c r="H74" s="6">
        <v>1.3040783064659101</v>
      </c>
      <c r="I74" s="30">
        <f t="shared" si="6"/>
        <v>0.65203915323295503</v>
      </c>
      <c r="J74" s="6">
        <v>995.46400000000006</v>
      </c>
      <c r="K74" s="27">
        <f t="shared" si="10"/>
        <v>1.1650000000000773</v>
      </c>
      <c r="L74" s="6">
        <v>6.5587181112466197</v>
      </c>
      <c r="M74" s="21">
        <f t="shared" si="11"/>
        <v>3.2793590556233099</v>
      </c>
    </row>
    <row r="75" spans="1:13" ht="15.75" customHeight="1" x14ac:dyDescent="0.25">
      <c r="A75" s="1">
        <v>72</v>
      </c>
      <c r="B75" s="26">
        <v>72</v>
      </c>
      <c r="C75" s="6">
        <v>993.88300000000004</v>
      </c>
      <c r="D75" s="27">
        <f t="shared" si="7"/>
        <v>993.90574100000003</v>
      </c>
      <c r="E75" s="2">
        <f t="shared" si="8"/>
        <v>-2.2740999999996347E-2</v>
      </c>
      <c r="F75" s="6">
        <v>993.976</v>
      </c>
      <c r="G75" s="29">
        <f t="shared" si="9"/>
        <v>9.2999999999960892E-2</v>
      </c>
      <c r="H75" s="6">
        <v>1.5147432570968999</v>
      </c>
      <c r="I75" s="30">
        <f t="shared" si="6"/>
        <v>0.75737162854844997</v>
      </c>
      <c r="J75" s="6">
        <v>995.27700000000004</v>
      </c>
      <c r="K75" s="27">
        <f t="shared" si="10"/>
        <v>1.3940000000000055</v>
      </c>
      <c r="L75" s="6">
        <v>6.9458731259247699</v>
      </c>
      <c r="M75" s="21">
        <f t="shared" si="11"/>
        <v>3.472936562962385</v>
      </c>
    </row>
    <row r="76" spans="1:13" ht="15.75" customHeight="1" x14ac:dyDescent="0.25">
      <c r="A76" s="1">
        <v>73</v>
      </c>
      <c r="B76" s="4">
        <v>73</v>
      </c>
      <c r="C76" s="6">
        <v>993.47900000000004</v>
      </c>
      <c r="D76" s="27">
        <f t="shared" si="7"/>
        <v>993.81604900000002</v>
      </c>
      <c r="E76" s="2">
        <f t="shared" si="8"/>
        <v>-0.33704899999997906</v>
      </c>
      <c r="F76" s="6">
        <v>993.85199999999998</v>
      </c>
      <c r="G76" s="29">
        <f t="shared" si="9"/>
        <v>0.37299999999993361</v>
      </c>
      <c r="H76" s="6">
        <v>1.9376842665391201</v>
      </c>
      <c r="I76" s="30">
        <f t="shared" si="6"/>
        <v>0.96884213326956004</v>
      </c>
      <c r="J76" s="6">
        <v>995.428</v>
      </c>
      <c r="K76" s="27">
        <f t="shared" si="10"/>
        <v>1.9489999999999554</v>
      </c>
      <c r="L76" s="6">
        <v>6.9124057791183802</v>
      </c>
      <c r="M76" s="21">
        <f t="shared" si="11"/>
        <v>3.4562028895591901</v>
      </c>
    </row>
    <row r="77" spans="1:13" ht="15.75" customHeight="1" x14ac:dyDescent="0.25">
      <c r="A77" s="1">
        <v>74</v>
      </c>
      <c r="B77" s="26">
        <v>74</v>
      </c>
      <c r="C77" s="6">
        <v>993.61400000000003</v>
      </c>
      <c r="D77" s="27">
        <f t="shared" si="7"/>
        <v>993.72635700000001</v>
      </c>
      <c r="E77" s="2">
        <f t="shared" si="8"/>
        <v>-0.11235699999997451</v>
      </c>
      <c r="F77" s="6">
        <v>993.846</v>
      </c>
      <c r="G77" s="29">
        <f t="shared" si="9"/>
        <v>0.2319999999999709</v>
      </c>
      <c r="H77" s="6">
        <v>2.0530139625339801</v>
      </c>
      <c r="I77" s="30">
        <f t="shared" si="6"/>
        <v>1.02650698126699</v>
      </c>
      <c r="J77" s="6">
        <v>995.29300000000001</v>
      </c>
      <c r="K77" s="27">
        <f t="shared" si="10"/>
        <v>1.6789999999999736</v>
      </c>
      <c r="L77" s="6">
        <v>6.8996281872516096</v>
      </c>
      <c r="M77" s="21">
        <f t="shared" si="11"/>
        <v>3.4498140936258048</v>
      </c>
    </row>
    <row r="78" spans="1:13" ht="15.75" customHeight="1" x14ac:dyDescent="0.25">
      <c r="A78" s="1">
        <v>75</v>
      </c>
      <c r="B78" s="4">
        <v>75</v>
      </c>
      <c r="C78" s="6">
        <v>993.49400000000003</v>
      </c>
      <c r="D78" s="27">
        <f t="shared" si="7"/>
        <v>993.63666499999999</v>
      </c>
      <c r="E78" s="2">
        <f t="shared" si="8"/>
        <v>-0.1426649999999654</v>
      </c>
      <c r="F78" s="6">
        <v>993.60900000000004</v>
      </c>
      <c r="G78" s="29">
        <f t="shared" si="9"/>
        <v>0.11500000000000909</v>
      </c>
      <c r="H78" s="6">
        <v>1.37286248174822</v>
      </c>
      <c r="I78" s="30">
        <f t="shared" si="6"/>
        <v>0.68643124087411</v>
      </c>
      <c r="J78" s="6">
        <v>994.95699999999999</v>
      </c>
      <c r="K78" s="27">
        <f t="shared" si="10"/>
        <v>1.4629999999999654</v>
      </c>
      <c r="L78" s="6">
        <v>7.7441166055404</v>
      </c>
      <c r="M78" s="21">
        <f t="shared" si="11"/>
        <v>3.8720583027702</v>
      </c>
    </row>
    <row r="79" spans="1:13" ht="15.75" customHeight="1" x14ac:dyDescent="0.25">
      <c r="A79" s="1">
        <v>76</v>
      </c>
      <c r="B79" s="26">
        <v>76</v>
      </c>
      <c r="C79" s="6">
        <v>993.16499999999996</v>
      </c>
      <c r="D79" s="27">
        <f t="shared" si="7"/>
        <v>993.54697299999998</v>
      </c>
      <c r="E79" s="2">
        <f t="shared" si="8"/>
        <v>-0.38197300000001633</v>
      </c>
      <c r="F79" s="6">
        <v>993.58399999999995</v>
      </c>
      <c r="G79" s="29">
        <f t="shared" si="9"/>
        <v>0.41899999999998272</v>
      </c>
      <c r="H79" s="6">
        <v>1.23455845953236</v>
      </c>
      <c r="I79" s="30">
        <f t="shared" si="6"/>
        <v>0.61727922976617999</v>
      </c>
      <c r="J79" s="6">
        <v>995.14099999999996</v>
      </c>
      <c r="K79" s="27">
        <f t="shared" si="10"/>
        <v>1.9759999999999991</v>
      </c>
      <c r="L79" s="6">
        <v>8.2352169358141403</v>
      </c>
      <c r="M79" s="21">
        <f t="shared" si="11"/>
        <v>4.1176084679070701</v>
      </c>
    </row>
    <row r="80" spans="1:13" ht="15.75" customHeight="1" x14ac:dyDescent="0.25">
      <c r="A80" s="1">
        <v>77</v>
      </c>
      <c r="B80" s="4">
        <v>77</v>
      </c>
      <c r="C80" s="6">
        <v>993.35500000000002</v>
      </c>
      <c r="D80" s="27">
        <f t="shared" si="7"/>
        <v>993.45728099999997</v>
      </c>
      <c r="E80" s="2">
        <f t="shared" si="8"/>
        <v>-0.10228099999994811</v>
      </c>
      <c r="F80" s="6">
        <v>993.58</v>
      </c>
      <c r="G80" s="29">
        <f t="shared" si="9"/>
        <v>0.22500000000002274</v>
      </c>
      <c r="H80" s="6">
        <v>1.49412321498538</v>
      </c>
      <c r="I80" s="30">
        <f t="shared" si="6"/>
        <v>0.74706160749269002</v>
      </c>
      <c r="J80" s="6">
        <v>995.03700000000003</v>
      </c>
      <c r="K80" s="27">
        <f t="shared" si="10"/>
        <v>1.6820000000000164</v>
      </c>
      <c r="L80" s="6">
        <v>7.7204795693296102</v>
      </c>
      <c r="M80" s="21">
        <f t="shared" si="11"/>
        <v>3.8602397846648051</v>
      </c>
    </row>
    <row r="81" spans="1:15" ht="15.75" customHeight="1" x14ac:dyDescent="0.25">
      <c r="A81" s="1">
        <v>78</v>
      </c>
      <c r="B81" s="26">
        <v>78</v>
      </c>
      <c r="C81" s="6">
        <v>993.36099999999999</v>
      </c>
      <c r="D81" s="27">
        <f t="shared" si="7"/>
        <v>993.36758899999995</v>
      </c>
      <c r="E81" s="2">
        <f t="shared" si="8"/>
        <v>-6.5889999999626525E-3</v>
      </c>
      <c r="F81" s="6">
        <v>993.53599999999994</v>
      </c>
      <c r="G81" s="29">
        <f t="shared" si="9"/>
        <v>0.17499999999995453</v>
      </c>
      <c r="H81" s="6">
        <v>1.50506014549298</v>
      </c>
      <c r="I81" s="30">
        <f t="shared" si="6"/>
        <v>0.75253007274648998</v>
      </c>
      <c r="J81" s="6">
        <v>995.04100000000005</v>
      </c>
      <c r="K81" s="27">
        <f t="shared" si="10"/>
        <v>1.6800000000000637</v>
      </c>
      <c r="L81" s="6">
        <v>7.3469725915299202</v>
      </c>
      <c r="M81" s="21">
        <f t="shared" si="11"/>
        <v>3.6734862957649601</v>
      </c>
    </row>
    <row r="82" spans="1:15" ht="15.75" customHeight="1" x14ac:dyDescent="0.25">
      <c r="A82" s="1">
        <v>79</v>
      </c>
      <c r="B82" s="4">
        <v>79</v>
      </c>
      <c r="C82" s="6">
        <v>993.21400000000006</v>
      </c>
      <c r="D82" s="27">
        <f t="shared" si="7"/>
        <v>993.27789699999994</v>
      </c>
      <c r="E82" s="2">
        <f t="shared" si="8"/>
        <v>-6.3896999999883519E-2</v>
      </c>
      <c r="F82" s="6">
        <v>993.35299999999995</v>
      </c>
      <c r="G82" s="29">
        <f t="shared" si="9"/>
        <v>0.13899999999989632</v>
      </c>
      <c r="H82" s="6">
        <v>1.4870833814481701</v>
      </c>
      <c r="I82" s="30">
        <f t="shared" si="6"/>
        <v>0.74354169072408505</v>
      </c>
      <c r="J82" s="6">
        <v>994.49199999999996</v>
      </c>
      <c r="K82" s="27">
        <f t="shared" si="10"/>
        <v>1.2779999999999063</v>
      </c>
      <c r="L82" s="6">
        <v>6.8311231503323002</v>
      </c>
      <c r="M82" s="21">
        <f t="shared" si="11"/>
        <v>3.4155615751661501</v>
      </c>
    </row>
    <row r="83" spans="1:15" ht="15.75" customHeight="1" x14ac:dyDescent="0.25">
      <c r="A83" s="1">
        <v>80</v>
      </c>
      <c r="B83" s="26">
        <v>80</v>
      </c>
      <c r="C83" s="6">
        <v>993.10400000000004</v>
      </c>
      <c r="D83" s="27">
        <f t="shared" si="7"/>
        <v>993.18820500000004</v>
      </c>
      <c r="E83" s="2">
        <f t="shared" si="8"/>
        <v>-8.4204999999997199E-2</v>
      </c>
      <c r="F83" s="6">
        <v>993.36699999999996</v>
      </c>
      <c r="G83" s="29">
        <f t="shared" si="9"/>
        <v>0.26299999999991996</v>
      </c>
      <c r="H83" s="6">
        <v>1.3768164257589</v>
      </c>
      <c r="I83" s="30">
        <f t="shared" si="6"/>
        <v>0.68840821287944998</v>
      </c>
      <c r="J83" s="6">
        <v>994.62900000000002</v>
      </c>
      <c r="K83" s="27">
        <f t="shared" si="10"/>
        <v>1.5249999999999773</v>
      </c>
      <c r="L83" s="6">
        <v>6.1821266638429604</v>
      </c>
      <c r="M83" s="21">
        <f t="shared" si="11"/>
        <v>3.0910633319214802</v>
      </c>
    </row>
    <row r="84" spans="1:15" ht="15.75" customHeight="1" x14ac:dyDescent="0.25">
      <c r="A84" s="37">
        <v>81</v>
      </c>
      <c r="B84" s="38">
        <v>81</v>
      </c>
      <c r="C84" s="39">
        <v>993.00400000000002</v>
      </c>
      <c r="D84" s="39">
        <f t="shared" si="7"/>
        <v>993.09851300000003</v>
      </c>
      <c r="E84" s="40">
        <f t="shared" si="8"/>
        <v>-9.4513000000006286E-2</v>
      </c>
      <c r="F84" s="39">
        <v>993.36599999999999</v>
      </c>
      <c r="G84" s="41">
        <f t="shared" si="9"/>
        <v>0.36199999999996635</v>
      </c>
      <c r="H84" s="39">
        <v>1.3051063552234199</v>
      </c>
      <c r="I84" s="42">
        <f t="shared" si="6"/>
        <v>0.65255317761170994</v>
      </c>
      <c r="J84" s="39">
        <v>994.78499999999997</v>
      </c>
      <c r="K84" s="27">
        <f t="shared" si="10"/>
        <v>1.7809999999999491</v>
      </c>
      <c r="L84" s="39"/>
      <c r="M84" s="43"/>
      <c r="N84" s="44"/>
      <c r="O84" s="44"/>
    </row>
    <row r="85" spans="1:15" ht="15.75" customHeight="1" x14ac:dyDescent="0.25">
      <c r="A85" s="37">
        <v>82</v>
      </c>
      <c r="B85" s="38">
        <v>82</v>
      </c>
      <c r="C85" s="39">
        <v>993.08100000000002</v>
      </c>
      <c r="D85" s="39">
        <f t="shared" si="7"/>
        <v>993.00882100000001</v>
      </c>
      <c r="E85" s="40">
        <f t="shared" si="8"/>
        <v>7.2179000000005544E-2</v>
      </c>
      <c r="F85" s="39">
        <v>993.34500000000003</v>
      </c>
      <c r="G85" s="41">
        <f t="shared" si="9"/>
        <v>0.26400000000001</v>
      </c>
      <c r="H85" s="39">
        <v>2.10921533545514</v>
      </c>
      <c r="I85" s="42">
        <f t="shared" si="6"/>
        <v>1.05460766772757</v>
      </c>
      <c r="J85" s="39">
        <v>994.36599999999999</v>
      </c>
      <c r="K85" s="27">
        <f t="shared" si="10"/>
        <v>1.2849999999999682</v>
      </c>
      <c r="L85" s="39"/>
      <c r="M85" s="43"/>
      <c r="N85" s="44"/>
      <c r="O85" s="44"/>
    </row>
    <row r="86" spans="1:15" ht="15.75" customHeight="1" x14ac:dyDescent="0.25">
      <c r="A86" s="37">
        <v>83</v>
      </c>
      <c r="B86" s="38">
        <v>83</v>
      </c>
      <c r="C86" s="39">
        <v>993.09400000000005</v>
      </c>
      <c r="D86" s="39">
        <f t="shared" si="7"/>
        <v>992.919129</v>
      </c>
      <c r="E86" s="40">
        <f t="shared" si="8"/>
        <v>0.17487100000005285</v>
      </c>
      <c r="F86" s="39">
        <v>993.34400000000005</v>
      </c>
      <c r="G86" s="41">
        <f t="shared" si="9"/>
        <v>0.25</v>
      </c>
      <c r="H86" s="39">
        <v>1.3536200897134101</v>
      </c>
      <c r="I86" s="42">
        <f t="shared" si="6"/>
        <v>0.67681004485670504</v>
      </c>
      <c r="J86" s="39">
        <v>994.59</v>
      </c>
      <c r="K86" s="27">
        <f t="shared" si="10"/>
        <v>1.4959999999999809</v>
      </c>
      <c r="L86" s="39"/>
      <c r="M86" s="43"/>
      <c r="N86" s="44"/>
      <c r="O86" s="44"/>
    </row>
    <row r="87" spans="1:15" ht="15.75" customHeight="1" x14ac:dyDescent="0.25">
      <c r="A87" s="37">
        <v>84</v>
      </c>
      <c r="B87" s="38">
        <v>84</v>
      </c>
      <c r="C87" s="39">
        <v>993.13900000000001</v>
      </c>
      <c r="D87" s="39">
        <f t="shared" si="7"/>
        <v>992.82943699999998</v>
      </c>
      <c r="E87" s="40">
        <f t="shared" si="8"/>
        <v>0.30956300000002557</v>
      </c>
      <c r="F87" s="39">
        <v>993.33799999999997</v>
      </c>
      <c r="G87" s="41">
        <f t="shared" si="9"/>
        <v>0.19899999999995543</v>
      </c>
      <c r="H87" s="39">
        <v>1.80586731438238</v>
      </c>
      <c r="I87" s="42">
        <f t="shared" si="6"/>
        <v>0.90293365719119001</v>
      </c>
      <c r="J87" s="39">
        <v>994.59299999999996</v>
      </c>
      <c r="K87" s="27">
        <f t="shared" si="10"/>
        <v>1.4539999999999509</v>
      </c>
      <c r="L87" s="39"/>
      <c r="M87" s="43"/>
      <c r="N87" s="44"/>
      <c r="O87" s="44"/>
    </row>
    <row r="88" spans="1:15" ht="15.75" customHeight="1" x14ac:dyDescent="0.25">
      <c r="A88" s="37">
        <v>85</v>
      </c>
      <c r="B88" s="38">
        <v>85</v>
      </c>
      <c r="C88" s="39">
        <v>993.20899999999995</v>
      </c>
      <c r="D88" s="39">
        <f t="shared" si="7"/>
        <v>992.73974499999997</v>
      </c>
      <c r="E88" s="40">
        <f t="shared" si="8"/>
        <v>0.46925499999997555</v>
      </c>
      <c r="F88" s="39">
        <v>993.31399999999996</v>
      </c>
      <c r="G88" s="41">
        <f t="shared" si="9"/>
        <v>0.10500000000001819</v>
      </c>
      <c r="H88" s="39">
        <v>1.9537754634578499</v>
      </c>
      <c r="I88" s="42">
        <f t="shared" si="6"/>
        <v>0.97688773172892496</v>
      </c>
      <c r="J88" s="39">
        <v>994.42200000000003</v>
      </c>
      <c r="K88" s="27">
        <f t="shared" si="10"/>
        <v>1.2130000000000791</v>
      </c>
      <c r="L88" s="39"/>
      <c r="M88" s="43"/>
      <c r="N88" s="44"/>
      <c r="O88" s="44"/>
    </row>
    <row r="89" spans="1:15" ht="15.75" customHeight="1" x14ac:dyDescent="0.25">
      <c r="A89" s="37"/>
      <c r="B89" s="38"/>
      <c r="C89" s="41"/>
      <c r="D89" s="39"/>
      <c r="E89" s="40"/>
      <c r="F89" s="39"/>
      <c r="G89" s="41"/>
      <c r="H89" s="39">
        <v>1.34507750652529</v>
      </c>
      <c r="I89" s="42"/>
      <c r="J89" s="39"/>
      <c r="K89" s="39"/>
      <c r="L89" s="39"/>
      <c r="M89" s="43"/>
      <c r="N89" s="44"/>
      <c r="O89" s="44"/>
    </row>
    <row r="90" spans="1:15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5" ht="15.75" customHeight="1" x14ac:dyDescent="0.25">
      <c r="A91" s="1"/>
      <c r="B91" s="26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5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5" ht="15.75" customHeight="1" x14ac:dyDescent="0.25">
      <c r="A93" s="1"/>
      <c r="B93" s="26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5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5" ht="15.75" customHeight="1" x14ac:dyDescent="0.25">
      <c r="A95" s="1"/>
      <c r="B95" s="26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5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26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26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26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26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26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26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26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26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26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26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26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26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26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26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26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26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26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26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26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26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26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26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26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26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26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A8" zoomScale="85" zoomScaleNormal="85" workbookViewId="0">
      <selection activeCell="AH15" sqref="AH15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46" t="s">
        <v>11</v>
      </c>
      <c r="W2" s="46"/>
      <c r="X2" s="46" t="s">
        <v>12</v>
      </c>
      <c r="Y2" s="46"/>
      <c r="Z2" s="46"/>
      <c r="AA2" s="35" t="s">
        <v>56</v>
      </c>
    </row>
    <row r="3" spans="1:27" x14ac:dyDescent="0.25">
      <c r="A3" s="25">
        <v>0</v>
      </c>
      <c r="B3" s="26">
        <v>0</v>
      </c>
      <c r="C3" s="6">
        <v>1000.04</v>
      </c>
      <c r="D3" s="27">
        <f>-0.089692*B3+1000.363565</f>
        <v>1000.363565</v>
      </c>
      <c r="E3" s="28">
        <f>C3-D3</f>
        <v>-0.32356500000003052</v>
      </c>
      <c r="F3" s="6">
        <v>1000.25</v>
      </c>
      <c r="G3" s="29">
        <f>F3-C3</f>
        <v>0.21000000000003638</v>
      </c>
      <c r="H3" s="6">
        <v>2.6059280444072601</v>
      </c>
      <c r="I3" s="30">
        <f t="shared" ref="I3:I66" si="0">H3*0.5</f>
        <v>1.3029640222036301</v>
      </c>
      <c r="J3" s="6">
        <v>1001.47</v>
      </c>
      <c r="K3" s="27">
        <f>J3-C3</f>
        <v>1.4300000000000637</v>
      </c>
      <c r="L3" s="6">
        <v>6.7781978010676003</v>
      </c>
      <c r="M3" s="21">
        <f>L3/2</f>
        <v>3.3890989005338001</v>
      </c>
      <c r="V3" t="s">
        <v>51</v>
      </c>
      <c r="Y3" s="31">
        <v>77.27</v>
      </c>
      <c r="Z3" t="s">
        <v>10</v>
      </c>
      <c r="AA3" s="36"/>
    </row>
    <row r="4" spans="1:27" x14ac:dyDescent="0.25">
      <c r="A4" s="1">
        <v>1</v>
      </c>
      <c r="B4" s="4">
        <v>1</v>
      </c>
      <c r="C4" s="6">
        <v>1000.09</v>
      </c>
      <c r="D4" s="27">
        <f t="shared" ref="D4:D67" si="1">-0.089692*B4+1000.363565</f>
        <v>1000.273873</v>
      </c>
      <c r="E4" s="2">
        <f t="shared" ref="E4:E67" si="2">C4-D4</f>
        <v>-0.18387299999994866</v>
      </c>
      <c r="F4" s="6">
        <v>1000.13</v>
      </c>
      <c r="G4" s="29">
        <f t="shared" ref="G4:G67" si="3">F4-C4</f>
        <v>3.999999999996362E-2</v>
      </c>
      <c r="H4" s="6">
        <v>2.4972521605223199</v>
      </c>
      <c r="I4" s="30">
        <f t="shared" si="0"/>
        <v>1.24862608026116</v>
      </c>
      <c r="J4" s="6">
        <v>1001.28</v>
      </c>
      <c r="K4" s="27">
        <f t="shared" ref="K4:K67" si="4">J4-C4</f>
        <v>1.1899999999999409</v>
      </c>
      <c r="L4" s="6">
        <v>6.6831042270883199</v>
      </c>
      <c r="M4" s="21">
        <f t="shared" ref="M4:M67" si="5">L4/2</f>
        <v>3.3415521135441599</v>
      </c>
    </row>
    <row r="5" spans="1:27" x14ac:dyDescent="0.25">
      <c r="A5" s="1">
        <v>2</v>
      </c>
      <c r="B5" s="26">
        <v>2</v>
      </c>
      <c r="C5" s="6">
        <v>999.79200000000003</v>
      </c>
      <c r="D5" s="27">
        <f t="shared" si="1"/>
        <v>1000.184181</v>
      </c>
      <c r="E5" s="2">
        <f t="shared" si="2"/>
        <v>-0.39218099999993683</v>
      </c>
      <c r="F5" s="6">
        <v>1000.09</v>
      </c>
      <c r="G5" s="29">
        <f t="shared" si="3"/>
        <v>0.29800000000000182</v>
      </c>
      <c r="H5" s="6">
        <v>2.4631444364965098</v>
      </c>
      <c r="I5" s="30">
        <f t="shared" si="0"/>
        <v>1.2315722182482549</v>
      </c>
      <c r="J5" s="6">
        <v>1001.41</v>
      </c>
      <c r="K5" s="27">
        <f t="shared" si="4"/>
        <v>1.6179999999999382</v>
      </c>
      <c r="L5" s="6">
        <v>6.7802445660172701</v>
      </c>
      <c r="M5" s="21">
        <f t="shared" si="5"/>
        <v>3.3901222830086351</v>
      </c>
      <c r="V5" s="8" t="s">
        <v>24</v>
      </c>
      <c r="W5" s="8"/>
      <c r="X5" s="8" t="s">
        <v>16</v>
      </c>
      <c r="Y5" s="7">
        <f>MIN(H3:H83)</f>
        <v>0.61211435920901802</v>
      </c>
      <c r="Z5" s="8" t="s">
        <v>10</v>
      </c>
      <c r="AA5" s="34">
        <v>1</v>
      </c>
    </row>
    <row r="6" spans="1:27" x14ac:dyDescent="0.25">
      <c r="A6" s="1">
        <v>3</v>
      </c>
      <c r="B6" s="4">
        <v>3</v>
      </c>
      <c r="C6" s="6">
        <v>999.80499999999995</v>
      </c>
      <c r="D6" s="27">
        <f t="shared" si="1"/>
        <v>1000.094489</v>
      </c>
      <c r="E6" s="2">
        <f t="shared" si="2"/>
        <v>-0.28948900000000322</v>
      </c>
      <c r="F6" s="6">
        <v>1000.09</v>
      </c>
      <c r="G6" s="29">
        <f t="shared" si="3"/>
        <v>0.28500000000008185</v>
      </c>
      <c r="H6" s="6">
        <v>2.1323076004312602</v>
      </c>
      <c r="I6" s="30">
        <f t="shared" si="0"/>
        <v>1.0661538002156301</v>
      </c>
      <c r="J6" s="6">
        <v>1001.3</v>
      </c>
      <c r="K6" s="27">
        <f t="shared" si="4"/>
        <v>1.4950000000000045</v>
      </c>
      <c r="L6" s="6">
        <v>7.5321702243519297</v>
      </c>
      <c r="M6" s="21">
        <f t="shared" si="5"/>
        <v>3.7660851121759649</v>
      </c>
      <c r="V6" s="8" t="s">
        <v>25</v>
      </c>
      <c r="W6" s="8"/>
      <c r="X6" t="s">
        <v>14</v>
      </c>
      <c r="Y6" s="7">
        <f>MIN(G3:G83)</f>
        <v>9.9999999999909051E-3</v>
      </c>
      <c r="Z6" t="s">
        <v>10</v>
      </c>
    </row>
    <row r="7" spans="1:27" x14ac:dyDescent="0.25">
      <c r="A7" s="1">
        <v>4</v>
      </c>
      <c r="B7" s="26">
        <v>4</v>
      </c>
      <c r="C7" s="6">
        <v>999.85900000000004</v>
      </c>
      <c r="D7" s="27">
        <f t="shared" si="1"/>
        <v>1000.0047969999999</v>
      </c>
      <c r="E7" s="2">
        <f t="shared" si="2"/>
        <v>-0.14579699999990225</v>
      </c>
      <c r="F7" s="6">
        <v>999.98699999999997</v>
      </c>
      <c r="G7" s="29">
        <f t="shared" si="3"/>
        <v>0.12799999999992906</v>
      </c>
      <c r="H7" s="6">
        <v>1.7701627852083801</v>
      </c>
      <c r="I7" s="30">
        <f t="shared" si="0"/>
        <v>0.88508139260419005</v>
      </c>
      <c r="J7" s="6">
        <v>1000.91</v>
      </c>
      <c r="K7" s="27">
        <f t="shared" si="4"/>
        <v>1.0509999999999309</v>
      </c>
      <c r="L7" s="6">
        <v>8.3141664261782005</v>
      </c>
      <c r="M7" s="21">
        <f t="shared" si="5"/>
        <v>4.1570832130891002</v>
      </c>
    </row>
    <row r="8" spans="1:27" x14ac:dyDescent="0.25">
      <c r="A8" s="1">
        <v>5</v>
      </c>
      <c r="B8" s="4">
        <v>5</v>
      </c>
      <c r="C8" s="6">
        <v>999.78399999999999</v>
      </c>
      <c r="D8" s="27">
        <f t="shared" si="1"/>
        <v>999.91510500000004</v>
      </c>
      <c r="E8" s="2">
        <f t="shared" si="2"/>
        <v>-0.13110500000004777</v>
      </c>
      <c r="F8" s="6">
        <v>999.98900000000003</v>
      </c>
      <c r="G8" s="29">
        <f t="shared" si="3"/>
        <v>0.20500000000004093</v>
      </c>
      <c r="H8" s="6">
        <v>1.65290302622638</v>
      </c>
      <c r="I8" s="30">
        <f t="shared" si="0"/>
        <v>0.82645151311318998</v>
      </c>
      <c r="J8" s="6">
        <v>1001.23</v>
      </c>
      <c r="K8" s="27">
        <f t="shared" si="4"/>
        <v>1.4460000000000264</v>
      </c>
      <c r="L8" s="6">
        <v>8.6148425426908801</v>
      </c>
      <c r="M8" s="21">
        <f t="shared" si="5"/>
        <v>4.3074212713454401</v>
      </c>
      <c r="V8" s="8" t="s">
        <v>19</v>
      </c>
      <c r="W8" s="8"/>
      <c r="Y8" s="32">
        <v>6</v>
      </c>
      <c r="Z8" s="8" t="s">
        <v>10</v>
      </c>
    </row>
    <row r="9" spans="1:27" x14ac:dyDescent="0.25">
      <c r="A9" s="1">
        <v>6</v>
      </c>
      <c r="B9" s="26">
        <v>6</v>
      </c>
      <c r="C9" s="6">
        <v>999.80899999999997</v>
      </c>
      <c r="D9" s="27">
        <f t="shared" si="1"/>
        <v>999.82541300000003</v>
      </c>
      <c r="E9" s="2">
        <f t="shared" si="2"/>
        <v>-1.6413000000056854E-2</v>
      </c>
      <c r="F9" s="6">
        <v>999.98699999999997</v>
      </c>
      <c r="G9" s="29">
        <f t="shared" si="3"/>
        <v>0.17799999999999727</v>
      </c>
      <c r="H9" s="6">
        <v>3.1468865095639602</v>
      </c>
      <c r="I9" s="30">
        <f t="shared" si="0"/>
        <v>1.5734432547819801</v>
      </c>
      <c r="J9" s="6">
        <v>1001.21</v>
      </c>
      <c r="K9" s="27">
        <f t="shared" si="4"/>
        <v>1.4010000000000673</v>
      </c>
      <c r="L9" s="6">
        <v>9.4676819295954093</v>
      </c>
      <c r="M9" s="21">
        <f t="shared" si="5"/>
        <v>4.7338409647977047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7</v>
      </c>
      <c r="C10" s="6">
        <v>999.74300000000005</v>
      </c>
      <c r="D10" s="27">
        <f t="shared" si="1"/>
        <v>999.73572100000001</v>
      </c>
      <c r="E10" s="2">
        <f t="shared" si="2"/>
        <v>7.2790000000395594E-3</v>
      </c>
      <c r="F10" s="6">
        <v>999.98199999999997</v>
      </c>
      <c r="G10" s="29">
        <f t="shared" si="3"/>
        <v>0.23899999999991905</v>
      </c>
      <c r="H10" s="6">
        <v>3.3911583683639699</v>
      </c>
      <c r="I10" s="30">
        <f t="shared" si="0"/>
        <v>1.6955791841819849</v>
      </c>
      <c r="J10" s="6">
        <v>1001.2</v>
      </c>
      <c r="K10" s="27">
        <f t="shared" si="4"/>
        <v>1.4569999999999936</v>
      </c>
      <c r="L10" s="6">
        <v>9.4365974463680793</v>
      </c>
      <c r="M10" s="21">
        <f t="shared" si="5"/>
        <v>4.7182987231840396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26">
        <v>8</v>
      </c>
      <c r="C11" s="6">
        <v>999.67</v>
      </c>
      <c r="D11" s="27">
        <f t="shared" si="1"/>
        <v>999.646029</v>
      </c>
      <c r="E11" s="2">
        <f t="shared" si="2"/>
        <v>2.3970999999960441E-2</v>
      </c>
      <c r="F11" s="6">
        <v>999.98099999999999</v>
      </c>
      <c r="G11" s="29">
        <f t="shared" si="3"/>
        <v>0.31100000000003547</v>
      </c>
      <c r="H11" s="6">
        <v>2.8858617412731702</v>
      </c>
      <c r="I11" s="30">
        <f t="shared" si="0"/>
        <v>1.4429308706365851</v>
      </c>
      <c r="J11" s="6">
        <v>1001.22</v>
      </c>
      <c r="K11" s="27">
        <f t="shared" si="4"/>
        <v>1.5500000000000682</v>
      </c>
      <c r="L11" s="6">
        <v>8.9091105264640902</v>
      </c>
      <c r="M11" s="21">
        <f t="shared" si="5"/>
        <v>4.4545552632320451</v>
      </c>
    </row>
    <row r="12" spans="1:27" x14ac:dyDescent="0.25">
      <c r="A12" s="1">
        <v>9</v>
      </c>
      <c r="B12" s="4">
        <v>9</v>
      </c>
      <c r="C12" s="6">
        <v>999.73699999999997</v>
      </c>
      <c r="D12" s="27">
        <f t="shared" si="1"/>
        <v>999.55633699999998</v>
      </c>
      <c r="E12" s="2">
        <f t="shared" si="2"/>
        <v>0.18066299999998137</v>
      </c>
      <c r="F12" s="6">
        <v>999.97900000000004</v>
      </c>
      <c r="G12" s="29">
        <f t="shared" si="3"/>
        <v>0.24200000000007549</v>
      </c>
      <c r="H12" s="6">
        <v>3.0481128013131098</v>
      </c>
      <c r="I12" s="30">
        <f t="shared" si="0"/>
        <v>1.5240564006565549</v>
      </c>
      <c r="J12" s="6">
        <v>1001.16</v>
      </c>
      <c r="K12" s="27">
        <f t="shared" si="4"/>
        <v>1.4230000000000018</v>
      </c>
      <c r="L12" s="6">
        <v>8.3992911052485901</v>
      </c>
      <c r="M12" s="21">
        <f t="shared" si="5"/>
        <v>4.1996455526242951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10</v>
      </c>
      <c r="C13" s="6">
        <v>999.75400000000002</v>
      </c>
      <c r="D13" s="27">
        <f t="shared" si="1"/>
        <v>999.46664499999997</v>
      </c>
      <c r="E13" s="2">
        <f t="shared" si="2"/>
        <v>0.28735500000004777</v>
      </c>
      <c r="F13" s="6">
        <v>999.976</v>
      </c>
      <c r="G13" s="29">
        <f t="shared" si="3"/>
        <v>0.22199999999997999</v>
      </c>
      <c r="H13" s="6">
        <v>2.6668695078654201</v>
      </c>
      <c r="I13" s="30">
        <f t="shared" si="0"/>
        <v>1.33343475393271</v>
      </c>
      <c r="J13" s="6">
        <v>1001.11</v>
      </c>
      <c r="K13" s="27">
        <f t="shared" si="4"/>
        <v>1.3559999999999945</v>
      </c>
      <c r="L13" s="6">
        <v>8.6524348703552398</v>
      </c>
      <c r="M13" s="21">
        <f t="shared" si="5"/>
        <v>4.3262174351776199</v>
      </c>
    </row>
    <row r="14" spans="1:27" x14ac:dyDescent="0.25">
      <c r="A14" s="1">
        <v>11</v>
      </c>
      <c r="B14" s="4">
        <v>11</v>
      </c>
      <c r="C14" s="6">
        <v>999.72400000000005</v>
      </c>
      <c r="D14" s="27">
        <f t="shared" si="1"/>
        <v>999.37695299999996</v>
      </c>
      <c r="E14" s="2">
        <f t="shared" si="2"/>
        <v>0.3470470000000887</v>
      </c>
      <c r="F14" s="6">
        <v>999.97400000000005</v>
      </c>
      <c r="G14" s="29">
        <f t="shared" si="3"/>
        <v>0.25</v>
      </c>
      <c r="H14" s="6">
        <v>2.15777323322762</v>
      </c>
      <c r="I14" s="30">
        <f t="shared" si="0"/>
        <v>1.07888661661381</v>
      </c>
      <c r="J14" s="6">
        <v>1001.11</v>
      </c>
      <c r="K14" s="27">
        <f t="shared" si="4"/>
        <v>1.3859999999999673</v>
      </c>
      <c r="L14" s="6">
        <v>9.2408118003031205</v>
      </c>
      <c r="M14" s="21">
        <f t="shared" si="5"/>
        <v>4.6204059001515603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26">
        <v>12</v>
      </c>
      <c r="C15" s="6">
        <v>999.77700000000004</v>
      </c>
      <c r="D15" s="27">
        <f t="shared" si="1"/>
        <v>999.28726099999994</v>
      </c>
      <c r="E15" s="2">
        <f t="shared" si="2"/>
        <v>0.48973900000009962</v>
      </c>
      <c r="F15" s="6">
        <v>999.96100000000001</v>
      </c>
      <c r="G15" s="29">
        <f t="shared" si="3"/>
        <v>0.18399999999996908</v>
      </c>
      <c r="H15" s="6">
        <v>2.3821824148340101</v>
      </c>
      <c r="I15" s="30">
        <f t="shared" si="0"/>
        <v>1.191091207417005</v>
      </c>
      <c r="J15" s="6">
        <v>1000.98</v>
      </c>
      <c r="K15" s="27">
        <f t="shared" si="4"/>
        <v>1.2029999999999745</v>
      </c>
      <c r="L15" s="6">
        <v>9.6001980369272992</v>
      </c>
      <c r="M15" s="21">
        <f t="shared" si="5"/>
        <v>4.8000990184636496</v>
      </c>
      <c r="V15" s="8"/>
      <c r="X15" s="8"/>
      <c r="Y15" s="8"/>
    </row>
    <row r="16" spans="1:27" x14ac:dyDescent="0.25">
      <c r="A16" s="1">
        <v>13</v>
      </c>
      <c r="B16" s="4">
        <v>13</v>
      </c>
      <c r="C16" s="6">
        <v>999.59</v>
      </c>
      <c r="D16" s="27">
        <f t="shared" si="1"/>
        <v>999.19756900000004</v>
      </c>
      <c r="E16" s="2">
        <f t="shared" si="2"/>
        <v>0.39243099999998776</v>
      </c>
      <c r="F16" s="6">
        <v>999.73</v>
      </c>
      <c r="G16" s="29">
        <f t="shared" si="3"/>
        <v>0.13999999999998636</v>
      </c>
      <c r="H16" s="6">
        <v>1.61560040800294</v>
      </c>
      <c r="I16" s="30">
        <f t="shared" si="0"/>
        <v>0.80780020400147001</v>
      </c>
      <c r="J16" s="6">
        <v>1000.64</v>
      </c>
      <c r="K16" s="27">
        <f t="shared" si="4"/>
        <v>1.0499999999999545</v>
      </c>
      <c r="L16" s="6">
        <v>9.9446603921767291</v>
      </c>
      <c r="M16" s="21">
        <f t="shared" si="5"/>
        <v>4.9723301960883646</v>
      </c>
      <c r="V16" s="8" t="s">
        <v>23</v>
      </c>
      <c r="W16" s="8"/>
      <c r="X16" s="8" t="s">
        <v>26</v>
      </c>
      <c r="Y16" s="9">
        <f>MAX(H3:H83)/2</f>
        <v>1.938004938538</v>
      </c>
      <c r="Z16" t="s">
        <v>10</v>
      </c>
      <c r="AA16" s="34">
        <v>2</v>
      </c>
    </row>
    <row r="17" spans="1:26" x14ac:dyDescent="0.25">
      <c r="A17" s="1">
        <v>14</v>
      </c>
      <c r="B17" s="26">
        <v>14</v>
      </c>
      <c r="C17" s="6">
        <v>999.40599999999995</v>
      </c>
      <c r="D17" s="27">
        <f t="shared" si="1"/>
        <v>999.10787700000003</v>
      </c>
      <c r="E17" s="2">
        <f t="shared" si="2"/>
        <v>0.29812299999991865</v>
      </c>
      <c r="F17" s="6">
        <v>999.72199999999998</v>
      </c>
      <c r="G17" s="29">
        <f t="shared" si="3"/>
        <v>0.31600000000003092</v>
      </c>
      <c r="H17" s="6">
        <v>0.92221747384819497</v>
      </c>
      <c r="I17" s="30">
        <f t="shared" si="0"/>
        <v>0.46110873692409748</v>
      </c>
      <c r="J17" s="6">
        <v>1000.89</v>
      </c>
      <c r="K17" s="27">
        <f t="shared" si="4"/>
        <v>1.4840000000000373</v>
      </c>
      <c r="L17" s="6">
        <v>10.1961273774553</v>
      </c>
      <c r="M17" s="21">
        <f t="shared" si="5"/>
        <v>5.0980636887276498</v>
      </c>
      <c r="V17" s="8" t="s">
        <v>17</v>
      </c>
      <c r="X17" t="s">
        <v>54</v>
      </c>
      <c r="Y17" s="9">
        <f>AVERAGE(K3:K83)</f>
        <v>1.3534938271604944</v>
      </c>
      <c r="Z17" t="s">
        <v>10</v>
      </c>
    </row>
    <row r="18" spans="1:26" x14ac:dyDescent="0.25">
      <c r="A18" s="1">
        <v>15</v>
      </c>
      <c r="B18" s="4">
        <v>15</v>
      </c>
      <c r="C18" s="6">
        <v>999.48099999999999</v>
      </c>
      <c r="D18" s="27">
        <f t="shared" si="1"/>
        <v>999.01818500000002</v>
      </c>
      <c r="E18" s="2">
        <f t="shared" si="2"/>
        <v>0.46281499999997777</v>
      </c>
      <c r="F18" s="6">
        <v>999.71400000000006</v>
      </c>
      <c r="G18" s="29">
        <f t="shared" si="3"/>
        <v>0.23300000000006094</v>
      </c>
      <c r="H18" s="6">
        <v>2.0923307984687498</v>
      </c>
      <c r="I18" s="30">
        <f t="shared" si="0"/>
        <v>1.0461653992343749</v>
      </c>
      <c r="J18" s="6">
        <v>1000.81</v>
      </c>
      <c r="K18" s="27">
        <f t="shared" si="4"/>
        <v>1.3289999999999509</v>
      </c>
      <c r="L18" s="6">
        <v>10.3438841285574</v>
      </c>
      <c r="M18" s="21">
        <f t="shared" si="5"/>
        <v>5.1719420642787002</v>
      </c>
      <c r="V18" s="8" t="s">
        <v>28</v>
      </c>
      <c r="X18" s="8" t="s">
        <v>39</v>
      </c>
      <c r="Y18" s="8" t="s">
        <v>27</v>
      </c>
    </row>
    <row r="19" spans="1:26" x14ac:dyDescent="0.25">
      <c r="A19" s="1">
        <v>16</v>
      </c>
      <c r="B19" s="26">
        <v>16</v>
      </c>
      <c r="C19" s="6">
        <v>999.40899999999999</v>
      </c>
      <c r="D19" s="27">
        <f t="shared" si="1"/>
        <v>998.928493</v>
      </c>
      <c r="E19" s="2">
        <f t="shared" si="2"/>
        <v>0.48050699999998869</v>
      </c>
      <c r="F19" s="6">
        <v>999.49599999999998</v>
      </c>
      <c r="G19" s="29">
        <f t="shared" si="3"/>
        <v>8.6999999999989086E-2</v>
      </c>
      <c r="H19" s="6">
        <v>1.5752408149808099</v>
      </c>
      <c r="I19" s="30">
        <f t="shared" si="0"/>
        <v>0.78762040749040496</v>
      </c>
      <c r="J19" s="6">
        <v>1000.31</v>
      </c>
      <c r="K19" s="27">
        <f t="shared" si="4"/>
        <v>0.90099999999995362</v>
      </c>
      <c r="L19" s="6">
        <v>10.2738729107321</v>
      </c>
      <c r="M19" s="21">
        <f t="shared" si="5"/>
        <v>5.1369364553660501</v>
      </c>
    </row>
    <row r="20" spans="1:26" ht="15.75" customHeight="1" x14ac:dyDescent="0.25">
      <c r="A20" s="1">
        <v>17</v>
      </c>
      <c r="B20" s="4">
        <v>17</v>
      </c>
      <c r="C20" s="6">
        <v>999.01199999999994</v>
      </c>
      <c r="D20" s="27">
        <f t="shared" si="1"/>
        <v>998.83880099999999</v>
      </c>
      <c r="E20" s="2">
        <f t="shared" si="2"/>
        <v>0.17319899999995414</v>
      </c>
      <c r="F20" s="6">
        <v>999.38699999999994</v>
      </c>
      <c r="G20" s="29">
        <f t="shared" si="3"/>
        <v>0.375</v>
      </c>
      <c r="H20" s="6">
        <v>1.58164117454957</v>
      </c>
      <c r="I20" s="30">
        <f t="shared" si="0"/>
        <v>0.79082058727478499</v>
      </c>
      <c r="J20" s="6">
        <v>1000.66</v>
      </c>
      <c r="K20" s="27">
        <f t="shared" si="4"/>
        <v>1.6480000000000246</v>
      </c>
      <c r="L20" s="6">
        <v>10.2581045067828</v>
      </c>
      <c r="M20" s="21">
        <f t="shared" si="5"/>
        <v>5.1290522533914</v>
      </c>
      <c r="V20" s="8" t="s">
        <v>30</v>
      </c>
      <c r="W20" s="8"/>
      <c r="X20" t="s">
        <v>31</v>
      </c>
      <c r="Y20">
        <f>15/2</f>
        <v>7.5</v>
      </c>
      <c r="Z20" t="s">
        <v>10</v>
      </c>
    </row>
    <row r="21" spans="1:26" ht="15.75" customHeight="1" x14ac:dyDescent="0.25">
      <c r="A21" s="1">
        <v>18</v>
      </c>
      <c r="B21" s="26">
        <v>18</v>
      </c>
      <c r="C21" s="6">
        <v>999.16099999999994</v>
      </c>
      <c r="D21" s="27">
        <f t="shared" si="1"/>
        <v>998.74910899999998</v>
      </c>
      <c r="E21" s="2">
        <f t="shared" si="2"/>
        <v>0.4118909999999687</v>
      </c>
      <c r="F21" s="6">
        <v>999.37699999999995</v>
      </c>
      <c r="G21" s="29">
        <f t="shared" si="3"/>
        <v>0.21600000000000819</v>
      </c>
      <c r="H21" s="6">
        <v>1.96301212235214</v>
      </c>
      <c r="I21" s="30">
        <f t="shared" si="0"/>
        <v>0.98150606117606998</v>
      </c>
      <c r="J21" s="6">
        <v>1000.5</v>
      </c>
      <c r="K21" s="27">
        <f t="shared" si="4"/>
        <v>1.3390000000000555</v>
      </c>
      <c r="L21" s="6">
        <v>10.2589988142499</v>
      </c>
      <c r="M21" s="21">
        <f t="shared" si="5"/>
        <v>5.1294994071249498</v>
      </c>
      <c r="V21" t="s">
        <v>32</v>
      </c>
      <c r="X21" s="8" t="s">
        <v>50</v>
      </c>
      <c r="Y21">
        <v>3.3</v>
      </c>
      <c r="Z21" t="s">
        <v>10</v>
      </c>
    </row>
    <row r="22" spans="1:26" ht="15.75" customHeight="1" x14ac:dyDescent="0.25">
      <c r="A22" s="1">
        <v>19</v>
      </c>
      <c r="B22" s="4">
        <v>19</v>
      </c>
      <c r="C22" s="6">
        <v>999.16499999999996</v>
      </c>
      <c r="D22" s="27">
        <f t="shared" si="1"/>
        <v>998.65941699999996</v>
      </c>
      <c r="E22" s="2">
        <f t="shared" si="2"/>
        <v>0.50558300000000145</v>
      </c>
      <c r="F22" s="6">
        <v>999.33100000000002</v>
      </c>
      <c r="G22" s="29">
        <f t="shared" si="3"/>
        <v>0.16600000000005366</v>
      </c>
      <c r="H22" s="6">
        <v>1.19340946527388</v>
      </c>
      <c r="I22" s="30">
        <f t="shared" si="0"/>
        <v>0.59670473263694002</v>
      </c>
      <c r="J22" s="6">
        <v>1000.38</v>
      </c>
      <c r="K22" s="27">
        <f t="shared" si="4"/>
        <v>1.2150000000000318</v>
      </c>
      <c r="L22" s="6">
        <v>9.9249624474575793</v>
      </c>
      <c r="M22" s="21">
        <f t="shared" si="5"/>
        <v>4.9624812237287896</v>
      </c>
    </row>
    <row r="23" spans="1:26" ht="15.75" customHeight="1" x14ac:dyDescent="0.25">
      <c r="A23" s="1">
        <v>20</v>
      </c>
      <c r="B23" s="26">
        <v>20</v>
      </c>
      <c r="C23" s="6">
        <v>998.84500000000003</v>
      </c>
      <c r="D23" s="27">
        <f t="shared" si="1"/>
        <v>998.56972499999995</v>
      </c>
      <c r="E23" s="2">
        <f t="shared" si="2"/>
        <v>0.27527500000007876</v>
      </c>
      <c r="F23" s="6">
        <v>998.87699999999995</v>
      </c>
      <c r="G23" s="29">
        <f t="shared" si="3"/>
        <v>3.1999999999925421E-2</v>
      </c>
      <c r="H23" s="6">
        <v>1.9233203799054499</v>
      </c>
      <c r="I23" s="30">
        <f t="shared" si="0"/>
        <v>0.96166018995272495</v>
      </c>
      <c r="J23" s="6">
        <v>1000.38</v>
      </c>
      <c r="K23" s="27">
        <f t="shared" si="4"/>
        <v>1.5349999999999682</v>
      </c>
      <c r="L23" s="6">
        <v>9.3382847719591702</v>
      </c>
      <c r="M23" s="21">
        <f t="shared" si="5"/>
        <v>4.6691423859795851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21</v>
      </c>
      <c r="C24" s="6">
        <v>998.43899999999996</v>
      </c>
      <c r="D24" s="27">
        <f t="shared" si="1"/>
        <v>998.48003300000005</v>
      </c>
      <c r="E24" s="2">
        <f t="shared" si="2"/>
        <v>-4.103300000008403E-2</v>
      </c>
      <c r="F24" s="6">
        <v>998.66099999999994</v>
      </c>
      <c r="G24" s="29">
        <f t="shared" si="3"/>
        <v>0.22199999999997999</v>
      </c>
      <c r="H24" s="6">
        <v>1.82576339952226</v>
      </c>
      <c r="I24" s="30">
        <f t="shared" si="0"/>
        <v>0.91288169976112998</v>
      </c>
      <c r="J24" s="6">
        <v>1000.39</v>
      </c>
      <c r="K24" s="27">
        <f t="shared" si="4"/>
        <v>1.9510000000000218</v>
      </c>
      <c r="L24" s="6">
        <v>8.6317325743083995</v>
      </c>
      <c r="M24" s="21">
        <f t="shared" si="5"/>
        <v>4.3158662871541997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26">
        <v>22</v>
      </c>
      <c r="C25" s="6">
        <v>998.50800000000004</v>
      </c>
      <c r="D25" s="27">
        <f t="shared" si="1"/>
        <v>998.39034100000003</v>
      </c>
      <c r="E25" s="2">
        <f t="shared" si="2"/>
        <v>0.11765900000000329</v>
      </c>
      <c r="F25" s="6">
        <v>998.58799999999997</v>
      </c>
      <c r="G25" s="29">
        <f t="shared" si="3"/>
        <v>7.999999999992724E-2</v>
      </c>
      <c r="H25" s="6">
        <v>2.0403810932550699</v>
      </c>
      <c r="I25" s="30">
        <f t="shared" si="0"/>
        <v>1.0201905466275349</v>
      </c>
      <c r="J25" s="6">
        <v>1000.17</v>
      </c>
      <c r="K25" s="27">
        <f t="shared" si="4"/>
        <v>1.6619999999999209</v>
      </c>
      <c r="L25" s="6">
        <v>8.40699601252288</v>
      </c>
      <c r="M25" s="21">
        <f t="shared" si="5"/>
        <v>4.20349800626144</v>
      </c>
    </row>
    <row r="26" spans="1:26" ht="15.75" customHeight="1" x14ac:dyDescent="0.25">
      <c r="A26" s="1">
        <v>23</v>
      </c>
      <c r="B26" s="4">
        <v>23</v>
      </c>
      <c r="C26" s="6">
        <v>998.40200000000004</v>
      </c>
      <c r="D26" s="27">
        <f t="shared" si="1"/>
        <v>998.30064900000002</v>
      </c>
      <c r="E26" s="2">
        <f t="shared" si="2"/>
        <v>0.1013510000000224</v>
      </c>
      <c r="F26" s="6">
        <v>998.41200000000003</v>
      </c>
      <c r="G26" s="29">
        <f t="shared" si="3"/>
        <v>9.9999999999909051E-3</v>
      </c>
      <c r="H26" s="6">
        <v>1.11780238003236</v>
      </c>
      <c r="I26" s="30">
        <f t="shared" si="0"/>
        <v>0.55890119001617999</v>
      </c>
      <c r="J26" s="6">
        <v>999.48699999999997</v>
      </c>
      <c r="K26" s="27">
        <f t="shared" si="4"/>
        <v>1.0849999999999227</v>
      </c>
      <c r="L26" s="6">
        <v>8.4003624823968703</v>
      </c>
      <c r="M26" s="21">
        <f t="shared" si="5"/>
        <v>4.2001812411984352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26">
        <v>24</v>
      </c>
      <c r="C27" s="6">
        <v>997.69500000000005</v>
      </c>
      <c r="D27" s="27">
        <f t="shared" si="1"/>
        <v>998.21095700000001</v>
      </c>
      <c r="E27" s="2">
        <f t="shared" si="2"/>
        <v>-0.51595699999995759</v>
      </c>
      <c r="F27" s="6">
        <v>998.05100000000004</v>
      </c>
      <c r="G27" s="29">
        <f t="shared" si="3"/>
        <v>0.35599999999999454</v>
      </c>
      <c r="H27" s="6">
        <v>1.1801706672982699</v>
      </c>
      <c r="I27" s="30">
        <f t="shared" si="0"/>
        <v>0.59008533364913496</v>
      </c>
      <c r="J27" s="6">
        <v>999.57100000000003</v>
      </c>
      <c r="K27" s="27">
        <f t="shared" si="4"/>
        <v>1.8759999999999764</v>
      </c>
      <c r="L27" s="6">
        <v>8.4262408036872802</v>
      </c>
      <c r="M27" s="21">
        <f t="shared" si="5"/>
        <v>4.2131204018436401</v>
      </c>
      <c r="X27" s="23" t="s">
        <v>52</v>
      </c>
      <c r="Y27" s="11">
        <v>8.9700000000000002E-2</v>
      </c>
      <c r="Z27" s="8"/>
    </row>
    <row r="28" spans="1:26" ht="15.75" customHeight="1" x14ac:dyDescent="0.25">
      <c r="A28" s="1">
        <v>25</v>
      </c>
      <c r="B28" s="4">
        <v>25</v>
      </c>
      <c r="C28" s="6">
        <v>997.82299999999998</v>
      </c>
      <c r="D28" s="27">
        <f t="shared" si="1"/>
        <v>998.12126499999999</v>
      </c>
      <c r="E28" s="2">
        <f t="shared" si="2"/>
        <v>-0.29826500000001488</v>
      </c>
      <c r="F28" s="6">
        <v>998.02</v>
      </c>
      <c r="G28" s="29">
        <f t="shared" si="3"/>
        <v>0.19700000000000273</v>
      </c>
      <c r="H28" s="6">
        <v>0.82659092212157403</v>
      </c>
      <c r="I28" s="30">
        <f t="shared" si="0"/>
        <v>0.41329546106078702</v>
      </c>
      <c r="J28" s="6">
        <v>999.34199999999998</v>
      </c>
      <c r="K28" s="27">
        <f t="shared" si="4"/>
        <v>1.5190000000000055</v>
      </c>
      <c r="L28" s="6">
        <v>8.7862288338587202</v>
      </c>
      <c r="M28" s="21">
        <f t="shared" si="5"/>
        <v>4.3931144169293601</v>
      </c>
    </row>
    <row r="29" spans="1:26" ht="15.75" customHeight="1" x14ac:dyDescent="0.25">
      <c r="A29" s="1">
        <v>26</v>
      </c>
      <c r="B29" s="26">
        <v>26</v>
      </c>
      <c r="C29" s="6">
        <v>997.54600000000005</v>
      </c>
      <c r="D29" s="27">
        <f t="shared" si="1"/>
        <v>998.03157299999998</v>
      </c>
      <c r="E29" s="2">
        <f t="shared" si="2"/>
        <v>-0.4855729999999312</v>
      </c>
      <c r="F29" s="6">
        <v>998.01099999999997</v>
      </c>
      <c r="G29" s="29">
        <f t="shared" si="3"/>
        <v>0.46499999999991815</v>
      </c>
      <c r="H29" s="6">
        <v>0.61211435920901802</v>
      </c>
      <c r="I29" s="30">
        <f t="shared" si="0"/>
        <v>0.30605717960450901</v>
      </c>
      <c r="J29" s="6">
        <v>998.76099999999997</v>
      </c>
      <c r="K29" s="27">
        <f t="shared" si="4"/>
        <v>1.2149999999999181</v>
      </c>
      <c r="L29" s="6">
        <v>8.7741633496048106</v>
      </c>
      <c r="M29" s="21">
        <f t="shared" si="5"/>
        <v>4.3870816748024053</v>
      </c>
      <c r="V29" s="46" t="s">
        <v>40</v>
      </c>
      <c r="W29" s="46"/>
    </row>
    <row r="30" spans="1:26" ht="15.75" customHeight="1" x14ac:dyDescent="0.25">
      <c r="A30" s="1">
        <v>27</v>
      </c>
      <c r="B30" s="4">
        <v>27</v>
      </c>
      <c r="C30" s="6">
        <v>997.60299999999995</v>
      </c>
      <c r="D30" s="27">
        <f t="shared" si="1"/>
        <v>997.94188099999997</v>
      </c>
      <c r="E30" s="2">
        <f t="shared" si="2"/>
        <v>-0.33888100000001486</v>
      </c>
      <c r="F30" s="6">
        <v>998.01199999999994</v>
      </c>
      <c r="G30" s="29">
        <f t="shared" si="3"/>
        <v>0.40899999999999181</v>
      </c>
      <c r="H30" s="6">
        <v>1.6320013386994701</v>
      </c>
      <c r="I30" s="30">
        <f t="shared" si="0"/>
        <v>0.81600066934973503</v>
      </c>
      <c r="J30" s="6">
        <v>999.048</v>
      </c>
      <c r="K30" s="27">
        <f t="shared" si="4"/>
        <v>1.44500000000005</v>
      </c>
      <c r="L30" s="6">
        <v>8.4003763634521107</v>
      </c>
      <c r="M30" s="21">
        <f t="shared" si="5"/>
        <v>4.2001881817260553</v>
      </c>
      <c r="V30" s="8" t="s">
        <v>41</v>
      </c>
      <c r="Y30" s="7">
        <f>AVERAGE(H3:H145)</f>
        <v>1.9981190491925522</v>
      </c>
      <c r="Z30" s="8" t="s">
        <v>10</v>
      </c>
    </row>
    <row r="31" spans="1:26" ht="15.75" customHeight="1" x14ac:dyDescent="0.25">
      <c r="A31" s="1">
        <v>28</v>
      </c>
      <c r="B31" s="26">
        <v>28</v>
      </c>
      <c r="C31" s="6">
        <v>997.76099999999997</v>
      </c>
      <c r="D31" s="27">
        <f t="shared" si="1"/>
        <v>997.85218899999995</v>
      </c>
      <c r="E31" s="2">
        <f t="shared" si="2"/>
        <v>-9.1188999999985754E-2</v>
      </c>
      <c r="F31" s="6">
        <v>998.01</v>
      </c>
      <c r="G31" s="29">
        <f t="shared" si="3"/>
        <v>0.24900000000002365</v>
      </c>
      <c r="H31" s="6">
        <v>2.4801192372730299</v>
      </c>
      <c r="I31" s="30">
        <f t="shared" si="0"/>
        <v>1.2400596186365149</v>
      </c>
      <c r="J31" s="6">
        <v>999.02800000000002</v>
      </c>
      <c r="K31" s="27">
        <f t="shared" si="4"/>
        <v>1.2670000000000528</v>
      </c>
      <c r="L31" s="6">
        <v>8.4120857171969696</v>
      </c>
      <c r="M31" s="21">
        <f t="shared" si="5"/>
        <v>4.2060428585984848</v>
      </c>
      <c r="V31" t="s">
        <v>55</v>
      </c>
      <c r="Y31" s="9">
        <f>AVERAGE(M3:M145)</f>
        <v>4.0709019886632545</v>
      </c>
      <c r="Z31" t="s">
        <v>10</v>
      </c>
    </row>
    <row r="32" spans="1:26" ht="15.75" customHeight="1" x14ac:dyDescent="0.25">
      <c r="A32" s="1">
        <v>29</v>
      </c>
      <c r="B32" s="4">
        <v>29</v>
      </c>
      <c r="C32" s="6">
        <v>997.81</v>
      </c>
      <c r="D32" s="27">
        <f t="shared" si="1"/>
        <v>997.76249699999994</v>
      </c>
      <c r="E32" s="2">
        <f t="shared" si="2"/>
        <v>4.7503000000006068E-2</v>
      </c>
      <c r="F32" s="6">
        <v>998.00199999999995</v>
      </c>
      <c r="G32" s="29">
        <f t="shared" si="3"/>
        <v>0.19200000000000728</v>
      </c>
      <c r="H32" s="6">
        <v>2.2053471215090399</v>
      </c>
      <c r="I32" s="30">
        <f t="shared" si="0"/>
        <v>1.1026735607545199</v>
      </c>
      <c r="J32" s="6">
        <v>998.995</v>
      </c>
      <c r="K32" s="27">
        <f t="shared" si="4"/>
        <v>1.1850000000000591</v>
      </c>
      <c r="L32" s="6">
        <v>8.4201292479945309</v>
      </c>
      <c r="M32" s="21">
        <f t="shared" si="5"/>
        <v>4.2100646239972654</v>
      </c>
      <c r="V32" s="8" t="s">
        <v>57</v>
      </c>
      <c r="Y32" s="7">
        <f>AVERAGE(G3:G145)</f>
        <v>0.1984883720930159</v>
      </c>
      <c r="Z32" s="8" t="s">
        <v>10</v>
      </c>
    </row>
    <row r="33" spans="1:28" ht="15.75" customHeight="1" x14ac:dyDescent="0.25">
      <c r="A33" s="1">
        <v>30</v>
      </c>
      <c r="B33" s="26">
        <v>30</v>
      </c>
      <c r="C33" s="6">
        <v>997.803</v>
      </c>
      <c r="D33" s="27">
        <f t="shared" si="1"/>
        <v>997.67280500000004</v>
      </c>
      <c r="E33" s="2">
        <f t="shared" si="2"/>
        <v>0.13019499999995787</v>
      </c>
      <c r="F33" s="6">
        <v>997.99699999999996</v>
      </c>
      <c r="G33" s="29">
        <f t="shared" si="3"/>
        <v>0.19399999999995998</v>
      </c>
      <c r="H33" s="6">
        <v>2.1742184221356702</v>
      </c>
      <c r="I33" s="30">
        <f t="shared" si="0"/>
        <v>1.0871092110678351</v>
      </c>
      <c r="J33" s="6">
        <v>998.99199999999996</v>
      </c>
      <c r="K33" s="27">
        <f t="shared" si="4"/>
        <v>1.1889999999999645</v>
      </c>
      <c r="L33" s="6">
        <v>8.6526250627415209</v>
      </c>
      <c r="M33" s="21">
        <f t="shared" si="5"/>
        <v>4.3263125313707604</v>
      </c>
    </row>
    <row r="34" spans="1:28" ht="15.75" customHeight="1" x14ac:dyDescent="0.25">
      <c r="A34" s="1">
        <v>31</v>
      </c>
      <c r="B34" s="4">
        <v>31</v>
      </c>
      <c r="C34" s="6">
        <v>997.80100000000004</v>
      </c>
      <c r="D34" s="27">
        <f t="shared" si="1"/>
        <v>997.58311300000003</v>
      </c>
      <c r="E34" s="2">
        <f t="shared" si="2"/>
        <v>0.21788700000001882</v>
      </c>
      <c r="F34" s="6">
        <v>997.88199999999995</v>
      </c>
      <c r="G34" s="29">
        <f t="shared" si="3"/>
        <v>8.0999999999903594E-2</v>
      </c>
      <c r="H34" s="6">
        <v>1.83567523383971</v>
      </c>
      <c r="I34" s="30">
        <f t="shared" si="0"/>
        <v>0.91783761691985499</v>
      </c>
      <c r="J34" s="6">
        <v>998.72400000000005</v>
      </c>
      <c r="K34" s="27">
        <f t="shared" si="4"/>
        <v>0.92300000000000182</v>
      </c>
      <c r="L34" s="6">
        <v>8.7278080966845799</v>
      </c>
      <c r="M34" s="21">
        <f t="shared" si="5"/>
        <v>4.36390404834229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26">
        <v>32</v>
      </c>
      <c r="C35" s="6">
        <v>997.57299999999998</v>
      </c>
      <c r="D35" s="27">
        <f t="shared" si="1"/>
        <v>997.49342100000001</v>
      </c>
      <c r="E35" s="2">
        <f t="shared" si="2"/>
        <v>7.9578999999966982E-2</v>
      </c>
      <c r="F35" s="6">
        <v>997.63599999999997</v>
      </c>
      <c r="G35" s="29">
        <f t="shared" si="3"/>
        <v>6.2999999999988177E-2</v>
      </c>
      <c r="H35" s="6">
        <v>1.5931002561307599</v>
      </c>
      <c r="I35" s="30">
        <f t="shared" si="0"/>
        <v>0.79655012806537995</v>
      </c>
      <c r="J35" s="6">
        <v>998.34100000000001</v>
      </c>
      <c r="K35" s="27">
        <f t="shared" si="4"/>
        <v>0.7680000000000291</v>
      </c>
      <c r="L35" s="6">
        <v>8.7023346445889693</v>
      </c>
      <c r="M35" s="21">
        <f t="shared" si="5"/>
        <v>4.3511673222944847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33</v>
      </c>
      <c r="C36" s="6">
        <v>997.07</v>
      </c>
      <c r="D36" s="27">
        <f t="shared" si="1"/>
        <v>997.403729</v>
      </c>
      <c r="E36" s="2">
        <f t="shared" si="2"/>
        <v>-0.33372899999994843</v>
      </c>
      <c r="F36" s="6">
        <v>997.18799999999999</v>
      </c>
      <c r="G36" s="29">
        <f t="shared" si="3"/>
        <v>0.11799999999993815</v>
      </c>
      <c r="H36" s="6">
        <v>1.8816061724957001</v>
      </c>
      <c r="I36" s="30">
        <f t="shared" si="0"/>
        <v>0.94080308624785003</v>
      </c>
      <c r="J36" s="6">
        <v>997.78399999999999</v>
      </c>
      <c r="K36" s="27">
        <f t="shared" si="4"/>
        <v>0.71399999999994179</v>
      </c>
      <c r="L36" s="6">
        <v>8.6958372505659103</v>
      </c>
      <c r="M36" s="21">
        <f t="shared" si="5"/>
        <v>4.3479186252829551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26">
        <v>34</v>
      </c>
      <c r="C37" s="6">
        <v>996.58500000000004</v>
      </c>
      <c r="D37" s="27">
        <f t="shared" si="1"/>
        <v>997.31403699999998</v>
      </c>
      <c r="E37" s="2">
        <f t="shared" si="2"/>
        <v>-0.72903699999994842</v>
      </c>
      <c r="F37" s="6">
        <v>997.16099999999994</v>
      </c>
      <c r="G37" s="29">
        <f t="shared" si="3"/>
        <v>0.57599999999990814</v>
      </c>
      <c r="H37" s="6">
        <v>2.1970679503147101</v>
      </c>
      <c r="I37" s="30">
        <f t="shared" si="0"/>
        <v>1.0985339751573551</v>
      </c>
      <c r="J37" s="6">
        <v>998.28599999999994</v>
      </c>
      <c r="K37" s="27">
        <f t="shared" si="4"/>
        <v>1.7009999999999081</v>
      </c>
      <c r="L37" s="6">
        <v>8.68601074293972</v>
      </c>
      <c r="M37" s="21">
        <f t="shared" si="5"/>
        <v>4.34300537146986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35</v>
      </c>
      <c r="C38" s="6">
        <v>996.68499999999995</v>
      </c>
      <c r="D38" s="27">
        <f t="shared" si="1"/>
        <v>997.22434499999997</v>
      </c>
      <c r="E38" s="2">
        <f t="shared" si="2"/>
        <v>-0.53934500000002572</v>
      </c>
      <c r="F38" s="6">
        <v>997.16099999999994</v>
      </c>
      <c r="G38" s="29">
        <f t="shared" si="3"/>
        <v>0.47599999999999909</v>
      </c>
      <c r="H38" s="6">
        <v>3.1837479792946599</v>
      </c>
      <c r="I38" s="30">
        <f t="shared" si="0"/>
        <v>1.59187398964733</v>
      </c>
      <c r="J38" s="6">
        <v>998.31299999999999</v>
      </c>
      <c r="K38" s="27">
        <f t="shared" si="4"/>
        <v>1.6280000000000427</v>
      </c>
      <c r="L38" s="6">
        <v>8.4182073031119895</v>
      </c>
      <c r="M38" s="21">
        <f t="shared" si="5"/>
        <v>4.2091036515559948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26">
        <v>36</v>
      </c>
      <c r="C39" s="6">
        <v>996.9</v>
      </c>
      <c r="D39" s="27">
        <f t="shared" si="1"/>
        <v>997.13465299999996</v>
      </c>
      <c r="E39" s="2">
        <f t="shared" si="2"/>
        <v>-0.23465299999998024</v>
      </c>
      <c r="F39" s="6">
        <v>997.15700000000004</v>
      </c>
      <c r="G39" s="29">
        <f t="shared" si="3"/>
        <v>0.25700000000006185</v>
      </c>
      <c r="H39" s="6">
        <v>3.8760098770760001</v>
      </c>
      <c r="I39" s="30">
        <f t="shared" si="0"/>
        <v>1.938004938538</v>
      </c>
      <c r="J39" s="6">
        <v>998.23900000000003</v>
      </c>
      <c r="K39" s="27">
        <f t="shared" si="4"/>
        <v>1.3390000000000555</v>
      </c>
      <c r="L39" s="6">
        <v>8.02744869459565</v>
      </c>
      <c r="M39" s="21">
        <f t="shared" si="5"/>
        <v>4.013724347297825</v>
      </c>
    </row>
    <row r="40" spans="1:28" ht="15.75" customHeight="1" x14ac:dyDescent="0.25">
      <c r="A40" s="1">
        <v>37</v>
      </c>
      <c r="B40" s="4">
        <v>37</v>
      </c>
      <c r="C40" s="6">
        <v>996.97500000000002</v>
      </c>
      <c r="D40" s="27">
        <f t="shared" si="1"/>
        <v>997.04496099999994</v>
      </c>
      <c r="E40" s="2">
        <f t="shared" si="2"/>
        <v>-6.9960999999921114E-2</v>
      </c>
      <c r="F40" s="6">
        <v>997.12199999999996</v>
      </c>
      <c r="G40" s="29">
        <f t="shared" si="3"/>
        <v>0.14699999999993452</v>
      </c>
      <c r="H40" s="6">
        <v>2.6278741416201301</v>
      </c>
      <c r="I40" s="30">
        <f t="shared" si="0"/>
        <v>1.3139370708100651</v>
      </c>
      <c r="J40" s="6">
        <v>998.02599999999995</v>
      </c>
      <c r="K40" s="27">
        <f t="shared" si="4"/>
        <v>1.0509999999999309</v>
      </c>
      <c r="L40" s="6">
        <v>8.1054008411905603</v>
      </c>
      <c r="M40" s="21">
        <f t="shared" si="5"/>
        <v>4.0527004205952801</v>
      </c>
      <c r="V40" s="33" t="s">
        <v>48</v>
      </c>
      <c r="W40" s="33"/>
    </row>
    <row r="41" spans="1:28" ht="15.75" customHeight="1" x14ac:dyDescent="0.25">
      <c r="A41" s="1">
        <v>38</v>
      </c>
      <c r="B41" s="26">
        <v>38</v>
      </c>
      <c r="C41" s="6">
        <v>996.99199999999996</v>
      </c>
      <c r="D41" s="27">
        <f t="shared" si="1"/>
        <v>996.95526900000004</v>
      </c>
      <c r="E41" s="2">
        <f t="shared" si="2"/>
        <v>3.6730999999917913E-2</v>
      </c>
      <c r="F41" s="6">
        <v>997.09299999999996</v>
      </c>
      <c r="G41" s="29">
        <f t="shared" si="3"/>
        <v>0.10099999999999909</v>
      </c>
      <c r="H41" s="6">
        <v>1.46502052175791</v>
      </c>
      <c r="I41" s="30">
        <f t="shared" si="0"/>
        <v>0.73251026087895499</v>
      </c>
      <c r="J41" s="6">
        <v>997.98699999999997</v>
      </c>
      <c r="K41" s="27">
        <f t="shared" si="4"/>
        <v>0.99500000000000455</v>
      </c>
      <c r="L41" s="6">
        <v>7.8433582423105399</v>
      </c>
      <c r="M41" s="21">
        <f t="shared" si="5"/>
        <v>3.92167912115527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39</v>
      </c>
      <c r="C42" s="6">
        <v>996.97299999999996</v>
      </c>
      <c r="D42" s="27">
        <f t="shared" si="1"/>
        <v>996.86557700000003</v>
      </c>
      <c r="E42" s="2">
        <f t="shared" si="2"/>
        <v>0.10742299999992611</v>
      </c>
      <c r="F42" s="6">
        <v>997.02200000000005</v>
      </c>
      <c r="G42" s="29">
        <f t="shared" si="3"/>
        <v>4.9000000000091859E-2</v>
      </c>
      <c r="H42" s="6">
        <v>2.0594746356298299</v>
      </c>
      <c r="I42" s="30">
        <f t="shared" si="0"/>
        <v>1.029737317814915</v>
      </c>
      <c r="J42" s="6">
        <v>997.96100000000001</v>
      </c>
      <c r="K42" s="27">
        <f t="shared" si="4"/>
        <v>0.98800000000005639</v>
      </c>
      <c r="L42" s="6">
        <v>7.79307073532466</v>
      </c>
      <c r="M42" s="21">
        <f t="shared" si="5"/>
        <v>3.89653536766233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40</v>
      </c>
      <c r="C43" s="6">
        <v>996.625</v>
      </c>
      <c r="D43" s="27">
        <f t="shared" si="1"/>
        <v>996.77588500000002</v>
      </c>
      <c r="E43" s="2">
        <f t="shared" si="2"/>
        <v>-0.15088500000001659</v>
      </c>
      <c r="F43" s="6">
        <v>996.76</v>
      </c>
      <c r="G43" s="29">
        <f t="shared" si="3"/>
        <v>0.13499999999999091</v>
      </c>
      <c r="H43" s="6">
        <v>2.1131558808467199</v>
      </c>
      <c r="I43" s="30">
        <f t="shared" si="0"/>
        <v>1.05657794042336</v>
      </c>
      <c r="J43" s="6">
        <v>997.55799999999999</v>
      </c>
      <c r="K43" s="27">
        <f t="shared" si="4"/>
        <v>0.93299999999999272</v>
      </c>
      <c r="L43" s="6">
        <v>7.5148497215150298</v>
      </c>
      <c r="M43" s="21">
        <f t="shared" si="5"/>
        <v>3.7574248607575149</v>
      </c>
      <c r="AB43" s="13"/>
    </row>
    <row r="44" spans="1:28" ht="15.75" customHeight="1" x14ac:dyDescent="0.25">
      <c r="A44" s="1">
        <v>41</v>
      </c>
      <c r="B44" s="4">
        <v>41</v>
      </c>
      <c r="C44" s="6">
        <v>996.63099999999997</v>
      </c>
      <c r="D44" s="27">
        <f t="shared" si="1"/>
        <v>996.686193</v>
      </c>
      <c r="E44" s="2">
        <f t="shared" si="2"/>
        <v>-5.5193000000031134E-2</v>
      </c>
      <c r="F44" s="6">
        <v>996.71100000000001</v>
      </c>
      <c r="G44" s="29">
        <f t="shared" si="3"/>
        <v>8.0000000000040927E-2</v>
      </c>
      <c r="H44" s="6">
        <v>1.52972026796801</v>
      </c>
      <c r="I44" s="30">
        <f t="shared" si="0"/>
        <v>0.76486013398400499</v>
      </c>
      <c r="J44" s="6">
        <v>997.61800000000005</v>
      </c>
      <c r="K44" s="27">
        <f t="shared" si="4"/>
        <v>0.98700000000008004</v>
      </c>
      <c r="L44" s="6">
        <v>7.4784297382416103</v>
      </c>
      <c r="M44" s="21">
        <f t="shared" si="5"/>
        <v>3.7392148691208051</v>
      </c>
    </row>
    <row r="45" spans="1:28" ht="15.75" customHeight="1" x14ac:dyDescent="0.25">
      <c r="A45" s="1">
        <v>42</v>
      </c>
      <c r="B45" s="26">
        <v>42</v>
      </c>
      <c r="C45" s="6">
        <v>996.50300000000004</v>
      </c>
      <c r="D45" s="27">
        <f t="shared" si="1"/>
        <v>996.59650099999999</v>
      </c>
      <c r="E45" s="2">
        <f t="shared" si="2"/>
        <v>-9.3500999999946544E-2</v>
      </c>
      <c r="F45" s="6">
        <v>996.59100000000001</v>
      </c>
      <c r="G45" s="29">
        <f t="shared" si="3"/>
        <v>8.7999999999965439E-2</v>
      </c>
      <c r="H45" s="6">
        <v>1.51790421236461</v>
      </c>
      <c r="I45" s="30">
        <f t="shared" si="0"/>
        <v>0.75895210618230502</v>
      </c>
      <c r="J45" s="6">
        <v>997.70100000000002</v>
      </c>
      <c r="K45" s="27">
        <f t="shared" si="4"/>
        <v>1.1979999999999791</v>
      </c>
      <c r="L45" s="6">
        <v>7.2020533854992301</v>
      </c>
      <c r="M45" s="21">
        <f t="shared" si="5"/>
        <v>3.6010266927496151</v>
      </c>
    </row>
    <row r="46" spans="1:28" ht="15.75" customHeight="1" x14ac:dyDescent="0.25">
      <c r="A46" s="1">
        <v>43</v>
      </c>
      <c r="B46" s="4">
        <v>43</v>
      </c>
      <c r="C46" s="6">
        <v>996.351</v>
      </c>
      <c r="D46" s="27">
        <f t="shared" si="1"/>
        <v>996.50680899999998</v>
      </c>
      <c r="E46" s="2">
        <f t="shared" si="2"/>
        <v>-0.15580899999997655</v>
      </c>
      <c r="F46" s="6">
        <v>996.50300000000004</v>
      </c>
      <c r="G46" s="29">
        <f t="shared" si="3"/>
        <v>0.15200000000004366</v>
      </c>
      <c r="H46" s="6">
        <v>1.5237786325507401</v>
      </c>
      <c r="I46" s="30">
        <f t="shared" si="0"/>
        <v>0.76188931627537004</v>
      </c>
      <c r="J46" s="6">
        <v>997.78800000000001</v>
      </c>
      <c r="K46" s="27">
        <f t="shared" si="4"/>
        <v>1.4370000000000118</v>
      </c>
      <c r="L46" s="6">
        <v>6.9732403791467998</v>
      </c>
      <c r="M46" s="21">
        <f t="shared" si="5"/>
        <v>3.4866201895733999</v>
      </c>
    </row>
    <row r="47" spans="1:28" ht="15.75" customHeight="1" x14ac:dyDescent="0.25">
      <c r="A47" s="1">
        <v>44</v>
      </c>
      <c r="B47" s="26">
        <v>44</v>
      </c>
      <c r="C47" s="6">
        <v>996.31299999999999</v>
      </c>
      <c r="D47" s="27">
        <f t="shared" si="1"/>
        <v>996.41711699999996</v>
      </c>
      <c r="E47" s="2">
        <f t="shared" si="2"/>
        <v>-0.10411699999997381</v>
      </c>
      <c r="F47" s="6">
        <v>996.41499999999996</v>
      </c>
      <c r="G47" s="29">
        <f t="shared" si="3"/>
        <v>0.10199999999997544</v>
      </c>
      <c r="H47" s="6">
        <v>3.0422161568598298</v>
      </c>
      <c r="I47" s="30">
        <f t="shared" si="0"/>
        <v>1.5211080784299149</v>
      </c>
      <c r="J47" s="6">
        <v>997.68499999999995</v>
      </c>
      <c r="K47" s="27">
        <f t="shared" si="4"/>
        <v>1.3719999999999573</v>
      </c>
      <c r="L47" s="6">
        <v>6.8889640369956897</v>
      </c>
      <c r="M47" s="21">
        <f t="shared" si="5"/>
        <v>3.4444820184978449</v>
      </c>
    </row>
    <row r="48" spans="1:28" ht="15.75" customHeight="1" x14ac:dyDescent="0.25">
      <c r="A48" s="1">
        <v>45</v>
      </c>
      <c r="B48" s="4">
        <v>45</v>
      </c>
      <c r="C48" s="6">
        <v>996.22699999999998</v>
      </c>
      <c r="D48" s="27">
        <f t="shared" si="1"/>
        <v>996.32742499999995</v>
      </c>
      <c r="E48" s="2">
        <f t="shared" si="2"/>
        <v>-0.1004249999999729</v>
      </c>
      <c r="F48" s="6">
        <v>996.37</v>
      </c>
      <c r="G48" s="29">
        <f t="shared" si="3"/>
        <v>0.1430000000000291</v>
      </c>
      <c r="H48" s="6">
        <v>2.5214837672104702</v>
      </c>
      <c r="I48" s="30">
        <f t="shared" si="0"/>
        <v>1.2607418836052351</v>
      </c>
      <c r="J48" s="6">
        <v>997.61</v>
      </c>
      <c r="K48" s="27">
        <f t="shared" si="4"/>
        <v>1.3830000000000382</v>
      </c>
      <c r="L48" s="6">
        <v>6.5936909808115196</v>
      </c>
      <c r="M48" s="21">
        <f t="shared" si="5"/>
        <v>3.2968454904057598</v>
      </c>
      <c r="W48" s="8"/>
    </row>
    <row r="49" spans="1:13" ht="15.75" customHeight="1" x14ac:dyDescent="0.25">
      <c r="A49" s="1">
        <v>46</v>
      </c>
      <c r="B49" s="26">
        <v>46</v>
      </c>
      <c r="C49" s="6">
        <v>996.197</v>
      </c>
      <c r="D49" s="27">
        <f t="shared" si="1"/>
        <v>996.23773300000005</v>
      </c>
      <c r="E49" s="2">
        <f t="shared" si="2"/>
        <v>-4.0733000000045649E-2</v>
      </c>
      <c r="F49" s="6">
        <v>996.245</v>
      </c>
      <c r="G49" s="29">
        <f t="shared" si="3"/>
        <v>4.8000000000001819E-2</v>
      </c>
      <c r="H49" s="6">
        <v>2.3788890322751399</v>
      </c>
      <c r="I49" s="30">
        <f t="shared" si="0"/>
        <v>1.18944451613757</v>
      </c>
      <c r="J49" s="6">
        <v>997.41700000000003</v>
      </c>
      <c r="K49" s="27">
        <f t="shared" si="4"/>
        <v>1.2200000000000273</v>
      </c>
      <c r="L49" s="6">
        <v>6.8922304846434299</v>
      </c>
      <c r="M49" s="21">
        <f t="shared" si="5"/>
        <v>3.446115242321715</v>
      </c>
    </row>
    <row r="50" spans="1:13" ht="15.75" customHeight="1" x14ac:dyDescent="0.25">
      <c r="A50" s="1">
        <v>47</v>
      </c>
      <c r="B50" s="4">
        <v>47</v>
      </c>
      <c r="C50" s="6">
        <v>995.88800000000003</v>
      </c>
      <c r="D50" s="27">
        <f t="shared" si="1"/>
        <v>996.14804100000003</v>
      </c>
      <c r="E50" s="2">
        <f t="shared" si="2"/>
        <v>-0.26004100000000108</v>
      </c>
      <c r="F50" s="6">
        <v>996.14400000000001</v>
      </c>
      <c r="G50" s="29">
        <f t="shared" si="3"/>
        <v>0.25599999999997181</v>
      </c>
      <c r="H50" s="6">
        <v>2.4028229173147899</v>
      </c>
      <c r="I50" s="30">
        <f t="shared" si="0"/>
        <v>1.201411458657395</v>
      </c>
      <c r="J50" s="6">
        <v>997.55100000000004</v>
      </c>
      <c r="K50" s="27">
        <f t="shared" si="4"/>
        <v>1.6630000000000109</v>
      </c>
      <c r="L50" s="6">
        <v>6.9029162185135302</v>
      </c>
      <c r="M50" s="21">
        <f t="shared" si="5"/>
        <v>3.4514581092567651</v>
      </c>
    </row>
    <row r="51" spans="1:13" ht="15.75" customHeight="1" x14ac:dyDescent="0.25">
      <c r="A51" s="1">
        <v>48</v>
      </c>
      <c r="B51" s="26">
        <v>48</v>
      </c>
      <c r="C51" s="6">
        <v>995.93600000000004</v>
      </c>
      <c r="D51" s="27">
        <f t="shared" si="1"/>
        <v>996.05834900000002</v>
      </c>
      <c r="E51" s="2">
        <f t="shared" si="2"/>
        <v>-0.12234899999998561</v>
      </c>
      <c r="F51" s="6">
        <v>996.14200000000005</v>
      </c>
      <c r="G51" s="29">
        <f t="shared" si="3"/>
        <v>0.20600000000001728</v>
      </c>
      <c r="H51" s="6">
        <v>2.8088594882338298</v>
      </c>
      <c r="I51" s="30">
        <f t="shared" si="0"/>
        <v>1.4044297441169149</v>
      </c>
      <c r="J51" s="6">
        <v>997.42700000000002</v>
      </c>
      <c r="K51" s="27">
        <f t="shared" si="4"/>
        <v>1.4909999999999854</v>
      </c>
      <c r="L51" s="6">
        <v>7.0747414765008498</v>
      </c>
      <c r="M51" s="21">
        <f t="shared" si="5"/>
        <v>3.5373707382504249</v>
      </c>
    </row>
    <row r="52" spans="1:13" ht="15.75" customHeight="1" x14ac:dyDescent="0.25">
      <c r="A52" s="1">
        <v>49</v>
      </c>
      <c r="B52" s="4">
        <v>49</v>
      </c>
      <c r="C52" s="6">
        <v>995.90499999999997</v>
      </c>
      <c r="D52" s="27">
        <f t="shared" si="1"/>
        <v>995.96865700000001</v>
      </c>
      <c r="E52" s="2">
        <f t="shared" si="2"/>
        <v>-6.3657000000034714E-2</v>
      </c>
      <c r="F52" s="6">
        <v>996.13800000000003</v>
      </c>
      <c r="G52" s="29">
        <f t="shared" si="3"/>
        <v>0.23300000000006094</v>
      </c>
      <c r="H52" s="6">
        <v>1.8532878845937899</v>
      </c>
      <c r="I52" s="30">
        <f t="shared" si="0"/>
        <v>0.92664394229689495</v>
      </c>
      <c r="J52" s="6">
        <v>997.26599999999996</v>
      </c>
      <c r="K52" s="27">
        <f t="shared" si="4"/>
        <v>1.36099999999999</v>
      </c>
      <c r="L52" s="6">
        <v>8.1254180150607898</v>
      </c>
      <c r="M52" s="21">
        <f t="shared" si="5"/>
        <v>4.0627090075303949</v>
      </c>
    </row>
    <row r="53" spans="1:13" ht="15.75" customHeight="1" x14ac:dyDescent="0.25">
      <c r="A53" s="1">
        <v>50</v>
      </c>
      <c r="B53" s="26">
        <v>50</v>
      </c>
      <c r="C53" s="6">
        <v>995.95100000000002</v>
      </c>
      <c r="D53" s="27">
        <f t="shared" si="1"/>
        <v>995.87896499999999</v>
      </c>
      <c r="E53" s="2">
        <f t="shared" si="2"/>
        <v>7.2035000000028049E-2</v>
      </c>
      <c r="F53" s="6">
        <v>996.13</v>
      </c>
      <c r="G53" s="29">
        <f t="shared" si="3"/>
        <v>0.17899999999997362</v>
      </c>
      <c r="H53" s="6">
        <v>1.83467244408661</v>
      </c>
      <c r="I53" s="30">
        <f t="shared" si="0"/>
        <v>0.91733622204330501</v>
      </c>
      <c r="J53" s="6">
        <v>997.10699999999997</v>
      </c>
      <c r="K53" s="27">
        <f t="shared" si="4"/>
        <v>1.1559999999999491</v>
      </c>
      <c r="L53" s="6">
        <v>8.4116941382208399</v>
      </c>
      <c r="M53" s="21">
        <f t="shared" si="5"/>
        <v>4.2058470691104199</v>
      </c>
    </row>
    <row r="54" spans="1:13" ht="15.75" customHeight="1" x14ac:dyDescent="0.25">
      <c r="A54" s="1">
        <v>51</v>
      </c>
      <c r="B54" s="4">
        <v>51</v>
      </c>
      <c r="C54" s="6">
        <v>995.99199999999996</v>
      </c>
      <c r="D54" s="27">
        <f t="shared" si="1"/>
        <v>995.78927299999998</v>
      </c>
      <c r="E54" s="2">
        <f t="shared" si="2"/>
        <v>0.20272699999998167</v>
      </c>
      <c r="F54" s="6">
        <v>996.10199999999998</v>
      </c>
      <c r="G54" s="29">
        <f t="shared" si="3"/>
        <v>0.11000000000001364</v>
      </c>
      <c r="H54" s="6">
        <v>1.9388299189270399</v>
      </c>
      <c r="I54" s="30">
        <f t="shared" si="0"/>
        <v>0.96941495946351997</v>
      </c>
      <c r="J54" s="6">
        <v>996.97900000000004</v>
      </c>
      <c r="K54" s="27">
        <f t="shared" si="4"/>
        <v>0.98700000000008004</v>
      </c>
      <c r="L54" s="6">
        <v>8.7321773674676795</v>
      </c>
      <c r="M54" s="21">
        <f t="shared" si="5"/>
        <v>4.3660886837338397</v>
      </c>
    </row>
    <row r="55" spans="1:13" ht="15.75" customHeight="1" x14ac:dyDescent="0.25">
      <c r="A55" s="1">
        <v>52</v>
      </c>
      <c r="B55" s="26">
        <v>52</v>
      </c>
      <c r="C55" s="6">
        <v>995.92499999999995</v>
      </c>
      <c r="D55" s="27">
        <f t="shared" si="1"/>
        <v>995.69958099999997</v>
      </c>
      <c r="E55" s="2">
        <f t="shared" si="2"/>
        <v>0.22541899999998805</v>
      </c>
      <c r="F55" s="6">
        <v>996.00599999999997</v>
      </c>
      <c r="G55" s="29">
        <f t="shared" si="3"/>
        <v>8.100000000001728E-2</v>
      </c>
      <c r="H55" s="6">
        <v>1.7748553640570399</v>
      </c>
      <c r="I55" s="30">
        <f t="shared" si="0"/>
        <v>0.88742768202851996</v>
      </c>
      <c r="J55" s="6">
        <v>996.84199999999998</v>
      </c>
      <c r="K55" s="27">
        <f t="shared" si="4"/>
        <v>0.91700000000003001</v>
      </c>
      <c r="L55" s="6">
        <v>8.9257149511051903</v>
      </c>
      <c r="M55" s="21">
        <f t="shared" si="5"/>
        <v>4.4628574755525952</v>
      </c>
    </row>
    <row r="56" spans="1:13" ht="15.75" customHeight="1" x14ac:dyDescent="0.25">
      <c r="A56" s="1">
        <v>53</v>
      </c>
      <c r="B56" s="4">
        <v>53</v>
      </c>
      <c r="C56" s="6">
        <v>995.81700000000001</v>
      </c>
      <c r="D56" s="27">
        <f t="shared" si="1"/>
        <v>995.60988899999995</v>
      </c>
      <c r="E56" s="2">
        <f t="shared" si="2"/>
        <v>0.20711100000005445</v>
      </c>
      <c r="F56" s="6">
        <v>995.90599999999995</v>
      </c>
      <c r="G56" s="29">
        <f t="shared" si="3"/>
        <v>8.8999999999941792E-2</v>
      </c>
      <c r="H56" s="6">
        <v>1.7450805071222</v>
      </c>
      <c r="I56" s="30">
        <f t="shared" si="0"/>
        <v>0.87254025356109999</v>
      </c>
      <c r="J56" s="6">
        <v>996.96100000000001</v>
      </c>
      <c r="K56" s="27">
        <f t="shared" si="4"/>
        <v>1.1440000000000055</v>
      </c>
      <c r="L56" s="6">
        <v>9.6575903916470693</v>
      </c>
      <c r="M56" s="21">
        <f t="shared" si="5"/>
        <v>4.8287951958235347</v>
      </c>
    </row>
    <row r="57" spans="1:13" ht="15.75" customHeight="1" x14ac:dyDescent="0.25">
      <c r="A57" s="1">
        <v>54</v>
      </c>
      <c r="B57" s="26">
        <v>54</v>
      </c>
      <c r="C57" s="6">
        <v>995.72299999999996</v>
      </c>
      <c r="D57" s="27">
        <f t="shared" si="1"/>
        <v>995.52019699999994</v>
      </c>
      <c r="E57" s="2">
        <f t="shared" si="2"/>
        <v>0.20280300000001716</v>
      </c>
      <c r="F57" s="6">
        <v>995.88499999999999</v>
      </c>
      <c r="G57" s="29">
        <f t="shared" si="3"/>
        <v>0.16200000000003456</v>
      </c>
      <c r="H57" s="6">
        <v>1.7557629650856199</v>
      </c>
      <c r="I57" s="30">
        <f t="shared" si="0"/>
        <v>0.87788148254280995</v>
      </c>
      <c r="J57" s="6">
        <v>996.95100000000002</v>
      </c>
      <c r="K57" s="27">
        <f t="shared" si="4"/>
        <v>1.2280000000000655</v>
      </c>
      <c r="L57" s="6">
        <v>9.5718000349965102</v>
      </c>
      <c r="M57" s="21">
        <f t="shared" si="5"/>
        <v>4.7859000174982551</v>
      </c>
    </row>
    <row r="58" spans="1:13" ht="15.75" customHeight="1" x14ac:dyDescent="0.25">
      <c r="A58" s="1">
        <v>55</v>
      </c>
      <c r="B58" s="4">
        <v>55</v>
      </c>
      <c r="C58" s="6">
        <v>995.64800000000002</v>
      </c>
      <c r="D58" s="27">
        <f t="shared" si="1"/>
        <v>995.43050500000004</v>
      </c>
      <c r="E58" s="2">
        <f t="shared" si="2"/>
        <v>0.21749499999998534</v>
      </c>
      <c r="F58" s="6">
        <v>995.68700000000001</v>
      </c>
      <c r="G58" s="29">
        <f t="shared" si="3"/>
        <v>3.8999999999987267E-2</v>
      </c>
      <c r="H58" s="6">
        <v>1.7911319283378799</v>
      </c>
      <c r="I58" s="30">
        <f t="shared" si="0"/>
        <v>0.89556596416893997</v>
      </c>
      <c r="J58" s="6">
        <v>996.39400000000001</v>
      </c>
      <c r="K58" s="27">
        <f t="shared" si="4"/>
        <v>0.7459999999999809</v>
      </c>
      <c r="L58" s="6">
        <v>9.57240006748175</v>
      </c>
      <c r="M58" s="21">
        <f t="shared" si="5"/>
        <v>4.786200033740875</v>
      </c>
    </row>
    <row r="59" spans="1:13" ht="15.75" customHeight="1" x14ac:dyDescent="0.25">
      <c r="A59" s="1">
        <v>56</v>
      </c>
      <c r="B59" s="26">
        <v>56</v>
      </c>
      <c r="C59" s="6">
        <v>994.87400000000002</v>
      </c>
      <c r="D59" s="27">
        <f t="shared" si="1"/>
        <v>995.34081300000003</v>
      </c>
      <c r="E59" s="2">
        <f t="shared" si="2"/>
        <v>-0.46681300000000192</v>
      </c>
      <c r="F59" s="6">
        <v>995.35199999999998</v>
      </c>
      <c r="G59" s="29">
        <f t="shared" si="3"/>
        <v>0.4779999999999518</v>
      </c>
      <c r="H59" s="6">
        <v>2.3047223153494598</v>
      </c>
      <c r="I59" s="30">
        <f t="shared" si="0"/>
        <v>1.1523611576747299</v>
      </c>
      <c r="J59" s="6">
        <v>996.71100000000001</v>
      </c>
      <c r="K59" s="27">
        <f t="shared" si="4"/>
        <v>1.8369999999999891</v>
      </c>
      <c r="L59" s="6">
        <v>8.7266523718124294</v>
      </c>
      <c r="M59" s="21">
        <f t="shared" si="5"/>
        <v>4.3633261859062147</v>
      </c>
    </row>
    <row r="60" spans="1:13" ht="15.75" customHeight="1" x14ac:dyDescent="0.25">
      <c r="A60" s="1">
        <v>57</v>
      </c>
      <c r="B60" s="4">
        <v>57</v>
      </c>
      <c r="C60" s="6">
        <v>994.94500000000005</v>
      </c>
      <c r="D60" s="27">
        <f t="shared" si="1"/>
        <v>995.25112100000001</v>
      </c>
      <c r="E60" s="2">
        <f t="shared" si="2"/>
        <v>-0.3061209999999619</v>
      </c>
      <c r="F60" s="6">
        <v>995.35199999999998</v>
      </c>
      <c r="G60" s="29">
        <f t="shared" si="3"/>
        <v>0.40699999999992542</v>
      </c>
      <c r="H60" s="6">
        <v>3.1836442586312899</v>
      </c>
      <c r="I60" s="30">
        <f t="shared" si="0"/>
        <v>1.5918221293156449</v>
      </c>
      <c r="J60" s="6">
        <v>996.68</v>
      </c>
      <c r="K60" s="27">
        <f t="shared" si="4"/>
        <v>1.7349999999999</v>
      </c>
      <c r="L60" s="6">
        <v>9.0212957575608606</v>
      </c>
      <c r="M60" s="21">
        <f t="shared" si="5"/>
        <v>4.5106478787804303</v>
      </c>
    </row>
    <row r="61" spans="1:13" ht="15.75" customHeight="1" x14ac:dyDescent="0.25">
      <c r="A61" s="1">
        <v>58</v>
      </c>
      <c r="B61" s="26">
        <v>58</v>
      </c>
      <c r="C61" s="6">
        <v>995.21600000000001</v>
      </c>
      <c r="D61" s="27">
        <f t="shared" si="1"/>
        <v>995.161429</v>
      </c>
      <c r="E61" s="2">
        <f t="shared" si="2"/>
        <v>5.4571000000009917E-2</v>
      </c>
      <c r="F61" s="6">
        <v>995.34</v>
      </c>
      <c r="G61" s="29">
        <f t="shared" si="3"/>
        <v>0.12400000000002365</v>
      </c>
      <c r="H61" s="6">
        <v>2.7973877353726899</v>
      </c>
      <c r="I61" s="30">
        <f t="shared" si="0"/>
        <v>1.398693867686345</v>
      </c>
      <c r="J61" s="6">
        <v>996.44600000000003</v>
      </c>
      <c r="K61" s="27">
        <f t="shared" si="4"/>
        <v>1.2300000000000182</v>
      </c>
      <c r="L61" s="6">
        <v>9.0379114512033798</v>
      </c>
      <c r="M61" s="21">
        <f t="shared" si="5"/>
        <v>4.5189557256016899</v>
      </c>
    </row>
    <row r="62" spans="1:13" ht="15.75" customHeight="1" x14ac:dyDescent="0.25">
      <c r="A62" s="1">
        <v>59</v>
      </c>
      <c r="B62" s="4">
        <v>59</v>
      </c>
      <c r="C62" s="6">
        <v>995.13900000000001</v>
      </c>
      <c r="D62" s="27">
        <f t="shared" si="1"/>
        <v>995.07173699999998</v>
      </c>
      <c r="E62" s="2">
        <f t="shared" si="2"/>
        <v>6.7263000000025386E-2</v>
      </c>
      <c r="F62" s="6">
        <v>995.26499999999999</v>
      </c>
      <c r="G62" s="29">
        <f t="shared" si="3"/>
        <v>0.12599999999997635</v>
      </c>
      <c r="H62" s="6">
        <v>1.8861340812787399</v>
      </c>
      <c r="I62" s="30">
        <f t="shared" si="0"/>
        <v>0.94306704063936997</v>
      </c>
      <c r="J62" s="6">
        <v>996.32600000000002</v>
      </c>
      <c r="K62" s="27">
        <f t="shared" si="4"/>
        <v>1.1870000000000118</v>
      </c>
      <c r="L62" s="6">
        <v>8.5159163663093604</v>
      </c>
      <c r="M62" s="21">
        <f t="shared" si="5"/>
        <v>4.2579581831546802</v>
      </c>
    </row>
    <row r="63" spans="1:13" ht="15.75" customHeight="1" x14ac:dyDescent="0.25">
      <c r="A63" s="1">
        <v>60</v>
      </c>
      <c r="B63" s="26">
        <v>60</v>
      </c>
      <c r="C63" s="6">
        <v>995.11900000000003</v>
      </c>
      <c r="D63" s="27">
        <f t="shared" si="1"/>
        <v>994.98204499999997</v>
      </c>
      <c r="E63" s="2">
        <f t="shared" si="2"/>
        <v>0.13695500000005723</v>
      </c>
      <c r="F63" s="6">
        <v>995.24599999999998</v>
      </c>
      <c r="G63" s="29">
        <f t="shared" si="3"/>
        <v>0.12699999999995271</v>
      </c>
      <c r="H63" s="6">
        <v>1.45829406309125</v>
      </c>
      <c r="I63" s="30">
        <f t="shared" si="0"/>
        <v>0.72914703154562499</v>
      </c>
      <c r="J63" s="6">
        <v>996.36099999999999</v>
      </c>
      <c r="K63" s="27">
        <f t="shared" si="4"/>
        <v>1.2419999999999618</v>
      </c>
      <c r="L63" s="6">
        <v>7.9599634359611704</v>
      </c>
      <c r="M63" s="21">
        <f t="shared" si="5"/>
        <v>3.9799817179805852</v>
      </c>
    </row>
    <row r="64" spans="1:13" ht="15.75" customHeight="1" x14ac:dyDescent="0.25">
      <c r="A64" s="1">
        <v>61</v>
      </c>
      <c r="B64" s="4">
        <v>61</v>
      </c>
      <c r="C64" s="6">
        <v>994.78099999999995</v>
      </c>
      <c r="D64" s="27">
        <f t="shared" si="1"/>
        <v>994.89235299999996</v>
      </c>
      <c r="E64" s="2">
        <f t="shared" si="2"/>
        <v>-0.11135300000000825</v>
      </c>
      <c r="F64" s="6">
        <v>994.88800000000003</v>
      </c>
      <c r="G64" s="29">
        <f t="shared" si="3"/>
        <v>0.10700000000008458</v>
      </c>
      <c r="H64" s="6">
        <v>1.3602144749210501</v>
      </c>
      <c r="I64" s="30">
        <f t="shared" si="0"/>
        <v>0.68010723746052504</v>
      </c>
      <c r="J64" s="6">
        <v>996.10900000000004</v>
      </c>
      <c r="K64" s="27">
        <f t="shared" si="4"/>
        <v>1.3280000000000882</v>
      </c>
      <c r="L64" s="6">
        <v>7.5770976856676002</v>
      </c>
      <c r="M64" s="21">
        <f t="shared" si="5"/>
        <v>3.7885488428338001</v>
      </c>
    </row>
    <row r="65" spans="1:13" ht="15.75" customHeight="1" x14ac:dyDescent="0.25">
      <c r="A65" s="1">
        <v>62</v>
      </c>
      <c r="B65" s="26">
        <v>62</v>
      </c>
      <c r="C65" s="6">
        <v>994.52</v>
      </c>
      <c r="D65" s="27">
        <f t="shared" si="1"/>
        <v>994.80266099999994</v>
      </c>
      <c r="E65" s="2">
        <f t="shared" si="2"/>
        <v>-0.28266099999996186</v>
      </c>
      <c r="F65" s="6">
        <v>994.86900000000003</v>
      </c>
      <c r="G65" s="29">
        <f t="shared" si="3"/>
        <v>0.34900000000004638</v>
      </c>
      <c r="H65" s="6">
        <v>1.63275451348157</v>
      </c>
      <c r="I65" s="30">
        <f t="shared" si="0"/>
        <v>0.81637725674078498</v>
      </c>
      <c r="J65" s="6">
        <v>996.08</v>
      </c>
      <c r="K65" s="27">
        <f t="shared" si="4"/>
        <v>1.5600000000000591</v>
      </c>
      <c r="L65" s="6">
        <v>6.9792498847631501</v>
      </c>
      <c r="M65" s="21">
        <f t="shared" si="5"/>
        <v>3.4896249423815751</v>
      </c>
    </row>
    <row r="66" spans="1:13" ht="15.75" customHeight="1" x14ac:dyDescent="0.25">
      <c r="A66" s="1">
        <v>63</v>
      </c>
      <c r="B66" s="4">
        <v>63</v>
      </c>
      <c r="C66" s="6">
        <v>994.57899999999995</v>
      </c>
      <c r="D66" s="27">
        <f t="shared" si="1"/>
        <v>994.71296900000004</v>
      </c>
      <c r="E66" s="2">
        <f t="shared" si="2"/>
        <v>-0.13396900000009282</v>
      </c>
      <c r="F66" s="6">
        <v>994.86800000000005</v>
      </c>
      <c r="G66" s="29">
        <f t="shared" si="3"/>
        <v>0.28900000000010095</v>
      </c>
      <c r="H66" s="6">
        <v>2.9681089019588698</v>
      </c>
      <c r="I66" s="30">
        <f t="shared" si="0"/>
        <v>1.4840544509794349</v>
      </c>
      <c r="J66" s="6">
        <v>996.09400000000005</v>
      </c>
      <c r="K66" s="27">
        <f t="shared" si="4"/>
        <v>1.5150000000001</v>
      </c>
      <c r="L66" s="6">
        <v>6.3135296143519399</v>
      </c>
      <c r="M66" s="21">
        <f t="shared" si="5"/>
        <v>3.15676480717597</v>
      </c>
    </row>
    <row r="67" spans="1:13" ht="15.75" customHeight="1" x14ac:dyDescent="0.25">
      <c r="A67" s="1">
        <v>64</v>
      </c>
      <c r="B67" s="26">
        <v>64</v>
      </c>
      <c r="C67" s="6">
        <v>994.72</v>
      </c>
      <c r="D67" s="27">
        <f t="shared" si="1"/>
        <v>994.62327700000003</v>
      </c>
      <c r="E67" s="2">
        <f t="shared" si="2"/>
        <v>9.6722999999997228E-2</v>
      </c>
      <c r="F67" s="6">
        <v>994.86199999999997</v>
      </c>
      <c r="G67" s="29">
        <f t="shared" si="3"/>
        <v>0.14199999999993906</v>
      </c>
      <c r="H67" s="6">
        <v>3.4541866550823399</v>
      </c>
      <c r="I67" s="30">
        <f t="shared" ref="I67:I88" si="6">H67*0.5</f>
        <v>1.72709332754117</v>
      </c>
      <c r="J67" s="6">
        <v>996.08600000000001</v>
      </c>
      <c r="K67" s="27">
        <f t="shared" si="4"/>
        <v>1.3659999999999854</v>
      </c>
      <c r="L67" s="6">
        <v>6.6892822523957101</v>
      </c>
      <c r="M67" s="21">
        <f t="shared" si="5"/>
        <v>3.344641126197855</v>
      </c>
    </row>
    <row r="68" spans="1:13" ht="15.75" customHeight="1" x14ac:dyDescent="0.25">
      <c r="A68" s="1">
        <v>65</v>
      </c>
      <c r="B68" s="4">
        <v>65</v>
      </c>
      <c r="C68" s="6">
        <v>994.64599999999996</v>
      </c>
      <c r="D68" s="27">
        <f t="shared" ref="D68:D88" si="7">-0.089692*B68+1000.363565</f>
        <v>994.53358500000002</v>
      </c>
      <c r="E68" s="2">
        <f t="shared" ref="E68:E88" si="8">C68-D68</f>
        <v>0.11241499999994176</v>
      </c>
      <c r="F68" s="6">
        <v>994.83299999999997</v>
      </c>
      <c r="G68" s="29">
        <f t="shared" ref="G68:G88" si="9">F68-C68</f>
        <v>0.18700000000001182</v>
      </c>
      <c r="H68" s="6">
        <v>3.1363910967344601</v>
      </c>
      <c r="I68" s="30">
        <f t="shared" si="6"/>
        <v>1.5681955483672301</v>
      </c>
      <c r="J68" s="6">
        <v>996.07299999999998</v>
      </c>
      <c r="K68" s="27">
        <f t="shared" ref="K68:K88" si="10">J68-C68</f>
        <v>1.4270000000000209</v>
      </c>
      <c r="L68" s="6">
        <v>6.5055712981425904</v>
      </c>
      <c r="M68" s="21">
        <f t="shared" ref="M68:M83" si="11">L68/2</f>
        <v>3.2527856490712952</v>
      </c>
    </row>
    <row r="69" spans="1:13" ht="15.75" customHeight="1" x14ac:dyDescent="0.25">
      <c r="A69" s="1">
        <v>66</v>
      </c>
      <c r="B69" s="26">
        <v>66</v>
      </c>
      <c r="C69" s="6">
        <v>994.702</v>
      </c>
      <c r="D69" s="27">
        <f t="shared" si="7"/>
        <v>994.443893</v>
      </c>
      <c r="E69" s="2">
        <f t="shared" si="8"/>
        <v>0.25810699999999542</v>
      </c>
      <c r="F69" s="6">
        <v>994.76800000000003</v>
      </c>
      <c r="G69" s="29">
        <f t="shared" si="9"/>
        <v>6.6000000000030923E-2</v>
      </c>
      <c r="H69" s="6">
        <v>2.0606219154533401</v>
      </c>
      <c r="I69" s="30">
        <f t="shared" si="6"/>
        <v>1.03031095772667</v>
      </c>
      <c r="J69" s="6">
        <v>996.03899999999999</v>
      </c>
      <c r="K69" s="27">
        <f t="shared" si="10"/>
        <v>1.3369999999999891</v>
      </c>
      <c r="L69" s="6">
        <v>6.8110418393838597</v>
      </c>
      <c r="M69" s="21">
        <f t="shared" si="11"/>
        <v>3.4055209196919298</v>
      </c>
    </row>
    <row r="70" spans="1:13" ht="15.75" customHeight="1" x14ac:dyDescent="0.25">
      <c r="A70" s="1">
        <v>67</v>
      </c>
      <c r="B70" s="4">
        <v>67</v>
      </c>
      <c r="C70" s="6">
        <v>994.45799999999997</v>
      </c>
      <c r="D70" s="27">
        <f t="shared" si="7"/>
        <v>994.35420099999999</v>
      </c>
      <c r="E70" s="2">
        <f t="shared" si="8"/>
        <v>0.10379899999998088</v>
      </c>
      <c r="F70" s="6">
        <v>994.56899999999996</v>
      </c>
      <c r="G70" s="29">
        <f t="shared" si="9"/>
        <v>0.11099999999999</v>
      </c>
      <c r="H70" s="6">
        <v>2.4347851128218299</v>
      </c>
      <c r="I70" s="30">
        <f t="shared" si="6"/>
        <v>1.2173925564109149</v>
      </c>
      <c r="J70" s="6">
        <v>996.02200000000005</v>
      </c>
      <c r="K70" s="27">
        <f t="shared" si="10"/>
        <v>1.5640000000000782</v>
      </c>
      <c r="L70" s="6">
        <v>6.5818854270121099</v>
      </c>
      <c r="M70" s="21">
        <f t="shared" si="11"/>
        <v>3.2909427135060549</v>
      </c>
    </row>
    <row r="71" spans="1:13" ht="15.75" customHeight="1" x14ac:dyDescent="0.25">
      <c r="A71" s="1">
        <v>68</v>
      </c>
      <c r="B71" s="26">
        <v>68</v>
      </c>
      <c r="C71" s="6">
        <v>994.34100000000001</v>
      </c>
      <c r="D71" s="27">
        <f t="shared" si="7"/>
        <v>994.26450899999998</v>
      </c>
      <c r="E71" s="2">
        <f t="shared" si="8"/>
        <v>7.6491000000032727E-2</v>
      </c>
      <c r="F71" s="6">
        <v>994.56200000000001</v>
      </c>
      <c r="G71" s="29">
        <f t="shared" si="9"/>
        <v>0.22100000000000364</v>
      </c>
      <c r="H71" s="6">
        <v>2.1240292893546502</v>
      </c>
      <c r="I71" s="30">
        <f t="shared" si="6"/>
        <v>1.0620146446773251</v>
      </c>
      <c r="J71" s="6">
        <v>995.93600000000004</v>
      </c>
      <c r="K71" s="27">
        <f t="shared" si="10"/>
        <v>1.5950000000000273</v>
      </c>
      <c r="L71" s="6">
        <v>6.6548694061385101</v>
      </c>
      <c r="M71" s="21">
        <f t="shared" si="11"/>
        <v>3.327434703069255</v>
      </c>
    </row>
    <row r="72" spans="1:13" ht="15.75" customHeight="1" x14ac:dyDescent="0.25">
      <c r="A72" s="1">
        <v>69</v>
      </c>
      <c r="B72" s="4">
        <v>69</v>
      </c>
      <c r="C72" s="6">
        <v>994.36</v>
      </c>
      <c r="D72" s="27">
        <f t="shared" si="7"/>
        <v>994.17481699999996</v>
      </c>
      <c r="E72" s="2">
        <f t="shared" si="8"/>
        <v>0.18518300000005183</v>
      </c>
      <c r="F72" s="6">
        <v>994.54399999999998</v>
      </c>
      <c r="G72" s="29">
        <f t="shared" si="9"/>
        <v>0.18399999999996908</v>
      </c>
      <c r="H72" s="6">
        <v>1.5361521643177001</v>
      </c>
      <c r="I72" s="30">
        <f t="shared" si="6"/>
        <v>0.76807608215885004</v>
      </c>
      <c r="J72" s="6">
        <v>995.81299999999999</v>
      </c>
      <c r="K72" s="27">
        <f t="shared" si="10"/>
        <v>1.4529999999999745</v>
      </c>
      <c r="L72" s="6">
        <v>7.74829623972074</v>
      </c>
      <c r="M72" s="21">
        <f t="shared" si="11"/>
        <v>3.87414811986037</v>
      </c>
    </row>
    <row r="73" spans="1:13" ht="15.75" customHeight="1" x14ac:dyDescent="0.25">
      <c r="A73" s="1">
        <v>70</v>
      </c>
      <c r="B73" s="26">
        <v>70</v>
      </c>
      <c r="C73" s="6">
        <v>994.32</v>
      </c>
      <c r="D73" s="27">
        <f t="shared" si="7"/>
        <v>994.08512499999995</v>
      </c>
      <c r="E73" s="2">
        <f t="shared" si="8"/>
        <v>0.23487500000010186</v>
      </c>
      <c r="F73" s="6">
        <v>994.45100000000002</v>
      </c>
      <c r="G73" s="29">
        <f t="shared" si="9"/>
        <v>0.13099999999997181</v>
      </c>
      <c r="H73" s="6">
        <v>1.33239239137881</v>
      </c>
      <c r="I73" s="30">
        <f t="shared" si="6"/>
        <v>0.66619619568940502</v>
      </c>
      <c r="J73" s="6">
        <v>995.55499999999995</v>
      </c>
      <c r="K73" s="27">
        <f t="shared" si="10"/>
        <v>1.2349999999999</v>
      </c>
      <c r="L73" s="6">
        <v>7.2108231741418596</v>
      </c>
      <c r="M73" s="21">
        <f t="shared" si="11"/>
        <v>3.6054115870709298</v>
      </c>
    </row>
    <row r="74" spans="1:13" ht="15.75" customHeight="1" x14ac:dyDescent="0.25">
      <c r="A74" s="1">
        <v>71</v>
      </c>
      <c r="B74" s="4">
        <v>71</v>
      </c>
      <c r="C74" s="6">
        <v>994.29899999999998</v>
      </c>
      <c r="D74" s="27">
        <f t="shared" si="7"/>
        <v>993.99543300000005</v>
      </c>
      <c r="E74" s="2">
        <f t="shared" si="8"/>
        <v>0.30356699999992998</v>
      </c>
      <c r="F74" s="6">
        <v>994.404</v>
      </c>
      <c r="G74" s="29">
        <f t="shared" si="9"/>
        <v>0.10500000000001819</v>
      </c>
      <c r="H74" s="6">
        <v>1.3040783064659101</v>
      </c>
      <c r="I74" s="30">
        <f t="shared" si="6"/>
        <v>0.65203915323295503</v>
      </c>
      <c r="J74" s="6">
        <v>995.46400000000006</v>
      </c>
      <c r="K74" s="27">
        <f t="shared" si="10"/>
        <v>1.1650000000000773</v>
      </c>
      <c r="L74" s="6">
        <v>6.5587181112466197</v>
      </c>
      <c r="M74" s="21">
        <f t="shared" si="11"/>
        <v>3.2793590556233099</v>
      </c>
    </row>
    <row r="75" spans="1:13" ht="15.75" customHeight="1" x14ac:dyDescent="0.25">
      <c r="A75" s="1">
        <v>72</v>
      </c>
      <c r="B75" s="26">
        <v>72</v>
      </c>
      <c r="C75" s="6">
        <v>993.88300000000004</v>
      </c>
      <c r="D75" s="27">
        <f t="shared" si="7"/>
        <v>993.90574100000003</v>
      </c>
      <c r="E75" s="2">
        <f t="shared" si="8"/>
        <v>-2.2740999999996347E-2</v>
      </c>
      <c r="F75" s="6">
        <v>993.976</v>
      </c>
      <c r="G75" s="29">
        <f t="shared" si="9"/>
        <v>9.2999999999960892E-2</v>
      </c>
      <c r="H75" s="6">
        <v>1.5147432570968999</v>
      </c>
      <c r="I75" s="30">
        <f t="shared" si="6"/>
        <v>0.75737162854844997</v>
      </c>
      <c r="J75" s="6">
        <v>995.27700000000004</v>
      </c>
      <c r="K75" s="27">
        <f t="shared" si="10"/>
        <v>1.3940000000000055</v>
      </c>
      <c r="L75" s="6">
        <v>6.9458731259247699</v>
      </c>
      <c r="M75" s="21">
        <f t="shared" si="11"/>
        <v>3.472936562962385</v>
      </c>
    </row>
    <row r="76" spans="1:13" ht="15.75" customHeight="1" x14ac:dyDescent="0.25">
      <c r="A76" s="1">
        <v>73</v>
      </c>
      <c r="B76" s="4">
        <v>73</v>
      </c>
      <c r="C76" s="6">
        <v>993.47900000000004</v>
      </c>
      <c r="D76" s="27">
        <f t="shared" si="7"/>
        <v>993.81604900000002</v>
      </c>
      <c r="E76" s="2">
        <f t="shared" si="8"/>
        <v>-0.33704899999997906</v>
      </c>
      <c r="F76" s="6">
        <v>993.85199999999998</v>
      </c>
      <c r="G76" s="29">
        <f t="shared" si="9"/>
        <v>0.37299999999993361</v>
      </c>
      <c r="H76" s="6">
        <v>1.9376842665391201</v>
      </c>
      <c r="I76" s="30">
        <f t="shared" si="6"/>
        <v>0.96884213326956004</v>
      </c>
      <c r="J76" s="6">
        <v>995.428</v>
      </c>
      <c r="K76" s="27">
        <f t="shared" si="10"/>
        <v>1.9489999999999554</v>
      </c>
      <c r="L76" s="6">
        <v>6.9124057791183802</v>
      </c>
      <c r="M76" s="21">
        <f t="shared" si="11"/>
        <v>3.4562028895591901</v>
      </c>
    </row>
    <row r="77" spans="1:13" ht="15.75" customHeight="1" x14ac:dyDescent="0.25">
      <c r="A77" s="1">
        <v>74</v>
      </c>
      <c r="B77" s="26">
        <v>74</v>
      </c>
      <c r="C77" s="6">
        <v>993.61400000000003</v>
      </c>
      <c r="D77" s="27">
        <f t="shared" si="7"/>
        <v>993.72635700000001</v>
      </c>
      <c r="E77" s="2">
        <f t="shared" si="8"/>
        <v>-0.11235699999997451</v>
      </c>
      <c r="F77" s="6">
        <v>993.846</v>
      </c>
      <c r="G77" s="29">
        <f t="shared" si="9"/>
        <v>0.2319999999999709</v>
      </c>
      <c r="H77" s="6">
        <v>2.0530139625339801</v>
      </c>
      <c r="I77" s="30">
        <f t="shared" si="6"/>
        <v>1.02650698126699</v>
      </c>
      <c r="J77" s="6">
        <v>995.29300000000001</v>
      </c>
      <c r="K77" s="27">
        <f t="shared" si="10"/>
        <v>1.6789999999999736</v>
      </c>
      <c r="L77" s="6">
        <v>6.8996281872516096</v>
      </c>
      <c r="M77" s="21">
        <f t="shared" si="11"/>
        <v>3.4498140936258048</v>
      </c>
    </row>
    <row r="78" spans="1:13" ht="15.75" customHeight="1" x14ac:dyDescent="0.25">
      <c r="A78" s="1">
        <v>75</v>
      </c>
      <c r="B78" s="4">
        <v>75</v>
      </c>
      <c r="C78" s="6">
        <v>993.49400000000003</v>
      </c>
      <c r="D78" s="27">
        <f t="shared" si="7"/>
        <v>993.63666499999999</v>
      </c>
      <c r="E78" s="2">
        <f t="shared" si="8"/>
        <v>-0.1426649999999654</v>
      </c>
      <c r="F78" s="6">
        <v>993.60900000000004</v>
      </c>
      <c r="G78" s="29">
        <f t="shared" si="9"/>
        <v>0.11500000000000909</v>
      </c>
      <c r="H78" s="6">
        <v>1.37286248174822</v>
      </c>
      <c r="I78" s="30">
        <f t="shared" si="6"/>
        <v>0.68643124087411</v>
      </c>
      <c r="J78" s="6">
        <v>994.95699999999999</v>
      </c>
      <c r="K78" s="27">
        <f t="shared" si="10"/>
        <v>1.4629999999999654</v>
      </c>
      <c r="L78" s="6">
        <v>7.7441166055404</v>
      </c>
      <c r="M78" s="21">
        <f t="shared" si="11"/>
        <v>3.8720583027702</v>
      </c>
    </row>
    <row r="79" spans="1:13" ht="15.75" customHeight="1" x14ac:dyDescent="0.25">
      <c r="A79" s="1">
        <v>76</v>
      </c>
      <c r="B79" s="26">
        <v>76</v>
      </c>
      <c r="C79" s="6">
        <v>993.16499999999996</v>
      </c>
      <c r="D79" s="27">
        <f t="shared" si="7"/>
        <v>993.54697299999998</v>
      </c>
      <c r="E79" s="2">
        <f t="shared" si="8"/>
        <v>-0.38197300000001633</v>
      </c>
      <c r="F79" s="6">
        <v>993.58399999999995</v>
      </c>
      <c r="G79" s="29">
        <f t="shared" si="9"/>
        <v>0.41899999999998272</v>
      </c>
      <c r="H79" s="6">
        <v>1.23455845953236</v>
      </c>
      <c r="I79" s="30">
        <f t="shared" si="6"/>
        <v>0.61727922976617999</v>
      </c>
      <c r="J79" s="6">
        <v>995.14099999999996</v>
      </c>
      <c r="K79" s="27">
        <f t="shared" si="10"/>
        <v>1.9759999999999991</v>
      </c>
      <c r="L79" s="6">
        <v>8.2352169358141403</v>
      </c>
      <c r="M79" s="21">
        <f t="shared" si="11"/>
        <v>4.1176084679070701</v>
      </c>
    </row>
    <row r="80" spans="1:13" ht="15.75" customHeight="1" x14ac:dyDescent="0.25">
      <c r="A80" s="1">
        <v>77</v>
      </c>
      <c r="B80" s="4">
        <v>77</v>
      </c>
      <c r="C80" s="6">
        <v>993.35500000000002</v>
      </c>
      <c r="D80" s="27">
        <f t="shared" si="7"/>
        <v>993.45728099999997</v>
      </c>
      <c r="E80" s="2">
        <f t="shared" si="8"/>
        <v>-0.10228099999994811</v>
      </c>
      <c r="F80" s="6">
        <v>993.58</v>
      </c>
      <c r="G80" s="29">
        <f t="shared" si="9"/>
        <v>0.22500000000002274</v>
      </c>
      <c r="H80" s="6">
        <v>1.49412321498538</v>
      </c>
      <c r="I80" s="30">
        <f t="shared" si="6"/>
        <v>0.74706160749269002</v>
      </c>
      <c r="J80" s="6">
        <v>995.03700000000003</v>
      </c>
      <c r="K80" s="27">
        <f t="shared" si="10"/>
        <v>1.6820000000000164</v>
      </c>
      <c r="L80" s="6">
        <v>7.7204795693296102</v>
      </c>
      <c r="M80" s="21">
        <f t="shared" si="11"/>
        <v>3.8602397846648051</v>
      </c>
    </row>
    <row r="81" spans="1:15" ht="15.75" customHeight="1" x14ac:dyDescent="0.25">
      <c r="A81" s="1">
        <v>78</v>
      </c>
      <c r="B81" s="26">
        <v>78</v>
      </c>
      <c r="C81" s="6">
        <v>993.36099999999999</v>
      </c>
      <c r="D81" s="27">
        <f t="shared" si="7"/>
        <v>993.36758899999995</v>
      </c>
      <c r="E81" s="2">
        <f t="shared" si="8"/>
        <v>-6.5889999999626525E-3</v>
      </c>
      <c r="F81" s="6">
        <v>993.53599999999994</v>
      </c>
      <c r="G81" s="29">
        <f t="shared" si="9"/>
        <v>0.17499999999995453</v>
      </c>
      <c r="H81" s="6">
        <v>1.50506014549298</v>
      </c>
      <c r="I81" s="30">
        <f t="shared" si="6"/>
        <v>0.75253007274648998</v>
      </c>
      <c r="J81" s="6">
        <v>995.04100000000005</v>
      </c>
      <c r="K81" s="27">
        <f t="shared" si="10"/>
        <v>1.6800000000000637</v>
      </c>
      <c r="L81" s="6">
        <v>7.3469725915299202</v>
      </c>
      <c r="M81" s="21">
        <f t="shared" si="11"/>
        <v>3.6734862957649601</v>
      </c>
    </row>
    <row r="82" spans="1:15" ht="15.75" customHeight="1" x14ac:dyDescent="0.25">
      <c r="A82" s="1">
        <v>79</v>
      </c>
      <c r="B82" s="4">
        <v>79</v>
      </c>
      <c r="C82" s="6">
        <v>993.21400000000006</v>
      </c>
      <c r="D82" s="27">
        <f t="shared" si="7"/>
        <v>993.27789699999994</v>
      </c>
      <c r="E82" s="2">
        <f t="shared" si="8"/>
        <v>-6.3896999999883519E-2</v>
      </c>
      <c r="F82" s="6">
        <v>993.35299999999995</v>
      </c>
      <c r="G82" s="29">
        <f t="shared" si="9"/>
        <v>0.13899999999989632</v>
      </c>
      <c r="H82" s="6">
        <v>1.4870833814481701</v>
      </c>
      <c r="I82" s="30">
        <f t="shared" si="6"/>
        <v>0.74354169072408505</v>
      </c>
      <c r="J82" s="6">
        <v>994.49199999999996</v>
      </c>
      <c r="K82" s="27">
        <f t="shared" si="10"/>
        <v>1.2779999999999063</v>
      </c>
      <c r="L82" s="6">
        <v>6.8311231503323002</v>
      </c>
      <c r="M82" s="21">
        <f t="shared" si="11"/>
        <v>3.4155615751661501</v>
      </c>
    </row>
    <row r="83" spans="1:15" ht="15.75" customHeight="1" x14ac:dyDescent="0.25">
      <c r="A83" s="1">
        <v>80</v>
      </c>
      <c r="B83" s="26">
        <v>80</v>
      </c>
      <c r="C83" s="6">
        <v>993.10400000000004</v>
      </c>
      <c r="D83" s="27">
        <f t="shared" si="7"/>
        <v>993.18820500000004</v>
      </c>
      <c r="E83" s="2">
        <f t="shared" si="8"/>
        <v>-8.4204999999997199E-2</v>
      </c>
      <c r="F83" s="6">
        <v>993.36699999999996</v>
      </c>
      <c r="G83" s="29">
        <f t="shared" si="9"/>
        <v>0.26299999999991996</v>
      </c>
      <c r="H83" s="6">
        <v>1.3768164257589</v>
      </c>
      <c r="I83" s="30">
        <f t="shared" si="6"/>
        <v>0.68840821287944998</v>
      </c>
      <c r="J83" s="6">
        <v>994.62900000000002</v>
      </c>
      <c r="K83" s="27">
        <f t="shared" si="10"/>
        <v>1.5249999999999773</v>
      </c>
      <c r="L83" s="6">
        <v>6.1821266638429604</v>
      </c>
      <c r="M83" s="21">
        <f t="shared" si="11"/>
        <v>3.0910633319214802</v>
      </c>
    </row>
    <row r="84" spans="1:15" ht="15.75" customHeight="1" x14ac:dyDescent="0.25">
      <c r="A84" s="37">
        <v>81</v>
      </c>
      <c r="B84" s="38">
        <v>81</v>
      </c>
      <c r="C84" s="39">
        <v>993.00400000000002</v>
      </c>
      <c r="D84" s="39">
        <f t="shared" si="7"/>
        <v>993.09851300000003</v>
      </c>
      <c r="E84" s="40">
        <f t="shared" si="8"/>
        <v>-9.4513000000006286E-2</v>
      </c>
      <c r="F84" s="39">
        <v>993.36599999999999</v>
      </c>
      <c r="G84" s="41">
        <f t="shared" si="9"/>
        <v>0.36199999999996635</v>
      </c>
      <c r="H84" s="39">
        <v>1.3051063552234199</v>
      </c>
      <c r="I84" s="42">
        <f t="shared" si="6"/>
        <v>0.65255317761170994</v>
      </c>
      <c r="J84" s="39">
        <v>994.78499999999997</v>
      </c>
      <c r="K84" s="39">
        <f t="shared" si="10"/>
        <v>1.7809999999999491</v>
      </c>
      <c r="L84" s="39"/>
      <c r="M84" s="43"/>
      <c r="N84" s="44"/>
      <c r="O84" s="44"/>
    </row>
    <row r="85" spans="1:15" ht="15.75" customHeight="1" x14ac:dyDescent="0.25">
      <c r="A85" s="37">
        <v>82</v>
      </c>
      <c r="B85" s="38">
        <v>82</v>
      </c>
      <c r="C85" s="39">
        <v>993.08100000000002</v>
      </c>
      <c r="D85" s="39">
        <f t="shared" si="7"/>
        <v>993.00882100000001</v>
      </c>
      <c r="E85" s="40">
        <f t="shared" si="8"/>
        <v>7.2179000000005544E-2</v>
      </c>
      <c r="F85" s="39">
        <v>993.34500000000003</v>
      </c>
      <c r="G85" s="41">
        <f t="shared" si="9"/>
        <v>0.26400000000001</v>
      </c>
      <c r="H85" s="39">
        <v>2.10921533545514</v>
      </c>
      <c r="I85" s="42">
        <f t="shared" si="6"/>
        <v>1.05460766772757</v>
      </c>
      <c r="J85" s="39">
        <v>994.36599999999999</v>
      </c>
      <c r="K85" s="39">
        <f t="shared" si="10"/>
        <v>1.2849999999999682</v>
      </c>
      <c r="L85" s="39"/>
      <c r="M85" s="43"/>
      <c r="N85" s="44"/>
      <c r="O85" s="44"/>
    </row>
    <row r="86" spans="1:15" ht="15.75" customHeight="1" x14ac:dyDescent="0.25">
      <c r="A86" s="37">
        <v>83</v>
      </c>
      <c r="B86" s="38">
        <v>83</v>
      </c>
      <c r="C86" s="39">
        <v>993.09400000000005</v>
      </c>
      <c r="D86" s="39">
        <f t="shared" si="7"/>
        <v>992.919129</v>
      </c>
      <c r="E86" s="40">
        <f t="shared" si="8"/>
        <v>0.17487100000005285</v>
      </c>
      <c r="F86" s="39">
        <v>993.34400000000005</v>
      </c>
      <c r="G86" s="41">
        <f t="shared" si="9"/>
        <v>0.25</v>
      </c>
      <c r="H86" s="39">
        <v>1.3536200897134101</v>
      </c>
      <c r="I86" s="42">
        <f t="shared" si="6"/>
        <v>0.67681004485670504</v>
      </c>
      <c r="J86" s="39">
        <v>994.59</v>
      </c>
      <c r="K86" s="39">
        <f t="shared" si="10"/>
        <v>1.4959999999999809</v>
      </c>
      <c r="L86" s="39"/>
      <c r="M86" s="43"/>
      <c r="N86" s="44"/>
      <c r="O86" s="44"/>
    </row>
    <row r="87" spans="1:15" ht="15.75" customHeight="1" x14ac:dyDescent="0.25">
      <c r="A87" s="37">
        <v>84</v>
      </c>
      <c r="B87" s="38">
        <v>84</v>
      </c>
      <c r="C87" s="39">
        <v>993.13900000000001</v>
      </c>
      <c r="D87" s="39">
        <f t="shared" si="7"/>
        <v>992.82943699999998</v>
      </c>
      <c r="E87" s="40">
        <f t="shared" si="8"/>
        <v>0.30956300000002557</v>
      </c>
      <c r="F87" s="39">
        <v>993.33799999999997</v>
      </c>
      <c r="G87" s="41">
        <f t="shared" si="9"/>
        <v>0.19899999999995543</v>
      </c>
      <c r="H87" s="39">
        <v>1.80586731438238</v>
      </c>
      <c r="I87" s="42">
        <f t="shared" si="6"/>
        <v>0.90293365719119001</v>
      </c>
      <c r="J87" s="39">
        <v>994.59299999999996</v>
      </c>
      <c r="K87" s="39">
        <f t="shared" si="10"/>
        <v>1.4539999999999509</v>
      </c>
      <c r="L87" s="39"/>
      <c r="M87" s="43"/>
      <c r="N87" s="44"/>
      <c r="O87" s="44"/>
    </row>
    <row r="88" spans="1:15" ht="15.75" customHeight="1" x14ac:dyDescent="0.25">
      <c r="A88" s="37">
        <v>85</v>
      </c>
      <c r="B88" s="38">
        <v>85</v>
      </c>
      <c r="C88" s="39">
        <v>993.20899999999995</v>
      </c>
      <c r="D88" s="39">
        <f t="shared" si="7"/>
        <v>992.73974499999997</v>
      </c>
      <c r="E88" s="40">
        <f t="shared" si="8"/>
        <v>0.46925499999997555</v>
      </c>
      <c r="F88" s="39">
        <v>993.31399999999996</v>
      </c>
      <c r="G88" s="41">
        <f t="shared" si="9"/>
        <v>0.10500000000001819</v>
      </c>
      <c r="H88" s="39">
        <v>1.9537754634578499</v>
      </c>
      <c r="I88" s="42">
        <f t="shared" si="6"/>
        <v>0.97688773172892496</v>
      </c>
      <c r="J88" s="39">
        <v>994.42200000000003</v>
      </c>
      <c r="K88" s="39">
        <f t="shared" si="10"/>
        <v>1.2130000000000791</v>
      </c>
      <c r="L88" s="39"/>
      <c r="M88" s="43"/>
      <c r="N88" s="44"/>
      <c r="O88" s="44"/>
    </row>
    <row r="89" spans="1:15" ht="15.75" customHeight="1" x14ac:dyDescent="0.25">
      <c r="A89" s="37"/>
      <c r="B89" s="38"/>
      <c r="C89" s="41"/>
      <c r="D89" s="39"/>
      <c r="E89" s="40"/>
      <c r="F89" s="39"/>
      <c r="G89" s="41"/>
      <c r="H89" s="39">
        <v>1.34507750652529</v>
      </c>
      <c r="I89" s="42"/>
      <c r="J89" s="39"/>
      <c r="K89" s="39"/>
      <c r="L89" s="39"/>
      <c r="M89" s="43"/>
      <c r="N89" s="44"/>
      <c r="O89" s="44"/>
    </row>
    <row r="90" spans="1:15" ht="15.75" customHeight="1" x14ac:dyDescent="0.25">
      <c r="A90" s="1"/>
      <c r="B90" s="4"/>
      <c r="C90" s="5"/>
      <c r="D90" s="27"/>
      <c r="E90" s="2"/>
      <c r="F90" s="6"/>
      <c r="G90" s="29"/>
      <c r="H90" s="6"/>
      <c r="I90" s="30"/>
      <c r="J90" s="6"/>
      <c r="K90" s="27"/>
      <c r="L90" s="6"/>
      <c r="M90" s="21"/>
    </row>
    <row r="91" spans="1:15" ht="15.75" customHeight="1" x14ac:dyDescent="0.25">
      <c r="A91" s="1"/>
      <c r="B91" s="26"/>
      <c r="C91" s="5"/>
      <c r="D91" s="27"/>
      <c r="E91" s="2"/>
      <c r="F91" s="6"/>
      <c r="G91" s="29"/>
      <c r="H91" s="6"/>
      <c r="I91" s="30"/>
      <c r="J91" s="6"/>
      <c r="K91" s="27"/>
      <c r="L91" s="6"/>
      <c r="M91" s="21"/>
    </row>
    <row r="92" spans="1:15" ht="15.75" customHeight="1" x14ac:dyDescent="0.25">
      <c r="A92" s="1"/>
      <c r="B92" s="4"/>
      <c r="C92" s="5"/>
      <c r="D92" s="27"/>
      <c r="E92" s="2"/>
      <c r="F92" s="6"/>
      <c r="G92" s="29"/>
      <c r="H92" s="6"/>
      <c r="I92" s="30"/>
      <c r="J92" s="6"/>
      <c r="K92" s="27"/>
      <c r="L92" s="6"/>
      <c r="M92" s="21"/>
    </row>
    <row r="93" spans="1:15" ht="15.75" customHeight="1" x14ac:dyDescent="0.25">
      <c r="A93" s="1"/>
      <c r="B93" s="26"/>
      <c r="C93" s="5"/>
      <c r="D93" s="27"/>
      <c r="E93" s="2"/>
      <c r="F93" s="6"/>
      <c r="G93" s="29"/>
      <c r="H93" s="6"/>
      <c r="I93" s="30"/>
      <c r="J93" s="6"/>
      <c r="K93" s="27"/>
      <c r="L93" s="6"/>
      <c r="M93" s="21"/>
    </row>
    <row r="94" spans="1:15" ht="15.75" customHeight="1" x14ac:dyDescent="0.25">
      <c r="A94" s="1"/>
      <c r="B94" s="4"/>
      <c r="C94" s="5"/>
      <c r="D94" s="27"/>
      <c r="E94" s="2"/>
      <c r="F94" s="6"/>
      <c r="G94" s="29"/>
      <c r="H94" s="6"/>
      <c r="I94" s="30"/>
      <c r="J94" s="6"/>
      <c r="K94" s="27"/>
      <c r="L94" s="6"/>
      <c r="M94" s="21"/>
    </row>
    <row r="95" spans="1:15" ht="15.75" customHeight="1" x14ac:dyDescent="0.25">
      <c r="A95" s="1"/>
      <c r="B95" s="26"/>
      <c r="C95" s="5"/>
      <c r="D95" s="27"/>
      <c r="E95" s="2"/>
      <c r="F95" s="6"/>
      <c r="G95" s="29"/>
      <c r="H95" s="6"/>
      <c r="I95" s="30"/>
      <c r="J95" s="6"/>
      <c r="K95" s="27"/>
      <c r="L95" s="6"/>
      <c r="M95" s="21"/>
    </row>
    <row r="96" spans="1:15" ht="15.75" customHeight="1" x14ac:dyDescent="0.25">
      <c r="A96" s="1"/>
      <c r="B96" s="4"/>
      <c r="C96" s="5"/>
      <c r="D96" s="27"/>
      <c r="E96" s="2"/>
      <c r="F96" s="6"/>
      <c r="G96" s="29"/>
      <c r="H96" s="6"/>
      <c r="I96" s="30"/>
      <c r="J96" s="6"/>
      <c r="K96" s="27"/>
      <c r="L96" s="6"/>
      <c r="M96" s="21"/>
    </row>
    <row r="97" spans="1:13" ht="15.75" customHeight="1" x14ac:dyDescent="0.25">
      <c r="A97" s="1"/>
      <c r="B97" s="26"/>
      <c r="C97" s="5"/>
      <c r="D97" s="27"/>
      <c r="E97" s="2"/>
      <c r="F97" s="6"/>
      <c r="G97" s="29"/>
      <c r="H97" s="6"/>
      <c r="I97" s="30"/>
      <c r="J97" s="6"/>
      <c r="K97" s="27"/>
      <c r="L97" s="6"/>
      <c r="M97" s="21"/>
    </row>
    <row r="98" spans="1:13" ht="15.75" customHeight="1" x14ac:dyDescent="0.25">
      <c r="A98" s="1"/>
      <c r="B98" s="4"/>
      <c r="C98" s="5"/>
      <c r="D98" s="27"/>
      <c r="E98" s="2"/>
      <c r="F98" s="6"/>
      <c r="G98" s="29"/>
      <c r="H98" s="6"/>
      <c r="I98" s="30"/>
      <c r="J98" s="6"/>
      <c r="K98" s="27"/>
      <c r="L98" s="6"/>
      <c r="M98" s="21"/>
    </row>
    <row r="99" spans="1:13" ht="15.75" customHeight="1" x14ac:dyDescent="0.25">
      <c r="A99" s="1"/>
      <c r="B99" s="26"/>
      <c r="C99" s="5"/>
      <c r="D99" s="27"/>
      <c r="E99" s="2"/>
      <c r="F99" s="6"/>
      <c r="G99" s="29"/>
      <c r="H99" s="6"/>
      <c r="I99" s="30"/>
      <c r="J99" s="6"/>
      <c r="K99" s="27"/>
      <c r="L99" s="6"/>
      <c r="M99" s="21"/>
    </row>
    <row r="100" spans="1:13" ht="15.75" customHeight="1" x14ac:dyDescent="0.25">
      <c r="A100" s="1"/>
      <c r="B100" s="4"/>
      <c r="C100" s="5"/>
      <c r="D100" s="27"/>
      <c r="E100" s="2"/>
      <c r="F100" s="6"/>
      <c r="G100" s="29"/>
      <c r="H100" s="6"/>
      <c r="I100" s="30"/>
      <c r="J100" s="6"/>
      <c r="K100" s="27"/>
      <c r="L100" s="6"/>
      <c r="M100" s="21"/>
    </row>
    <row r="101" spans="1:13" ht="15.75" customHeight="1" x14ac:dyDescent="0.25">
      <c r="A101" s="1"/>
      <c r="B101" s="26"/>
      <c r="C101" s="5"/>
      <c r="D101" s="27"/>
      <c r="E101" s="2"/>
      <c r="F101" s="6"/>
      <c r="G101" s="29"/>
      <c r="H101" s="6"/>
      <c r="I101" s="30"/>
      <c r="J101" s="6"/>
      <c r="K101" s="27"/>
      <c r="L101" s="6"/>
      <c r="M101" s="21"/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L102" s="6"/>
      <c r="M102" s="21"/>
    </row>
    <row r="103" spans="1:13" ht="15.75" customHeight="1" x14ac:dyDescent="0.25">
      <c r="A103" s="1"/>
      <c r="B103" s="26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26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H106" s="6"/>
      <c r="I106" s="30"/>
      <c r="J106" s="6"/>
      <c r="K106" s="27"/>
      <c r="L106" s="6"/>
      <c r="M106" s="21"/>
    </row>
    <row r="107" spans="1:13" ht="15.75" customHeight="1" x14ac:dyDescent="0.25">
      <c r="A107" s="1"/>
      <c r="B107" s="26"/>
      <c r="C107" s="5"/>
      <c r="D107" s="27"/>
      <c r="E107" s="2"/>
      <c r="F107" s="6"/>
      <c r="G107" s="29"/>
      <c r="H107" s="6"/>
      <c r="I107" s="30"/>
      <c r="J107" s="6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26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26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26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26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26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26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26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26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26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26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26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26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26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26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26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26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26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26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26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2021-03-14T05:46:24Z</dcterms:modified>
</cp:coreProperties>
</file>