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usu-RiverBuilder\sfe221_gcs_analysis\"/>
    </mc:Choice>
  </mc:AlternateContent>
  <xr:revisionPtr revIDLastSave="0" documentId="13_ncr:1_{35546B8E-19D2-4E01-8AF0-9E0E9C20E97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patial_series_v1" sheetId="4" r:id="rId1"/>
    <sheet name="spatial_series" sheetId="2" r:id="rId2"/>
  </sheets>
  <calcPr calcId="191029"/>
</workbook>
</file>

<file path=xl/calcChain.xml><?xml version="1.0" encoding="utf-8"?>
<calcChain xmlns="http://schemas.openxmlformats.org/spreadsheetml/2006/main">
  <c r="Y20" i="4" l="1"/>
  <c r="K4" i="4"/>
  <c r="K5" i="4"/>
  <c r="K6" i="4"/>
  <c r="Y6" i="4" s="1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3" i="4"/>
  <c r="Y5" i="4"/>
  <c r="M165" i="4"/>
  <c r="I165" i="4"/>
  <c r="G165" i="4"/>
  <c r="E165" i="4"/>
  <c r="D165" i="4"/>
  <c r="M164" i="4"/>
  <c r="I164" i="4"/>
  <c r="G164" i="4"/>
  <c r="D164" i="4"/>
  <c r="E164" i="4" s="1"/>
  <c r="M163" i="4"/>
  <c r="I163" i="4"/>
  <c r="G163" i="4"/>
  <c r="E163" i="4"/>
  <c r="D163" i="4"/>
  <c r="M162" i="4"/>
  <c r="I162" i="4"/>
  <c r="G162" i="4"/>
  <c r="D162" i="4"/>
  <c r="E162" i="4" s="1"/>
  <c r="M161" i="4"/>
  <c r="I161" i="4"/>
  <c r="G161" i="4"/>
  <c r="E161" i="4"/>
  <c r="D161" i="4"/>
  <c r="M160" i="4"/>
  <c r="I160" i="4"/>
  <c r="G160" i="4"/>
  <c r="D160" i="4"/>
  <c r="E160" i="4" s="1"/>
  <c r="M159" i="4"/>
  <c r="I159" i="4"/>
  <c r="G159" i="4"/>
  <c r="E159" i="4"/>
  <c r="D159" i="4"/>
  <c r="M158" i="4"/>
  <c r="I158" i="4"/>
  <c r="G158" i="4"/>
  <c r="D158" i="4"/>
  <c r="E158" i="4" s="1"/>
  <c r="M157" i="4"/>
  <c r="I157" i="4"/>
  <c r="G157" i="4"/>
  <c r="E157" i="4"/>
  <c r="D157" i="4"/>
  <c r="M156" i="4"/>
  <c r="I156" i="4"/>
  <c r="G156" i="4"/>
  <c r="D156" i="4"/>
  <c r="E156" i="4" s="1"/>
  <c r="M155" i="4"/>
  <c r="I155" i="4"/>
  <c r="G155" i="4"/>
  <c r="E155" i="4"/>
  <c r="D155" i="4"/>
  <c r="M154" i="4"/>
  <c r="I154" i="4"/>
  <c r="G154" i="4"/>
  <c r="D154" i="4"/>
  <c r="E154" i="4" s="1"/>
  <c r="M153" i="4"/>
  <c r="I153" i="4"/>
  <c r="G153" i="4"/>
  <c r="E153" i="4"/>
  <c r="D153" i="4"/>
  <c r="M152" i="4"/>
  <c r="I152" i="4"/>
  <c r="G152" i="4"/>
  <c r="D152" i="4"/>
  <c r="E152" i="4" s="1"/>
  <c r="M151" i="4"/>
  <c r="I151" i="4"/>
  <c r="G151" i="4"/>
  <c r="E151" i="4"/>
  <c r="D151" i="4"/>
  <c r="M150" i="4"/>
  <c r="I150" i="4"/>
  <c r="G150" i="4"/>
  <c r="E150" i="4"/>
  <c r="D150" i="4"/>
  <c r="M149" i="4"/>
  <c r="I149" i="4"/>
  <c r="G149" i="4"/>
  <c r="E149" i="4"/>
  <c r="D149" i="4"/>
  <c r="M148" i="4"/>
  <c r="I148" i="4"/>
  <c r="G148" i="4"/>
  <c r="E148" i="4"/>
  <c r="D148" i="4"/>
  <c r="M147" i="4"/>
  <c r="I147" i="4"/>
  <c r="G147" i="4"/>
  <c r="E147" i="4"/>
  <c r="D147" i="4"/>
  <c r="M146" i="4"/>
  <c r="I146" i="4"/>
  <c r="G146" i="4"/>
  <c r="E146" i="4"/>
  <c r="D146" i="4"/>
  <c r="M145" i="4"/>
  <c r="I145" i="4"/>
  <c r="G145" i="4"/>
  <c r="E145" i="4"/>
  <c r="D145" i="4"/>
  <c r="M144" i="4"/>
  <c r="I144" i="4"/>
  <c r="G144" i="4"/>
  <c r="E144" i="4"/>
  <c r="D144" i="4"/>
  <c r="M143" i="4"/>
  <c r="I143" i="4"/>
  <c r="G143" i="4"/>
  <c r="E143" i="4"/>
  <c r="D143" i="4"/>
  <c r="M142" i="4"/>
  <c r="I142" i="4"/>
  <c r="G142" i="4"/>
  <c r="E142" i="4"/>
  <c r="D142" i="4"/>
  <c r="M141" i="4"/>
  <c r="I141" i="4"/>
  <c r="G141" i="4"/>
  <c r="E141" i="4"/>
  <c r="D141" i="4"/>
  <c r="M140" i="4"/>
  <c r="I140" i="4"/>
  <c r="G140" i="4"/>
  <c r="E140" i="4"/>
  <c r="D140" i="4"/>
  <c r="M139" i="4"/>
  <c r="I139" i="4"/>
  <c r="G139" i="4"/>
  <c r="E139" i="4"/>
  <c r="D139" i="4"/>
  <c r="M138" i="4"/>
  <c r="I138" i="4"/>
  <c r="G138" i="4"/>
  <c r="E138" i="4"/>
  <c r="D138" i="4"/>
  <c r="M137" i="4"/>
  <c r="I137" i="4"/>
  <c r="G137" i="4"/>
  <c r="E137" i="4"/>
  <c r="D137" i="4"/>
  <c r="M136" i="4"/>
  <c r="I136" i="4"/>
  <c r="G136" i="4"/>
  <c r="E136" i="4"/>
  <c r="D136" i="4"/>
  <c r="M135" i="4"/>
  <c r="I135" i="4"/>
  <c r="G135" i="4"/>
  <c r="E135" i="4"/>
  <c r="D135" i="4"/>
  <c r="M134" i="4"/>
  <c r="I134" i="4"/>
  <c r="G134" i="4"/>
  <c r="E134" i="4"/>
  <c r="D134" i="4"/>
  <c r="M133" i="4"/>
  <c r="I133" i="4"/>
  <c r="G133" i="4"/>
  <c r="E133" i="4"/>
  <c r="D133" i="4"/>
  <c r="M132" i="4"/>
  <c r="I132" i="4"/>
  <c r="G132" i="4"/>
  <c r="E132" i="4"/>
  <c r="D132" i="4"/>
  <c r="M131" i="4"/>
  <c r="I131" i="4"/>
  <c r="G131" i="4"/>
  <c r="E131" i="4"/>
  <c r="D131" i="4"/>
  <c r="M130" i="4"/>
  <c r="I130" i="4"/>
  <c r="G130" i="4"/>
  <c r="E130" i="4"/>
  <c r="D130" i="4"/>
  <c r="M129" i="4"/>
  <c r="I129" i="4"/>
  <c r="G129" i="4"/>
  <c r="E129" i="4"/>
  <c r="D129" i="4"/>
  <c r="M128" i="4"/>
  <c r="I128" i="4"/>
  <c r="G128" i="4"/>
  <c r="E128" i="4"/>
  <c r="D128" i="4"/>
  <c r="M127" i="4"/>
  <c r="I127" i="4"/>
  <c r="G127" i="4"/>
  <c r="E127" i="4"/>
  <c r="D127" i="4"/>
  <c r="M126" i="4"/>
  <c r="I126" i="4"/>
  <c r="G126" i="4"/>
  <c r="E126" i="4"/>
  <c r="D126" i="4"/>
  <c r="M125" i="4"/>
  <c r="I125" i="4"/>
  <c r="G125" i="4"/>
  <c r="E125" i="4"/>
  <c r="D125" i="4"/>
  <c r="M124" i="4"/>
  <c r="I124" i="4"/>
  <c r="G124" i="4"/>
  <c r="E124" i="4"/>
  <c r="D124" i="4"/>
  <c r="M123" i="4"/>
  <c r="I123" i="4"/>
  <c r="G123" i="4"/>
  <c r="E123" i="4"/>
  <c r="D123" i="4"/>
  <c r="M122" i="4"/>
  <c r="I122" i="4"/>
  <c r="G122" i="4"/>
  <c r="E122" i="4"/>
  <c r="D122" i="4"/>
  <c r="M121" i="4"/>
  <c r="I121" i="4"/>
  <c r="G121" i="4"/>
  <c r="E121" i="4"/>
  <c r="D121" i="4"/>
  <c r="M120" i="4"/>
  <c r="I120" i="4"/>
  <c r="G120" i="4"/>
  <c r="D120" i="4"/>
  <c r="E120" i="4" s="1"/>
  <c r="M119" i="4"/>
  <c r="I119" i="4"/>
  <c r="G119" i="4"/>
  <c r="E119" i="4"/>
  <c r="D119" i="4"/>
  <c r="M118" i="4"/>
  <c r="I118" i="4"/>
  <c r="G118" i="4"/>
  <c r="D118" i="4"/>
  <c r="E118" i="4" s="1"/>
  <c r="M117" i="4"/>
  <c r="I117" i="4"/>
  <c r="G117" i="4"/>
  <c r="E117" i="4"/>
  <c r="D117" i="4"/>
  <c r="M116" i="4"/>
  <c r="I116" i="4"/>
  <c r="G116" i="4"/>
  <c r="D116" i="4"/>
  <c r="E116" i="4" s="1"/>
  <c r="M115" i="4"/>
  <c r="I115" i="4"/>
  <c r="G115" i="4"/>
  <c r="E115" i="4"/>
  <c r="D115" i="4"/>
  <c r="M114" i="4"/>
  <c r="I114" i="4"/>
  <c r="G114" i="4"/>
  <c r="D114" i="4"/>
  <c r="E114" i="4" s="1"/>
  <c r="M113" i="4"/>
  <c r="I113" i="4"/>
  <c r="G113" i="4"/>
  <c r="E113" i="4"/>
  <c r="D113" i="4"/>
  <c r="M112" i="4"/>
  <c r="I112" i="4"/>
  <c r="G112" i="4"/>
  <c r="D112" i="4"/>
  <c r="E112" i="4" s="1"/>
  <c r="M111" i="4"/>
  <c r="I111" i="4"/>
  <c r="G111" i="4"/>
  <c r="E111" i="4"/>
  <c r="D111" i="4"/>
  <c r="M110" i="4"/>
  <c r="I110" i="4"/>
  <c r="G110" i="4"/>
  <c r="D110" i="4"/>
  <c r="E110" i="4" s="1"/>
  <c r="M109" i="4"/>
  <c r="I109" i="4"/>
  <c r="G109" i="4"/>
  <c r="E109" i="4"/>
  <c r="D109" i="4"/>
  <c r="M108" i="4"/>
  <c r="I108" i="4"/>
  <c r="G108" i="4"/>
  <c r="D108" i="4"/>
  <c r="E108" i="4" s="1"/>
  <c r="M107" i="4"/>
  <c r="I107" i="4"/>
  <c r="G107" i="4"/>
  <c r="E107" i="4"/>
  <c r="D107" i="4"/>
  <c r="M106" i="4"/>
  <c r="I106" i="4"/>
  <c r="G106" i="4"/>
  <c r="D106" i="4"/>
  <c r="E106" i="4" s="1"/>
  <c r="M105" i="4"/>
  <c r="I105" i="4"/>
  <c r="G105" i="4"/>
  <c r="E105" i="4"/>
  <c r="D105" i="4"/>
  <c r="M104" i="4"/>
  <c r="I104" i="4"/>
  <c r="G104" i="4"/>
  <c r="D104" i="4"/>
  <c r="E104" i="4" s="1"/>
  <c r="M103" i="4"/>
  <c r="I103" i="4"/>
  <c r="G103" i="4"/>
  <c r="E103" i="4"/>
  <c r="D103" i="4"/>
  <c r="M102" i="4"/>
  <c r="I102" i="4"/>
  <c r="G102" i="4"/>
  <c r="D102" i="4"/>
  <c r="E102" i="4" s="1"/>
  <c r="M101" i="4"/>
  <c r="I101" i="4"/>
  <c r="G101" i="4"/>
  <c r="E101" i="4"/>
  <c r="D101" i="4"/>
  <c r="M100" i="4"/>
  <c r="I100" i="4"/>
  <c r="G100" i="4"/>
  <c r="D100" i="4"/>
  <c r="E100" i="4" s="1"/>
  <c r="M99" i="4"/>
  <c r="I99" i="4"/>
  <c r="G99" i="4"/>
  <c r="E99" i="4"/>
  <c r="D99" i="4"/>
  <c r="M98" i="4"/>
  <c r="I98" i="4"/>
  <c r="G98" i="4"/>
  <c r="D98" i="4"/>
  <c r="E98" i="4" s="1"/>
  <c r="M97" i="4"/>
  <c r="I97" i="4"/>
  <c r="G97" i="4"/>
  <c r="E97" i="4"/>
  <c r="D97" i="4"/>
  <c r="M96" i="4"/>
  <c r="I96" i="4"/>
  <c r="G96" i="4"/>
  <c r="E96" i="4"/>
  <c r="D96" i="4"/>
  <c r="M95" i="4"/>
  <c r="I95" i="4"/>
  <c r="G95" i="4"/>
  <c r="E95" i="4"/>
  <c r="D95" i="4"/>
  <c r="M94" i="4"/>
  <c r="I94" i="4"/>
  <c r="G94" i="4"/>
  <c r="D94" i="4"/>
  <c r="E94" i="4" s="1"/>
  <c r="M93" i="4"/>
  <c r="I93" i="4"/>
  <c r="G93" i="4"/>
  <c r="E93" i="4"/>
  <c r="D93" i="4"/>
  <c r="M92" i="4"/>
  <c r="I92" i="4"/>
  <c r="G92" i="4"/>
  <c r="E92" i="4"/>
  <c r="D92" i="4"/>
  <c r="M91" i="4"/>
  <c r="I91" i="4"/>
  <c r="G91" i="4"/>
  <c r="E91" i="4"/>
  <c r="D91" i="4"/>
  <c r="M90" i="4"/>
  <c r="I90" i="4"/>
  <c r="G90" i="4"/>
  <c r="E90" i="4"/>
  <c r="D90" i="4"/>
  <c r="M89" i="4"/>
  <c r="I89" i="4"/>
  <c r="G89" i="4"/>
  <c r="E89" i="4"/>
  <c r="D89" i="4"/>
  <c r="M88" i="4"/>
  <c r="I88" i="4"/>
  <c r="G88" i="4"/>
  <c r="E88" i="4"/>
  <c r="D88" i="4"/>
  <c r="M87" i="4"/>
  <c r="I87" i="4"/>
  <c r="G87" i="4"/>
  <c r="E87" i="4"/>
  <c r="D87" i="4"/>
  <c r="M86" i="4"/>
  <c r="I86" i="4"/>
  <c r="G86" i="4"/>
  <c r="E86" i="4"/>
  <c r="D86" i="4"/>
  <c r="M85" i="4"/>
  <c r="I85" i="4"/>
  <c r="G85" i="4"/>
  <c r="E85" i="4"/>
  <c r="D85" i="4"/>
  <c r="M84" i="4"/>
  <c r="I84" i="4"/>
  <c r="G84" i="4"/>
  <c r="E84" i="4"/>
  <c r="D84" i="4"/>
  <c r="M83" i="4"/>
  <c r="I83" i="4"/>
  <c r="G83" i="4"/>
  <c r="E83" i="4"/>
  <c r="D83" i="4"/>
  <c r="M82" i="4"/>
  <c r="I82" i="4"/>
  <c r="G82" i="4"/>
  <c r="E82" i="4"/>
  <c r="D82" i="4"/>
  <c r="M81" i="4"/>
  <c r="I81" i="4"/>
  <c r="G81" i="4"/>
  <c r="E81" i="4"/>
  <c r="D81" i="4"/>
  <c r="M80" i="4"/>
  <c r="I80" i="4"/>
  <c r="G80" i="4"/>
  <c r="E80" i="4"/>
  <c r="D80" i="4"/>
  <c r="M79" i="4"/>
  <c r="I79" i="4"/>
  <c r="G79" i="4"/>
  <c r="E79" i="4"/>
  <c r="D79" i="4"/>
  <c r="M78" i="4"/>
  <c r="I78" i="4"/>
  <c r="G78" i="4"/>
  <c r="E78" i="4"/>
  <c r="D78" i="4"/>
  <c r="M77" i="4"/>
  <c r="I77" i="4"/>
  <c r="G77" i="4"/>
  <c r="E77" i="4"/>
  <c r="D77" i="4"/>
  <c r="M76" i="4"/>
  <c r="I76" i="4"/>
  <c r="G76" i="4"/>
  <c r="E76" i="4"/>
  <c r="D76" i="4"/>
  <c r="M75" i="4"/>
  <c r="I75" i="4"/>
  <c r="G75" i="4"/>
  <c r="E75" i="4"/>
  <c r="D75" i="4"/>
  <c r="M74" i="4"/>
  <c r="I74" i="4"/>
  <c r="G74" i="4"/>
  <c r="E74" i="4"/>
  <c r="D74" i="4"/>
  <c r="M73" i="4"/>
  <c r="I73" i="4"/>
  <c r="G73" i="4"/>
  <c r="E73" i="4"/>
  <c r="D73" i="4"/>
  <c r="M72" i="4"/>
  <c r="I72" i="4"/>
  <c r="G72" i="4"/>
  <c r="E72" i="4"/>
  <c r="D72" i="4"/>
  <c r="M71" i="4"/>
  <c r="I71" i="4"/>
  <c r="G71" i="4"/>
  <c r="E71" i="4"/>
  <c r="D71" i="4"/>
  <c r="M70" i="4"/>
  <c r="I70" i="4"/>
  <c r="G70" i="4"/>
  <c r="E70" i="4"/>
  <c r="D70" i="4"/>
  <c r="M69" i="4"/>
  <c r="I69" i="4"/>
  <c r="G69" i="4"/>
  <c r="E69" i="4"/>
  <c r="D69" i="4"/>
  <c r="M68" i="4"/>
  <c r="I68" i="4"/>
  <c r="G68" i="4"/>
  <c r="E68" i="4"/>
  <c r="D68" i="4"/>
  <c r="M67" i="4"/>
  <c r="I67" i="4"/>
  <c r="G67" i="4"/>
  <c r="E67" i="4"/>
  <c r="D67" i="4"/>
  <c r="M66" i="4"/>
  <c r="I66" i="4"/>
  <c r="G66" i="4"/>
  <c r="E66" i="4"/>
  <c r="D66" i="4"/>
  <c r="M65" i="4"/>
  <c r="I65" i="4"/>
  <c r="G65" i="4"/>
  <c r="E65" i="4"/>
  <c r="D65" i="4"/>
  <c r="M64" i="4"/>
  <c r="I64" i="4"/>
  <c r="G64" i="4"/>
  <c r="E64" i="4"/>
  <c r="D64" i="4"/>
  <c r="M63" i="4"/>
  <c r="I63" i="4"/>
  <c r="G63" i="4"/>
  <c r="E63" i="4"/>
  <c r="D63" i="4"/>
  <c r="M62" i="4"/>
  <c r="I62" i="4"/>
  <c r="G62" i="4"/>
  <c r="E62" i="4"/>
  <c r="D62" i="4"/>
  <c r="M61" i="4"/>
  <c r="I61" i="4"/>
  <c r="G61" i="4"/>
  <c r="E61" i="4"/>
  <c r="D61" i="4"/>
  <c r="M60" i="4"/>
  <c r="I60" i="4"/>
  <c r="G60" i="4"/>
  <c r="E60" i="4"/>
  <c r="D60" i="4"/>
  <c r="M59" i="4"/>
  <c r="I59" i="4"/>
  <c r="G59" i="4"/>
  <c r="E59" i="4"/>
  <c r="D59" i="4"/>
  <c r="M58" i="4"/>
  <c r="I58" i="4"/>
  <c r="G58" i="4"/>
  <c r="E58" i="4"/>
  <c r="D58" i="4"/>
  <c r="M57" i="4"/>
  <c r="I57" i="4"/>
  <c r="G57" i="4"/>
  <c r="E57" i="4"/>
  <c r="D57" i="4"/>
  <c r="M56" i="4"/>
  <c r="I56" i="4"/>
  <c r="G56" i="4"/>
  <c r="E56" i="4"/>
  <c r="D56" i="4"/>
  <c r="M55" i="4"/>
  <c r="I55" i="4"/>
  <c r="G55" i="4"/>
  <c r="E55" i="4"/>
  <c r="D55" i="4"/>
  <c r="M54" i="4"/>
  <c r="I54" i="4"/>
  <c r="G54" i="4"/>
  <c r="E54" i="4"/>
  <c r="D54" i="4"/>
  <c r="M53" i="4"/>
  <c r="I53" i="4"/>
  <c r="G53" i="4"/>
  <c r="E53" i="4"/>
  <c r="D53" i="4"/>
  <c r="M52" i="4"/>
  <c r="I52" i="4"/>
  <c r="G52" i="4"/>
  <c r="E52" i="4"/>
  <c r="D52" i="4"/>
  <c r="M51" i="4"/>
  <c r="I51" i="4"/>
  <c r="G51" i="4"/>
  <c r="E51" i="4"/>
  <c r="D51" i="4"/>
  <c r="M50" i="4"/>
  <c r="I50" i="4"/>
  <c r="G50" i="4"/>
  <c r="E50" i="4"/>
  <c r="D50" i="4"/>
  <c r="M49" i="4"/>
  <c r="I49" i="4"/>
  <c r="G49" i="4"/>
  <c r="E49" i="4"/>
  <c r="D49" i="4"/>
  <c r="M48" i="4"/>
  <c r="I48" i="4"/>
  <c r="G48" i="4"/>
  <c r="E48" i="4"/>
  <c r="D48" i="4"/>
  <c r="M47" i="4"/>
  <c r="I47" i="4"/>
  <c r="G47" i="4"/>
  <c r="E47" i="4"/>
  <c r="D47" i="4"/>
  <c r="M46" i="4"/>
  <c r="I46" i="4"/>
  <c r="G46" i="4"/>
  <c r="E46" i="4"/>
  <c r="D46" i="4"/>
  <c r="M45" i="4"/>
  <c r="I45" i="4"/>
  <c r="G45" i="4"/>
  <c r="E45" i="4"/>
  <c r="D45" i="4"/>
  <c r="M44" i="4"/>
  <c r="I44" i="4"/>
  <c r="G44" i="4"/>
  <c r="E44" i="4"/>
  <c r="D44" i="4"/>
  <c r="M43" i="4"/>
  <c r="I43" i="4"/>
  <c r="G43" i="4"/>
  <c r="E43" i="4"/>
  <c r="D43" i="4"/>
  <c r="M42" i="4"/>
  <c r="I42" i="4"/>
  <c r="G42" i="4"/>
  <c r="E42" i="4"/>
  <c r="D42" i="4"/>
  <c r="M41" i="4"/>
  <c r="I41" i="4"/>
  <c r="G41" i="4"/>
  <c r="E41" i="4"/>
  <c r="D41" i="4"/>
  <c r="M40" i="4"/>
  <c r="I40" i="4"/>
  <c r="G40" i="4"/>
  <c r="E40" i="4"/>
  <c r="D40" i="4"/>
  <c r="M39" i="4"/>
  <c r="I39" i="4"/>
  <c r="G39" i="4"/>
  <c r="E39" i="4"/>
  <c r="D39" i="4"/>
  <c r="M38" i="4"/>
  <c r="I38" i="4"/>
  <c r="G38" i="4"/>
  <c r="E38" i="4"/>
  <c r="D38" i="4"/>
  <c r="M37" i="4"/>
  <c r="I37" i="4"/>
  <c r="G37" i="4"/>
  <c r="E37" i="4"/>
  <c r="D37" i="4"/>
  <c r="M36" i="4"/>
  <c r="I36" i="4"/>
  <c r="G36" i="4"/>
  <c r="D36" i="4"/>
  <c r="E36" i="4" s="1"/>
  <c r="M35" i="4"/>
  <c r="I35" i="4"/>
  <c r="G35" i="4"/>
  <c r="E35" i="4"/>
  <c r="D35" i="4"/>
  <c r="M34" i="4"/>
  <c r="I34" i="4"/>
  <c r="G34" i="4"/>
  <c r="D34" i="4"/>
  <c r="E34" i="4" s="1"/>
  <c r="M33" i="4"/>
  <c r="I33" i="4"/>
  <c r="G33" i="4"/>
  <c r="E33" i="4"/>
  <c r="D33" i="4"/>
  <c r="M32" i="4"/>
  <c r="I32" i="4"/>
  <c r="G32" i="4"/>
  <c r="D32" i="4"/>
  <c r="E32" i="4" s="1"/>
  <c r="M31" i="4"/>
  <c r="I31" i="4"/>
  <c r="G31" i="4"/>
  <c r="E31" i="4"/>
  <c r="D31" i="4"/>
  <c r="M30" i="4"/>
  <c r="I30" i="4"/>
  <c r="G30" i="4"/>
  <c r="D30" i="4"/>
  <c r="E30" i="4" s="1"/>
  <c r="M29" i="4"/>
  <c r="I29" i="4"/>
  <c r="G29" i="4"/>
  <c r="D29" i="4"/>
  <c r="E29" i="4" s="1"/>
  <c r="M28" i="4"/>
  <c r="I28" i="4"/>
  <c r="G28" i="4"/>
  <c r="D28" i="4"/>
  <c r="E28" i="4" s="1"/>
  <c r="M27" i="4"/>
  <c r="I27" i="4"/>
  <c r="G27" i="4"/>
  <c r="D27" i="4"/>
  <c r="E27" i="4" s="1"/>
  <c r="M26" i="4"/>
  <c r="I26" i="4"/>
  <c r="G26" i="4"/>
  <c r="D26" i="4"/>
  <c r="E26" i="4" s="1"/>
  <c r="M25" i="4"/>
  <c r="I25" i="4"/>
  <c r="G25" i="4"/>
  <c r="D25" i="4"/>
  <c r="E25" i="4" s="1"/>
  <c r="M24" i="4"/>
  <c r="I24" i="4"/>
  <c r="G24" i="4"/>
  <c r="D24" i="4"/>
  <c r="E24" i="4" s="1"/>
  <c r="M23" i="4"/>
  <c r="I23" i="4"/>
  <c r="G23" i="4"/>
  <c r="D23" i="4"/>
  <c r="E23" i="4" s="1"/>
  <c r="M22" i="4"/>
  <c r="I22" i="4"/>
  <c r="G22" i="4"/>
  <c r="D22" i="4"/>
  <c r="E22" i="4" s="1"/>
  <c r="M21" i="4"/>
  <c r="I21" i="4"/>
  <c r="G21" i="4"/>
  <c r="D21" i="4"/>
  <c r="E21" i="4" s="1"/>
  <c r="M20" i="4"/>
  <c r="I20" i="4"/>
  <c r="G20" i="4"/>
  <c r="D20" i="4"/>
  <c r="E20" i="4" s="1"/>
  <c r="M19" i="4"/>
  <c r="I19" i="4"/>
  <c r="G19" i="4"/>
  <c r="E19" i="4"/>
  <c r="D19" i="4"/>
  <c r="M18" i="4"/>
  <c r="I18" i="4"/>
  <c r="G18" i="4"/>
  <c r="D18" i="4"/>
  <c r="E18" i="4" s="1"/>
  <c r="M17" i="4"/>
  <c r="I17" i="4"/>
  <c r="G17" i="4"/>
  <c r="E17" i="4"/>
  <c r="D17" i="4"/>
  <c r="M16" i="4"/>
  <c r="I16" i="4"/>
  <c r="G16" i="4"/>
  <c r="E16" i="4"/>
  <c r="D16" i="4"/>
  <c r="M15" i="4"/>
  <c r="I15" i="4"/>
  <c r="G15" i="4"/>
  <c r="D15" i="4"/>
  <c r="E15" i="4" s="1"/>
  <c r="M14" i="4"/>
  <c r="I14" i="4"/>
  <c r="G14" i="4"/>
  <c r="E14" i="4"/>
  <c r="D14" i="4"/>
  <c r="M13" i="4"/>
  <c r="I13" i="4"/>
  <c r="G13" i="4"/>
  <c r="D13" i="4"/>
  <c r="E13" i="4" s="1"/>
  <c r="M12" i="4"/>
  <c r="I12" i="4"/>
  <c r="G12" i="4"/>
  <c r="E12" i="4"/>
  <c r="D12" i="4"/>
  <c r="M11" i="4"/>
  <c r="I11" i="4"/>
  <c r="G11" i="4"/>
  <c r="D11" i="4"/>
  <c r="E11" i="4" s="1"/>
  <c r="M10" i="4"/>
  <c r="I10" i="4"/>
  <c r="G10" i="4"/>
  <c r="E10" i="4"/>
  <c r="D10" i="4"/>
  <c r="M9" i="4"/>
  <c r="I9" i="4"/>
  <c r="G9" i="4"/>
  <c r="D9" i="4"/>
  <c r="E9" i="4" s="1"/>
  <c r="M8" i="4"/>
  <c r="I8" i="4"/>
  <c r="G8" i="4"/>
  <c r="E8" i="4"/>
  <c r="D8" i="4"/>
  <c r="M7" i="4"/>
  <c r="I7" i="4"/>
  <c r="G7" i="4"/>
  <c r="D7" i="4"/>
  <c r="E7" i="4" s="1"/>
  <c r="M6" i="4"/>
  <c r="I6" i="4"/>
  <c r="G6" i="4"/>
  <c r="E6" i="4"/>
  <c r="D6" i="4"/>
  <c r="M5" i="4"/>
  <c r="I5" i="4"/>
  <c r="G5" i="4"/>
  <c r="D5" i="4"/>
  <c r="E5" i="4" s="1"/>
  <c r="M4" i="4"/>
  <c r="I4" i="4"/>
  <c r="G4" i="4"/>
  <c r="E4" i="4"/>
  <c r="D4" i="4"/>
  <c r="M3" i="4"/>
  <c r="I3" i="4"/>
  <c r="G3" i="4"/>
  <c r="D3" i="4"/>
  <c r="E3" i="4" s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3" i="2"/>
  <c r="E165" i="2"/>
  <c r="Y17" i="2"/>
  <c r="Y16" i="2"/>
  <c r="G3" i="2"/>
  <c r="K4" i="2"/>
  <c r="I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3" i="2"/>
  <c r="Y6" i="2"/>
  <c r="Y5" i="2"/>
  <c r="K3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Y20" i="2"/>
  <c r="E6" i="2" l="1"/>
  <c r="E7" i="2"/>
  <c r="E9" i="2"/>
  <c r="E10" i="2"/>
  <c r="E18" i="2"/>
  <c r="E21" i="2"/>
  <c r="E22" i="2"/>
  <c r="E33" i="2"/>
  <c r="E42" i="2"/>
  <c r="E43" i="2"/>
  <c r="E44" i="2"/>
  <c r="E45" i="2"/>
  <c r="E54" i="2"/>
  <c r="E55" i="2"/>
  <c r="E58" i="2"/>
  <c r="E66" i="2"/>
  <c r="E69" i="2"/>
  <c r="E70" i="2"/>
  <c r="E78" i="2"/>
  <c r="E81" i="2"/>
  <c r="E94" i="2"/>
  <c r="E102" i="2"/>
  <c r="E103" i="2"/>
  <c r="E114" i="2"/>
  <c r="E115" i="2"/>
  <c r="E118" i="2"/>
  <c r="E126" i="2"/>
  <c r="E129" i="2"/>
  <c r="E130" i="2"/>
  <c r="E138" i="2"/>
  <c r="E141" i="2"/>
  <c r="E154" i="2"/>
  <c r="E162" i="2"/>
  <c r="E163" i="2"/>
  <c r="E3" i="2"/>
  <c r="E4" i="2"/>
  <c r="E5" i="2"/>
  <c r="E8" i="2"/>
  <c r="E11" i="2"/>
  <c r="E12" i="2"/>
  <c r="E13" i="2"/>
  <c r="E14" i="2"/>
  <c r="E15" i="2"/>
  <c r="E16" i="2"/>
  <c r="E17" i="2"/>
  <c r="E19" i="2"/>
  <c r="E20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6" i="2"/>
  <c r="E47" i="2"/>
  <c r="E48" i="2"/>
  <c r="E49" i="2"/>
  <c r="E50" i="2"/>
  <c r="E51" i="2"/>
  <c r="E52" i="2"/>
  <c r="E53" i="2"/>
  <c r="E56" i="2"/>
  <c r="E57" i="2"/>
  <c r="E59" i="2"/>
  <c r="E60" i="2"/>
  <c r="E61" i="2"/>
  <c r="E62" i="2"/>
  <c r="E63" i="2"/>
  <c r="E64" i="2"/>
  <c r="E65" i="2"/>
  <c r="E67" i="2"/>
  <c r="E68" i="2"/>
  <c r="E71" i="2"/>
  <c r="E72" i="2"/>
  <c r="E73" i="2"/>
  <c r="E74" i="2"/>
  <c r="E75" i="2"/>
  <c r="E76" i="2"/>
  <c r="E77" i="2"/>
  <c r="E79" i="2"/>
  <c r="E80" i="2"/>
  <c r="E82" i="2"/>
  <c r="E83" i="2"/>
  <c r="E84" i="2"/>
  <c r="E85" i="2"/>
  <c r="E86" i="2"/>
  <c r="E87" i="2"/>
  <c r="E88" i="2"/>
  <c r="E89" i="2"/>
  <c r="E90" i="2"/>
  <c r="E91" i="2"/>
  <c r="E92" i="2"/>
  <c r="E93" i="2"/>
  <c r="E95" i="2"/>
  <c r="E96" i="2"/>
  <c r="E97" i="2"/>
  <c r="E98" i="2"/>
  <c r="E99" i="2"/>
  <c r="E100" i="2"/>
  <c r="E101" i="2"/>
  <c r="E104" i="2"/>
  <c r="E105" i="2"/>
  <c r="E106" i="2"/>
  <c r="E107" i="2"/>
  <c r="E108" i="2"/>
  <c r="E109" i="2"/>
  <c r="E110" i="2"/>
  <c r="E111" i="2"/>
  <c r="E112" i="2"/>
  <c r="E113" i="2"/>
  <c r="E116" i="2"/>
  <c r="E117" i="2"/>
  <c r="E119" i="2"/>
  <c r="E120" i="2"/>
  <c r="E121" i="2"/>
  <c r="E122" i="2"/>
  <c r="E123" i="2"/>
  <c r="E124" i="2"/>
  <c r="E125" i="2"/>
  <c r="E127" i="2"/>
  <c r="E128" i="2"/>
  <c r="E131" i="2"/>
  <c r="E132" i="2"/>
  <c r="E133" i="2"/>
  <c r="E134" i="2"/>
  <c r="E135" i="2"/>
  <c r="E136" i="2"/>
  <c r="E137" i="2"/>
  <c r="E139" i="2"/>
  <c r="E140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5" i="2"/>
  <c r="E156" i="2"/>
  <c r="E157" i="2"/>
  <c r="E158" i="2"/>
  <c r="E159" i="2"/>
  <c r="E160" i="2"/>
  <c r="E161" i="2"/>
  <c r="E164" i="2"/>
  <c r="I164" i="2"/>
  <c r="I165" i="2"/>
  <c r="I163" i="2"/>
  <c r="G164" i="2"/>
  <c r="G165" i="2"/>
  <c r="G16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</calcChain>
</file>

<file path=xl/sharedStrings.xml><?xml version="1.0" encoding="utf-8"?>
<sst xmlns="http://schemas.openxmlformats.org/spreadsheetml/2006/main" count="149" uniqueCount="61">
  <si>
    <t>Thalweg length</t>
  </si>
  <si>
    <t>from up</t>
  </si>
  <si>
    <t>FID</t>
  </si>
  <si>
    <t>Z (m)</t>
  </si>
  <si>
    <t xml:space="preserve">Z_fit </t>
  </si>
  <si>
    <t>Zd (m)</t>
  </si>
  <si>
    <t>Wbf (m)</t>
  </si>
  <si>
    <t>Wbase (m)</t>
  </si>
  <si>
    <t>station (m)</t>
  </si>
  <si>
    <t>WSE_base</t>
  </si>
  <si>
    <t>m</t>
  </si>
  <si>
    <t>RB Metric</t>
  </si>
  <si>
    <t>Geo Metric</t>
  </si>
  <si>
    <t>WSE_bf</t>
  </si>
  <si>
    <t>(WSE_base-Z) Min</t>
  </si>
  <si>
    <t>WSE_base-Z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</si>
  <si>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</si>
  <si>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</si>
  <si>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</si>
  <si>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</si>
  <si>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</si>
  <si>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</si>
  <si>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</si>
  <si>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</si>
  <si>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</si>
  <si>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</si>
  <si>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</si>
  <si>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</si>
  <si>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</si>
  <si>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</si>
  <si>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</si>
  <si>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</si>
  <si>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L2/R2 Outer bank Height offset</t>
  </si>
  <si>
    <t>Valley Boundary Lateral offset min</t>
  </si>
  <si>
    <t>Valley Boundary Height offset</t>
  </si>
  <si>
    <t>No physical meaning</t>
  </si>
  <si>
    <t>L Inner bank function</t>
  </si>
  <si>
    <t>Wb_half (m)</t>
  </si>
  <si>
    <t>Wbf_half (m)</t>
  </si>
  <si>
    <t>Wbf_half</t>
  </si>
  <si>
    <t>Check with RB log file</t>
  </si>
  <si>
    <t>Avg. Inner channel width</t>
  </si>
  <si>
    <t>Valley Slope</t>
  </si>
  <si>
    <t>CL length</t>
  </si>
  <si>
    <t>WSE bf slope</t>
  </si>
  <si>
    <t>WSE base slope</t>
  </si>
  <si>
    <t>Avg. of base &amp; bf slope</t>
  </si>
  <si>
    <t>?</t>
  </si>
  <si>
    <t>From RB log file</t>
  </si>
  <si>
    <t>Channel Slope</t>
  </si>
  <si>
    <t>still smaller than 0.008, but too steep</t>
  </si>
  <si>
    <t>(TIN elev - Z) Avg, estimate</t>
  </si>
  <si>
    <t>(Straight) length</t>
  </si>
  <si>
    <t>From trend analysis</t>
  </si>
  <si>
    <t>WSE_bf-WSE_base</t>
  </si>
  <si>
    <t>(WSE_bf - WSE_base) Avg</t>
  </si>
  <si>
    <t>(Wbf) Min</t>
  </si>
  <si>
    <t>v0</t>
  </si>
  <si>
    <t>2nd</t>
  </si>
  <si>
    <t>OR</t>
  </si>
  <si>
    <t>(WSE_bf-Z)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</si>
</sst>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theme="6"/>
      <name val="Calibri"/>
      <family val="2"/>
    </font>
    <font>
      <sz val="11"/>
      <color theme="6"/>
      <name val="Arial"/>
      <family val="2"/>
    </font>
    <font>
      <sz val="11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2" fillId="0" borderId="1"/>
    <xf numFmtId="0" fontId="2" fillId="0" borderId="1"/>
    <xf numFmtId="0" fontId="7" fillId="3" borderId="0" applyNumberFormat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165" fontId="0" fillId="0" borderId="0" xfId="0" applyNumberFormat="1" applyFont="1" applyAlignment="1"/>
    <xf numFmtId="0" fontId="3" fillId="0" borderId="0" xfId="0" applyFont="1" applyAlignment="1"/>
    <xf numFmtId="164" fontId="0" fillId="0" borderId="0" xfId="0" applyNumberFormat="1" applyFont="1" applyAlignment="1"/>
    <xf numFmtId="0" fontId="4" fillId="2" borderId="0" xfId="0" applyFont="1" applyFill="1"/>
    <xf numFmtId="0" fontId="6" fillId="0" borderId="0" xfId="0" applyFont="1" applyAlignment="1"/>
    <xf numFmtId="165" fontId="6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/>
    <xf numFmtId="0" fontId="8" fillId="0" borderId="0" xfId="0" applyFont="1" applyFill="1"/>
    <xf numFmtId="164" fontId="9" fillId="0" borderId="0" xfId="0" applyNumberFormat="1" applyFont="1"/>
    <xf numFmtId="165" fontId="9" fillId="0" borderId="0" xfId="0" applyNumberFormat="1" applyFont="1"/>
    <xf numFmtId="165" fontId="8" fillId="0" borderId="0" xfId="0" applyNumberFormat="1" applyFont="1"/>
    <xf numFmtId="0" fontId="9" fillId="0" borderId="0" xfId="0" applyFont="1" applyAlignment="1"/>
    <xf numFmtId="0" fontId="7" fillId="3" borderId="0" xfId="3"/>
    <xf numFmtId="164" fontId="8" fillId="0" borderId="0" xfId="0" applyNumberFormat="1" applyFont="1"/>
    <xf numFmtId="164" fontId="10" fillId="0" borderId="0" xfId="0" applyNumberFormat="1" applyFont="1"/>
    <xf numFmtId="165" fontId="11" fillId="0" borderId="0" xfId="0" applyNumberFormat="1" applyFont="1"/>
    <xf numFmtId="0" fontId="10" fillId="0" borderId="0" xfId="0" applyFont="1" applyAlignment="1"/>
    <xf numFmtId="0" fontId="5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Fill="1"/>
    <xf numFmtId="2" fontId="11" fillId="0" borderId="0" xfId="0" applyNumberFormat="1" applyFont="1"/>
    <xf numFmtId="165" fontId="10" fillId="0" borderId="0" xfId="0" applyNumberFormat="1" applyFont="1"/>
    <xf numFmtId="164" fontId="11" fillId="0" borderId="0" xfId="0" applyNumberFormat="1" applyFont="1"/>
    <xf numFmtId="0" fontId="2" fillId="0" borderId="0" xfId="0" applyFont="1" applyAlignment="1"/>
    <xf numFmtId="0" fontId="0" fillId="0" borderId="1" xfId="0" applyBorder="1"/>
  </cellXfs>
  <cellStyles count="4">
    <cellStyle name="Good" xfId="3" builtinId="26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spatial_series_v1!$C$2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9.3619474036333694E-2"/>
                  <c:y val="1.1191531522135891E-2"/>
                </c:manualLayout>
              </c:layout>
              <c:numFmt formatCode="#,##0.00000" sourceLinked="0"/>
            </c:trendlineLbl>
          </c:trendline>
          <c:xVal>
            <c:numRef>
              <c:f>spatial_series_v1!$B$3:$B$165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spatial_series_v1!$C$3:$C$165</c:f>
              <c:numCache>
                <c:formatCode>0.000</c:formatCode>
                <c:ptCount val="163"/>
                <c:pt idx="0">
                  <c:v>1001.56</c:v>
                </c:pt>
                <c:pt idx="1">
                  <c:v>1001.58</c:v>
                </c:pt>
                <c:pt idx="2">
                  <c:v>1001.58</c:v>
                </c:pt>
                <c:pt idx="3">
                  <c:v>1001.63</c:v>
                </c:pt>
                <c:pt idx="4">
                  <c:v>1001.62</c:v>
                </c:pt>
                <c:pt idx="5">
                  <c:v>1001.6</c:v>
                </c:pt>
                <c:pt idx="6">
                  <c:v>1001.59</c:v>
                </c:pt>
                <c:pt idx="7">
                  <c:v>1001.56</c:v>
                </c:pt>
                <c:pt idx="8">
                  <c:v>1001.53</c:v>
                </c:pt>
                <c:pt idx="9">
                  <c:v>1001.55</c:v>
                </c:pt>
                <c:pt idx="10">
                  <c:v>1001.54</c:v>
                </c:pt>
                <c:pt idx="11">
                  <c:v>1001.48</c:v>
                </c:pt>
                <c:pt idx="12">
                  <c:v>1001.42</c:v>
                </c:pt>
                <c:pt idx="13">
                  <c:v>1001.43</c:v>
                </c:pt>
                <c:pt idx="14">
                  <c:v>1001.38</c:v>
                </c:pt>
                <c:pt idx="15">
                  <c:v>1001.35</c:v>
                </c:pt>
                <c:pt idx="16">
                  <c:v>1001.26</c:v>
                </c:pt>
                <c:pt idx="17">
                  <c:v>1001.22</c:v>
                </c:pt>
                <c:pt idx="18">
                  <c:v>1001.2</c:v>
                </c:pt>
                <c:pt idx="19">
                  <c:v>1001.2</c:v>
                </c:pt>
                <c:pt idx="20">
                  <c:v>1001.19</c:v>
                </c:pt>
                <c:pt idx="21">
                  <c:v>1001.2</c:v>
                </c:pt>
                <c:pt idx="22">
                  <c:v>1001.16</c:v>
                </c:pt>
                <c:pt idx="23">
                  <c:v>1001.11</c:v>
                </c:pt>
                <c:pt idx="24">
                  <c:v>1001.08</c:v>
                </c:pt>
                <c:pt idx="25">
                  <c:v>1001.04</c:v>
                </c:pt>
                <c:pt idx="26">
                  <c:v>1000.92</c:v>
                </c:pt>
                <c:pt idx="27">
                  <c:v>1000.74</c:v>
                </c:pt>
                <c:pt idx="28">
                  <c:v>1000.53</c:v>
                </c:pt>
                <c:pt idx="29">
                  <c:v>1000.24</c:v>
                </c:pt>
                <c:pt idx="30">
                  <c:v>1000.43</c:v>
                </c:pt>
                <c:pt idx="31">
                  <c:v>1000.58</c:v>
                </c:pt>
                <c:pt idx="32">
                  <c:v>1000.35</c:v>
                </c:pt>
                <c:pt idx="33">
                  <c:v>1000.19</c:v>
                </c:pt>
                <c:pt idx="34">
                  <c:v>1000.05</c:v>
                </c:pt>
                <c:pt idx="35">
                  <c:v>1000.01</c:v>
                </c:pt>
                <c:pt idx="36">
                  <c:v>1000.14</c:v>
                </c:pt>
                <c:pt idx="37">
                  <c:v>1000.21</c:v>
                </c:pt>
                <c:pt idx="38">
                  <c:v>1000.31</c:v>
                </c:pt>
                <c:pt idx="39">
                  <c:v>1000.44</c:v>
                </c:pt>
                <c:pt idx="40">
                  <c:v>1000.52</c:v>
                </c:pt>
                <c:pt idx="41">
                  <c:v>1000.59</c:v>
                </c:pt>
                <c:pt idx="42">
                  <c:v>1000.66</c:v>
                </c:pt>
                <c:pt idx="43">
                  <c:v>1000.76</c:v>
                </c:pt>
                <c:pt idx="44">
                  <c:v>1000.84</c:v>
                </c:pt>
                <c:pt idx="45">
                  <c:v>1000.81</c:v>
                </c:pt>
                <c:pt idx="46">
                  <c:v>1000.81</c:v>
                </c:pt>
                <c:pt idx="47">
                  <c:v>1000.8</c:v>
                </c:pt>
                <c:pt idx="48">
                  <c:v>1000.75</c:v>
                </c:pt>
                <c:pt idx="49">
                  <c:v>1000.7</c:v>
                </c:pt>
                <c:pt idx="50">
                  <c:v>1000.69</c:v>
                </c:pt>
                <c:pt idx="51">
                  <c:v>1000.68</c:v>
                </c:pt>
                <c:pt idx="52">
                  <c:v>1000.63</c:v>
                </c:pt>
                <c:pt idx="53">
                  <c:v>1000.49</c:v>
                </c:pt>
                <c:pt idx="54">
                  <c:v>1000.36</c:v>
                </c:pt>
                <c:pt idx="55">
                  <c:v>1000.29</c:v>
                </c:pt>
                <c:pt idx="56">
                  <c:v>1000.21</c:v>
                </c:pt>
                <c:pt idx="57">
                  <c:v>1000.23</c:v>
                </c:pt>
                <c:pt idx="58">
                  <c:v>1000.2</c:v>
                </c:pt>
                <c:pt idx="59">
                  <c:v>1000.17</c:v>
                </c:pt>
                <c:pt idx="60">
                  <c:v>1000.16</c:v>
                </c:pt>
                <c:pt idx="61">
                  <c:v>1000.13</c:v>
                </c:pt>
                <c:pt idx="62">
                  <c:v>1000.04</c:v>
                </c:pt>
                <c:pt idx="63">
                  <c:v>999.87599999999998</c:v>
                </c:pt>
                <c:pt idx="64">
                  <c:v>999.73199999999997</c:v>
                </c:pt>
                <c:pt idx="65">
                  <c:v>999.62400000000002</c:v>
                </c:pt>
                <c:pt idx="66">
                  <c:v>999.60699999999997</c:v>
                </c:pt>
                <c:pt idx="67">
                  <c:v>999.678</c:v>
                </c:pt>
                <c:pt idx="68">
                  <c:v>999.87199999999996</c:v>
                </c:pt>
                <c:pt idx="69">
                  <c:v>999.97299999999996</c:v>
                </c:pt>
                <c:pt idx="70">
                  <c:v>999.98299999999995</c:v>
                </c:pt>
                <c:pt idx="71">
                  <c:v>999.94299999999998</c:v>
                </c:pt>
                <c:pt idx="72">
                  <c:v>999.91600000000005</c:v>
                </c:pt>
                <c:pt idx="73">
                  <c:v>999.88300000000004</c:v>
                </c:pt>
                <c:pt idx="74">
                  <c:v>999.8</c:v>
                </c:pt>
                <c:pt idx="75">
                  <c:v>999.80200000000002</c:v>
                </c:pt>
                <c:pt idx="76">
                  <c:v>999.73299999999995</c:v>
                </c:pt>
                <c:pt idx="77">
                  <c:v>999.74800000000005</c:v>
                </c:pt>
                <c:pt idx="78">
                  <c:v>999.82600000000002</c:v>
                </c:pt>
                <c:pt idx="79">
                  <c:v>999.88900000000001</c:v>
                </c:pt>
                <c:pt idx="80">
                  <c:v>999.92100000000005</c:v>
                </c:pt>
                <c:pt idx="81">
                  <c:v>999.95799999999997</c:v>
                </c:pt>
                <c:pt idx="82">
                  <c:v>999.96100000000001</c:v>
                </c:pt>
                <c:pt idx="83">
                  <c:v>999.96199999999999</c:v>
                </c:pt>
                <c:pt idx="84">
                  <c:v>999.93600000000004</c:v>
                </c:pt>
                <c:pt idx="85">
                  <c:v>999.90499999999997</c:v>
                </c:pt>
                <c:pt idx="86">
                  <c:v>999.86</c:v>
                </c:pt>
                <c:pt idx="87">
                  <c:v>999.79700000000003</c:v>
                </c:pt>
                <c:pt idx="88">
                  <c:v>999.81500000000005</c:v>
                </c:pt>
                <c:pt idx="89">
                  <c:v>999.88199999999995</c:v>
                </c:pt>
                <c:pt idx="90">
                  <c:v>999.86699999999996</c:v>
                </c:pt>
                <c:pt idx="91">
                  <c:v>999.84400000000005</c:v>
                </c:pt>
                <c:pt idx="92">
                  <c:v>999.84400000000005</c:v>
                </c:pt>
                <c:pt idx="93">
                  <c:v>999.82500000000005</c:v>
                </c:pt>
                <c:pt idx="94">
                  <c:v>999.79200000000003</c:v>
                </c:pt>
                <c:pt idx="95">
                  <c:v>999.76800000000003</c:v>
                </c:pt>
                <c:pt idx="96">
                  <c:v>999.78399999999999</c:v>
                </c:pt>
                <c:pt idx="97">
                  <c:v>999.81799999999998</c:v>
                </c:pt>
                <c:pt idx="98">
                  <c:v>999.83900000000006</c:v>
                </c:pt>
                <c:pt idx="99">
                  <c:v>999.82799999999997</c:v>
                </c:pt>
                <c:pt idx="100">
                  <c:v>999.81500000000005</c:v>
                </c:pt>
                <c:pt idx="101">
                  <c:v>999.78499999999997</c:v>
                </c:pt>
                <c:pt idx="102">
                  <c:v>999.66300000000001</c:v>
                </c:pt>
                <c:pt idx="103">
                  <c:v>999.65300000000002</c:v>
                </c:pt>
                <c:pt idx="104">
                  <c:v>999.71199999999999</c:v>
                </c:pt>
                <c:pt idx="105">
                  <c:v>999.72799999999995</c:v>
                </c:pt>
                <c:pt idx="106">
                  <c:v>999.72</c:v>
                </c:pt>
                <c:pt idx="107">
                  <c:v>999.66800000000001</c:v>
                </c:pt>
                <c:pt idx="108">
                  <c:v>999.62199999999996</c:v>
                </c:pt>
                <c:pt idx="109">
                  <c:v>999.62800000000004</c:v>
                </c:pt>
                <c:pt idx="110">
                  <c:v>999.61800000000005</c:v>
                </c:pt>
                <c:pt idx="111">
                  <c:v>999.601</c:v>
                </c:pt>
                <c:pt idx="112">
                  <c:v>999.56600000000003</c:v>
                </c:pt>
                <c:pt idx="113">
                  <c:v>999.52099999999996</c:v>
                </c:pt>
                <c:pt idx="114">
                  <c:v>999.48599999999999</c:v>
                </c:pt>
                <c:pt idx="115">
                  <c:v>999.43899999999996</c:v>
                </c:pt>
                <c:pt idx="116">
                  <c:v>999.19299999999998</c:v>
                </c:pt>
                <c:pt idx="117">
                  <c:v>998.86099999999999</c:v>
                </c:pt>
                <c:pt idx="118">
                  <c:v>998.89400000000001</c:v>
                </c:pt>
                <c:pt idx="119">
                  <c:v>999.01300000000003</c:v>
                </c:pt>
                <c:pt idx="120">
                  <c:v>999.01700000000005</c:v>
                </c:pt>
                <c:pt idx="121">
                  <c:v>999.01900000000001</c:v>
                </c:pt>
                <c:pt idx="122">
                  <c:v>999</c:v>
                </c:pt>
                <c:pt idx="123">
                  <c:v>999.154</c:v>
                </c:pt>
                <c:pt idx="124">
                  <c:v>999.33500000000004</c:v>
                </c:pt>
                <c:pt idx="125">
                  <c:v>999.44200000000001</c:v>
                </c:pt>
                <c:pt idx="126">
                  <c:v>999.21699999999998</c:v>
                </c:pt>
                <c:pt idx="127">
                  <c:v>999.02300000000002</c:v>
                </c:pt>
                <c:pt idx="128">
                  <c:v>998.91300000000001</c:v>
                </c:pt>
                <c:pt idx="129">
                  <c:v>999.04100000000005</c:v>
                </c:pt>
                <c:pt idx="130" formatCode="General">
                  <c:v>999.23599999999999</c:v>
                </c:pt>
                <c:pt idx="131">
                  <c:v>999.13800000000003</c:v>
                </c:pt>
                <c:pt idx="132">
                  <c:v>999.04499999999996</c:v>
                </c:pt>
                <c:pt idx="133">
                  <c:v>998.96299999999997</c:v>
                </c:pt>
                <c:pt idx="134">
                  <c:v>998.904</c:v>
                </c:pt>
                <c:pt idx="135">
                  <c:v>998.90099999999995</c:v>
                </c:pt>
                <c:pt idx="136">
                  <c:v>998.95799999999997</c:v>
                </c:pt>
                <c:pt idx="137">
                  <c:v>998.97799999999995</c:v>
                </c:pt>
                <c:pt idx="138">
                  <c:v>998.79499999999996</c:v>
                </c:pt>
                <c:pt idx="139">
                  <c:v>998.67100000000005</c:v>
                </c:pt>
                <c:pt idx="140">
                  <c:v>998.68499999999995</c:v>
                </c:pt>
                <c:pt idx="141">
                  <c:v>998.6</c:v>
                </c:pt>
                <c:pt idx="142">
                  <c:v>998.69500000000005</c:v>
                </c:pt>
                <c:pt idx="143">
                  <c:v>998.66899999999998</c:v>
                </c:pt>
                <c:pt idx="144">
                  <c:v>998.71900000000005</c:v>
                </c:pt>
                <c:pt idx="145">
                  <c:v>998.75400000000002</c:v>
                </c:pt>
                <c:pt idx="146">
                  <c:v>998.70500000000004</c:v>
                </c:pt>
                <c:pt idx="147">
                  <c:v>998.77099999999996</c:v>
                </c:pt>
                <c:pt idx="148">
                  <c:v>998.91399999999999</c:v>
                </c:pt>
                <c:pt idx="149">
                  <c:v>999.1</c:v>
                </c:pt>
                <c:pt idx="150">
                  <c:v>999.34799999999996</c:v>
                </c:pt>
                <c:pt idx="151">
                  <c:v>999.45699999999999</c:v>
                </c:pt>
                <c:pt idx="152">
                  <c:v>999.48099999999999</c:v>
                </c:pt>
                <c:pt idx="153">
                  <c:v>999.37199999999996</c:v>
                </c:pt>
                <c:pt idx="154">
                  <c:v>999.23099999999999</c:v>
                </c:pt>
                <c:pt idx="155">
                  <c:v>999.00300000000004</c:v>
                </c:pt>
                <c:pt idx="156">
                  <c:v>998.86800000000005</c:v>
                </c:pt>
                <c:pt idx="157">
                  <c:v>998.72500000000002</c:v>
                </c:pt>
                <c:pt idx="158">
                  <c:v>998.54200000000003</c:v>
                </c:pt>
                <c:pt idx="159">
                  <c:v>998.46600000000001</c:v>
                </c:pt>
                <c:pt idx="160">
                  <c:v>998.56799999999998</c:v>
                </c:pt>
                <c:pt idx="161">
                  <c:v>998.58399999999995</c:v>
                </c:pt>
                <c:pt idx="162">
                  <c:v>998.72900000000004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01-4464-90F3-D559C015F3E2}"/>
            </c:ext>
          </c:extLst>
        </c:ser>
        <c:ser>
          <c:idx val="1"/>
          <c:order val="1"/>
          <c:tx>
            <c:strRef>
              <c:f>spatial_series_v1!$F$2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22232515053265"/>
                  <c:y val="-4.2649701899845301E-2"/>
                </c:manualLayout>
              </c:layout>
              <c:numFmt formatCode="General" sourceLinked="0"/>
            </c:trendlineLbl>
          </c:trendline>
          <c:xVal>
            <c:numRef>
              <c:f>spatial_series_v1!$B$3:$B$165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spatial_series_v1!$F$3:$F$165</c:f>
              <c:numCache>
                <c:formatCode>0.000</c:formatCode>
                <c:ptCount val="163"/>
                <c:pt idx="0">
                  <c:v>1001.72</c:v>
                </c:pt>
                <c:pt idx="1">
                  <c:v>1001.72</c:v>
                </c:pt>
                <c:pt idx="2">
                  <c:v>1001.72</c:v>
                </c:pt>
                <c:pt idx="3">
                  <c:v>1001.71</c:v>
                </c:pt>
                <c:pt idx="4">
                  <c:v>1001.7</c:v>
                </c:pt>
                <c:pt idx="5">
                  <c:v>1001.69</c:v>
                </c:pt>
                <c:pt idx="6">
                  <c:v>1001.67</c:v>
                </c:pt>
                <c:pt idx="7">
                  <c:v>1001.63</c:v>
                </c:pt>
                <c:pt idx="8">
                  <c:v>1001.63</c:v>
                </c:pt>
                <c:pt idx="9">
                  <c:v>1001.62</c:v>
                </c:pt>
                <c:pt idx="10">
                  <c:v>1001.59</c:v>
                </c:pt>
                <c:pt idx="11">
                  <c:v>1001.55</c:v>
                </c:pt>
                <c:pt idx="12">
                  <c:v>1001.51</c:v>
                </c:pt>
                <c:pt idx="13">
                  <c:v>1001.49</c:v>
                </c:pt>
                <c:pt idx="14">
                  <c:v>1001.44</c:v>
                </c:pt>
                <c:pt idx="15">
                  <c:v>1001.4</c:v>
                </c:pt>
                <c:pt idx="16">
                  <c:v>1001.32</c:v>
                </c:pt>
                <c:pt idx="17">
                  <c:v>1001.3</c:v>
                </c:pt>
                <c:pt idx="18">
                  <c:v>1001.3</c:v>
                </c:pt>
                <c:pt idx="19">
                  <c:v>1001.29</c:v>
                </c:pt>
                <c:pt idx="20">
                  <c:v>1001.29</c:v>
                </c:pt>
                <c:pt idx="21">
                  <c:v>1001.27</c:v>
                </c:pt>
                <c:pt idx="22">
                  <c:v>1001.22</c:v>
                </c:pt>
                <c:pt idx="23">
                  <c:v>1001.19</c:v>
                </c:pt>
                <c:pt idx="24">
                  <c:v>1001.15</c:v>
                </c:pt>
                <c:pt idx="25">
                  <c:v>1001.1</c:v>
                </c:pt>
                <c:pt idx="26">
                  <c:v>1000.98</c:v>
                </c:pt>
                <c:pt idx="27">
                  <c:v>1000.87</c:v>
                </c:pt>
                <c:pt idx="28">
                  <c:v>1000.87</c:v>
                </c:pt>
                <c:pt idx="29">
                  <c:v>1000.87</c:v>
                </c:pt>
                <c:pt idx="30">
                  <c:v>1000.87</c:v>
                </c:pt>
                <c:pt idx="31">
                  <c:v>1000.87</c:v>
                </c:pt>
                <c:pt idx="32">
                  <c:v>1000.87</c:v>
                </c:pt>
                <c:pt idx="33">
                  <c:v>1000.87</c:v>
                </c:pt>
                <c:pt idx="34">
                  <c:v>1000.87</c:v>
                </c:pt>
                <c:pt idx="35">
                  <c:v>1000.87</c:v>
                </c:pt>
                <c:pt idx="36">
                  <c:v>1000.87</c:v>
                </c:pt>
                <c:pt idx="37">
                  <c:v>1000.87</c:v>
                </c:pt>
                <c:pt idx="38">
                  <c:v>1000.87</c:v>
                </c:pt>
                <c:pt idx="39">
                  <c:v>1000.87</c:v>
                </c:pt>
                <c:pt idx="40">
                  <c:v>1000.87</c:v>
                </c:pt>
                <c:pt idx="41">
                  <c:v>1000.87</c:v>
                </c:pt>
                <c:pt idx="42">
                  <c:v>1000.87</c:v>
                </c:pt>
                <c:pt idx="43">
                  <c:v>1000.87</c:v>
                </c:pt>
                <c:pt idx="44">
                  <c:v>1000.87</c:v>
                </c:pt>
                <c:pt idx="45">
                  <c:v>1000.87</c:v>
                </c:pt>
                <c:pt idx="46">
                  <c:v>1000.86</c:v>
                </c:pt>
                <c:pt idx="47">
                  <c:v>1000.84</c:v>
                </c:pt>
                <c:pt idx="48">
                  <c:v>1000.81</c:v>
                </c:pt>
                <c:pt idx="49">
                  <c:v>1000.79</c:v>
                </c:pt>
                <c:pt idx="50">
                  <c:v>1000.77</c:v>
                </c:pt>
                <c:pt idx="51">
                  <c:v>1000.74</c:v>
                </c:pt>
                <c:pt idx="52">
                  <c:v>1000.68</c:v>
                </c:pt>
                <c:pt idx="53">
                  <c:v>1000.53</c:v>
                </c:pt>
                <c:pt idx="54">
                  <c:v>1000.43</c:v>
                </c:pt>
                <c:pt idx="55">
                  <c:v>1000.35</c:v>
                </c:pt>
                <c:pt idx="56">
                  <c:v>1000.32</c:v>
                </c:pt>
                <c:pt idx="57">
                  <c:v>1000.3</c:v>
                </c:pt>
                <c:pt idx="58">
                  <c:v>1000.27</c:v>
                </c:pt>
                <c:pt idx="59">
                  <c:v>1000.25</c:v>
                </c:pt>
                <c:pt idx="60">
                  <c:v>1000.22</c:v>
                </c:pt>
                <c:pt idx="61">
                  <c:v>1000.17</c:v>
                </c:pt>
                <c:pt idx="62">
                  <c:v>1000.1</c:v>
                </c:pt>
                <c:pt idx="63">
                  <c:v>1000.11</c:v>
                </c:pt>
                <c:pt idx="64">
                  <c:v>1000.11</c:v>
                </c:pt>
                <c:pt idx="65">
                  <c:v>1000.11</c:v>
                </c:pt>
                <c:pt idx="66">
                  <c:v>1000.11</c:v>
                </c:pt>
                <c:pt idx="67">
                  <c:v>1000.11</c:v>
                </c:pt>
                <c:pt idx="68">
                  <c:v>1000.11</c:v>
                </c:pt>
                <c:pt idx="69">
                  <c:v>1000.1</c:v>
                </c:pt>
                <c:pt idx="70">
                  <c:v>1000.07</c:v>
                </c:pt>
                <c:pt idx="71">
                  <c:v>1000.06</c:v>
                </c:pt>
                <c:pt idx="72">
                  <c:v>1000.05</c:v>
                </c:pt>
                <c:pt idx="73">
                  <c:v>1000.05</c:v>
                </c:pt>
                <c:pt idx="74">
                  <c:v>1000.04</c:v>
                </c:pt>
                <c:pt idx="75">
                  <c:v>1000.05</c:v>
                </c:pt>
                <c:pt idx="76">
                  <c:v>1000.05</c:v>
                </c:pt>
                <c:pt idx="77">
                  <c:v>1000.04</c:v>
                </c:pt>
                <c:pt idx="78">
                  <c:v>1000.04</c:v>
                </c:pt>
                <c:pt idx="79">
                  <c:v>1000.04</c:v>
                </c:pt>
                <c:pt idx="80">
                  <c:v>1000.04</c:v>
                </c:pt>
                <c:pt idx="81">
                  <c:v>1000.03</c:v>
                </c:pt>
                <c:pt idx="82">
                  <c:v>1000.02</c:v>
                </c:pt>
                <c:pt idx="83">
                  <c:v>1000.01</c:v>
                </c:pt>
                <c:pt idx="84">
                  <c:v>999.99400000000003</c:v>
                </c:pt>
                <c:pt idx="85">
                  <c:v>999.96100000000001</c:v>
                </c:pt>
                <c:pt idx="86">
                  <c:v>999.95</c:v>
                </c:pt>
                <c:pt idx="87">
                  <c:v>999.95</c:v>
                </c:pt>
                <c:pt idx="88">
                  <c:v>999.94899999999996</c:v>
                </c:pt>
                <c:pt idx="89">
                  <c:v>999.94200000000001</c:v>
                </c:pt>
                <c:pt idx="90">
                  <c:v>999.92899999999997</c:v>
                </c:pt>
                <c:pt idx="91">
                  <c:v>999.92600000000004</c:v>
                </c:pt>
                <c:pt idx="92">
                  <c:v>999.92200000000003</c:v>
                </c:pt>
                <c:pt idx="93">
                  <c:v>999.92</c:v>
                </c:pt>
                <c:pt idx="94">
                  <c:v>999.91899999999998</c:v>
                </c:pt>
                <c:pt idx="95">
                  <c:v>999.91899999999998</c:v>
                </c:pt>
                <c:pt idx="96">
                  <c:v>999.91499999999996</c:v>
                </c:pt>
                <c:pt idx="97">
                  <c:v>999.88800000000003</c:v>
                </c:pt>
                <c:pt idx="98">
                  <c:v>999.87400000000002</c:v>
                </c:pt>
                <c:pt idx="99">
                  <c:v>999.86500000000001</c:v>
                </c:pt>
                <c:pt idx="100">
                  <c:v>999.85500000000002</c:v>
                </c:pt>
                <c:pt idx="101">
                  <c:v>999.80600000000004</c:v>
                </c:pt>
                <c:pt idx="102">
                  <c:v>999.78599999999994</c:v>
                </c:pt>
                <c:pt idx="103">
                  <c:v>999.78499999999997</c:v>
                </c:pt>
                <c:pt idx="104">
                  <c:v>999.78300000000002</c:v>
                </c:pt>
                <c:pt idx="105">
                  <c:v>999.77300000000002</c:v>
                </c:pt>
                <c:pt idx="106">
                  <c:v>999.75599999999997</c:v>
                </c:pt>
                <c:pt idx="107">
                  <c:v>999.70600000000002</c:v>
                </c:pt>
                <c:pt idx="108">
                  <c:v>999.69100000000003</c:v>
                </c:pt>
                <c:pt idx="109">
                  <c:v>999.68299999999999</c:v>
                </c:pt>
                <c:pt idx="110">
                  <c:v>999.66899999999998</c:v>
                </c:pt>
                <c:pt idx="111">
                  <c:v>999.64400000000001</c:v>
                </c:pt>
                <c:pt idx="112">
                  <c:v>999.61400000000003</c:v>
                </c:pt>
                <c:pt idx="113">
                  <c:v>999.60199999999998</c:v>
                </c:pt>
                <c:pt idx="114">
                  <c:v>999.601</c:v>
                </c:pt>
                <c:pt idx="115">
                  <c:v>999.601</c:v>
                </c:pt>
                <c:pt idx="116">
                  <c:v>999.601</c:v>
                </c:pt>
                <c:pt idx="117">
                  <c:v>999.601</c:v>
                </c:pt>
                <c:pt idx="118">
                  <c:v>999.601</c:v>
                </c:pt>
                <c:pt idx="119">
                  <c:v>999.601</c:v>
                </c:pt>
                <c:pt idx="120">
                  <c:v>999.601</c:v>
                </c:pt>
                <c:pt idx="121">
                  <c:v>999.601</c:v>
                </c:pt>
                <c:pt idx="122">
                  <c:v>999.601</c:v>
                </c:pt>
                <c:pt idx="123">
                  <c:v>999.601</c:v>
                </c:pt>
                <c:pt idx="124">
                  <c:v>999.601</c:v>
                </c:pt>
                <c:pt idx="125">
                  <c:v>999.601</c:v>
                </c:pt>
                <c:pt idx="126">
                  <c:v>999.601</c:v>
                </c:pt>
                <c:pt idx="127">
                  <c:v>999.601</c:v>
                </c:pt>
                <c:pt idx="128">
                  <c:v>999.601</c:v>
                </c:pt>
                <c:pt idx="129">
                  <c:v>999.601</c:v>
                </c:pt>
                <c:pt idx="130" formatCode="General">
                  <c:v>999.601</c:v>
                </c:pt>
                <c:pt idx="131">
                  <c:v>999.601</c:v>
                </c:pt>
                <c:pt idx="132">
                  <c:v>999.601</c:v>
                </c:pt>
                <c:pt idx="133">
                  <c:v>999.601</c:v>
                </c:pt>
                <c:pt idx="134">
                  <c:v>999.601</c:v>
                </c:pt>
                <c:pt idx="135">
                  <c:v>999.601</c:v>
                </c:pt>
                <c:pt idx="136">
                  <c:v>999.601</c:v>
                </c:pt>
                <c:pt idx="137">
                  <c:v>999.601</c:v>
                </c:pt>
                <c:pt idx="138">
                  <c:v>999.601</c:v>
                </c:pt>
                <c:pt idx="139">
                  <c:v>999.601</c:v>
                </c:pt>
                <c:pt idx="140">
                  <c:v>999.601</c:v>
                </c:pt>
                <c:pt idx="141">
                  <c:v>999.601</c:v>
                </c:pt>
                <c:pt idx="142">
                  <c:v>999.601</c:v>
                </c:pt>
                <c:pt idx="143">
                  <c:v>999.601</c:v>
                </c:pt>
                <c:pt idx="144">
                  <c:v>999.601</c:v>
                </c:pt>
                <c:pt idx="145">
                  <c:v>999.601</c:v>
                </c:pt>
                <c:pt idx="146">
                  <c:v>999.601</c:v>
                </c:pt>
                <c:pt idx="147">
                  <c:v>999.601</c:v>
                </c:pt>
                <c:pt idx="148">
                  <c:v>999.601</c:v>
                </c:pt>
                <c:pt idx="149">
                  <c:v>999.601</c:v>
                </c:pt>
                <c:pt idx="150">
                  <c:v>999.601</c:v>
                </c:pt>
                <c:pt idx="151">
                  <c:v>999.59500000000003</c:v>
                </c:pt>
                <c:pt idx="152">
                  <c:v>999.54499999999996</c:v>
                </c:pt>
                <c:pt idx="153">
                  <c:v>999.50400000000002</c:v>
                </c:pt>
                <c:pt idx="154">
                  <c:v>999.30200000000002</c:v>
                </c:pt>
                <c:pt idx="155">
                  <c:v>999.08199999999999</c:v>
                </c:pt>
                <c:pt idx="156">
                  <c:v>999.09199999999998</c:v>
                </c:pt>
                <c:pt idx="157">
                  <c:v>999.09199999999998</c:v>
                </c:pt>
                <c:pt idx="158">
                  <c:v>999.09199999999998</c:v>
                </c:pt>
                <c:pt idx="159">
                  <c:v>999.09199999999998</c:v>
                </c:pt>
                <c:pt idx="160">
                  <c:v>999.09199999999998</c:v>
                </c:pt>
                <c:pt idx="161">
                  <c:v>999.09199999999998</c:v>
                </c:pt>
                <c:pt idx="162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01-4464-90F3-D559C015F3E2}"/>
            </c:ext>
          </c:extLst>
        </c:ser>
        <c:ser>
          <c:idx val="2"/>
          <c:order val="2"/>
          <c:tx>
            <c:strRef>
              <c:f>spatial_series_v1!$J$2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886028625506779"/>
                  <c:y val="-0.15073403903982202"/>
                </c:manualLayout>
              </c:layout>
              <c:numFmt formatCode="General" sourceLinked="0"/>
            </c:trendlineLbl>
          </c:trendline>
          <c:xVal>
            <c:numRef>
              <c:f>spatial_series_v1!$B$3:$B$165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spatial_series_v1!$J$3:$J$165</c:f>
              <c:numCache>
                <c:formatCode>0.000</c:formatCode>
                <c:ptCount val="163"/>
                <c:pt idx="0">
                  <c:v>1002.17</c:v>
                </c:pt>
                <c:pt idx="1">
                  <c:v>1002.15</c:v>
                </c:pt>
                <c:pt idx="2">
                  <c:v>1002.14</c:v>
                </c:pt>
                <c:pt idx="3">
                  <c:v>1002.11</c:v>
                </c:pt>
                <c:pt idx="4">
                  <c:v>1002.07</c:v>
                </c:pt>
                <c:pt idx="5">
                  <c:v>1002.05</c:v>
                </c:pt>
                <c:pt idx="6">
                  <c:v>1002.03</c:v>
                </c:pt>
                <c:pt idx="7">
                  <c:v>1001.93</c:v>
                </c:pt>
                <c:pt idx="8">
                  <c:v>1001.99</c:v>
                </c:pt>
                <c:pt idx="9">
                  <c:v>1001.96</c:v>
                </c:pt>
                <c:pt idx="10">
                  <c:v>1001.91</c:v>
                </c:pt>
                <c:pt idx="11">
                  <c:v>1001.88</c:v>
                </c:pt>
                <c:pt idx="12">
                  <c:v>1001.83</c:v>
                </c:pt>
                <c:pt idx="13">
                  <c:v>1001.78</c:v>
                </c:pt>
                <c:pt idx="14">
                  <c:v>1001.74</c:v>
                </c:pt>
                <c:pt idx="15">
                  <c:v>1001.72</c:v>
                </c:pt>
                <c:pt idx="16">
                  <c:v>1001.76</c:v>
                </c:pt>
                <c:pt idx="17">
                  <c:v>1001.78</c:v>
                </c:pt>
                <c:pt idx="18">
                  <c:v>1001.78</c:v>
                </c:pt>
                <c:pt idx="19">
                  <c:v>1001.77</c:v>
                </c:pt>
                <c:pt idx="20">
                  <c:v>1001.73</c:v>
                </c:pt>
                <c:pt idx="21">
                  <c:v>1001.65</c:v>
                </c:pt>
                <c:pt idx="22">
                  <c:v>1001.49</c:v>
                </c:pt>
                <c:pt idx="23">
                  <c:v>1001.39</c:v>
                </c:pt>
                <c:pt idx="24">
                  <c:v>1001.43</c:v>
                </c:pt>
                <c:pt idx="25">
                  <c:v>1001.43</c:v>
                </c:pt>
                <c:pt idx="26">
                  <c:v>1001.42</c:v>
                </c:pt>
                <c:pt idx="27">
                  <c:v>1001.44</c:v>
                </c:pt>
                <c:pt idx="28">
                  <c:v>1001.44</c:v>
                </c:pt>
                <c:pt idx="29">
                  <c:v>1001.45</c:v>
                </c:pt>
                <c:pt idx="30">
                  <c:v>1001.43</c:v>
                </c:pt>
                <c:pt idx="31">
                  <c:v>1001.39</c:v>
                </c:pt>
                <c:pt idx="32">
                  <c:v>1001.41</c:v>
                </c:pt>
                <c:pt idx="33">
                  <c:v>1001.42</c:v>
                </c:pt>
                <c:pt idx="34">
                  <c:v>1001.43</c:v>
                </c:pt>
                <c:pt idx="35">
                  <c:v>1001.43</c:v>
                </c:pt>
                <c:pt idx="36">
                  <c:v>1001.42</c:v>
                </c:pt>
                <c:pt idx="37">
                  <c:v>1001.42</c:v>
                </c:pt>
                <c:pt idx="38">
                  <c:v>1001.42</c:v>
                </c:pt>
                <c:pt idx="39">
                  <c:v>1001.42</c:v>
                </c:pt>
                <c:pt idx="40">
                  <c:v>1001.41</c:v>
                </c:pt>
                <c:pt idx="41">
                  <c:v>1001.41</c:v>
                </c:pt>
                <c:pt idx="42">
                  <c:v>1001.41</c:v>
                </c:pt>
                <c:pt idx="43">
                  <c:v>1001.4</c:v>
                </c:pt>
                <c:pt idx="44">
                  <c:v>1001.4</c:v>
                </c:pt>
                <c:pt idx="45">
                  <c:v>1001.4</c:v>
                </c:pt>
                <c:pt idx="46">
                  <c:v>1001.38</c:v>
                </c:pt>
                <c:pt idx="47">
                  <c:v>1001.36</c:v>
                </c:pt>
                <c:pt idx="48">
                  <c:v>1001.33</c:v>
                </c:pt>
                <c:pt idx="49">
                  <c:v>1001.31</c:v>
                </c:pt>
                <c:pt idx="50">
                  <c:v>1001.27</c:v>
                </c:pt>
                <c:pt idx="51">
                  <c:v>1001.22</c:v>
                </c:pt>
                <c:pt idx="52">
                  <c:v>1001.12</c:v>
                </c:pt>
                <c:pt idx="53">
                  <c:v>1001.03</c:v>
                </c:pt>
                <c:pt idx="54">
                  <c:v>1001.13</c:v>
                </c:pt>
                <c:pt idx="55">
                  <c:v>1001.1</c:v>
                </c:pt>
                <c:pt idx="56">
                  <c:v>1001.08</c:v>
                </c:pt>
                <c:pt idx="57">
                  <c:v>1001.01</c:v>
                </c:pt>
                <c:pt idx="58">
                  <c:v>1000.96</c:v>
                </c:pt>
                <c:pt idx="59">
                  <c:v>1000.93</c:v>
                </c:pt>
                <c:pt idx="60">
                  <c:v>1000.89</c:v>
                </c:pt>
                <c:pt idx="61">
                  <c:v>1000.86</c:v>
                </c:pt>
                <c:pt idx="62">
                  <c:v>1000.86</c:v>
                </c:pt>
                <c:pt idx="63">
                  <c:v>1000.89</c:v>
                </c:pt>
                <c:pt idx="64">
                  <c:v>1000.91</c:v>
                </c:pt>
                <c:pt idx="65">
                  <c:v>1000.9</c:v>
                </c:pt>
                <c:pt idx="66">
                  <c:v>1000.9</c:v>
                </c:pt>
                <c:pt idx="67">
                  <c:v>1000.91</c:v>
                </c:pt>
                <c:pt idx="68">
                  <c:v>1000.89</c:v>
                </c:pt>
                <c:pt idx="69">
                  <c:v>1000.84</c:v>
                </c:pt>
                <c:pt idx="70">
                  <c:v>1000.76</c:v>
                </c:pt>
                <c:pt idx="71">
                  <c:v>1000.79</c:v>
                </c:pt>
                <c:pt idx="72">
                  <c:v>1000.81</c:v>
                </c:pt>
                <c:pt idx="73">
                  <c:v>1000.79</c:v>
                </c:pt>
                <c:pt idx="74">
                  <c:v>1000.8</c:v>
                </c:pt>
                <c:pt idx="75">
                  <c:v>1000.81</c:v>
                </c:pt>
                <c:pt idx="76">
                  <c:v>1000.82</c:v>
                </c:pt>
                <c:pt idx="77">
                  <c:v>1000.79</c:v>
                </c:pt>
                <c:pt idx="78">
                  <c:v>1000.76</c:v>
                </c:pt>
                <c:pt idx="79">
                  <c:v>1000.71</c:v>
                </c:pt>
                <c:pt idx="80">
                  <c:v>1000.7</c:v>
                </c:pt>
                <c:pt idx="81">
                  <c:v>1000.67</c:v>
                </c:pt>
                <c:pt idx="82">
                  <c:v>1000.68</c:v>
                </c:pt>
                <c:pt idx="83">
                  <c:v>1000.68</c:v>
                </c:pt>
                <c:pt idx="84">
                  <c:v>1000.69</c:v>
                </c:pt>
                <c:pt idx="85">
                  <c:v>1000.69</c:v>
                </c:pt>
                <c:pt idx="86">
                  <c:v>1000.69</c:v>
                </c:pt>
                <c:pt idx="87">
                  <c:v>1000.69</c:v>
                </c:pt>
                <c:pt idx="88">
                  <c:v>1000.68</c:v>
                </c:pt>
                <c:pt idx="89">
                  <c:v>1000.65</c:v>
                </c:pt>
                <c:pt idx="90">
                  <c:v>1000.65</c:v>
                </c:pt>
                <c:pt idx="91">
                  <c:v>1000.65</c:v>
                </c:pt>
                <c:pt idx="92">
                  <c:v>1000.63</c:v>
                </c:pt>
                <c:pt idx="93">
                  <c:v>1000.61</c:v>
                </c:pt>
                <c:pt idx="94">
                  <c:v>1000.61</c:v>
                </c:pt>
                <c:pt idx="95">
                  <c:v>1000.62</c:v>
                </c:pt>
                <c:pt idx="96">
                  <c:v>1000.58</c:v>
                </c:pt>
                <c:pt idx="97">
                  <c:v>1000.46</c:v>
                </c:pt>
                <c:pt idx="98">
                  <c:v>1000.41</c:v>
                </c:pt>
                <c:pt idx="99">
                  <c:v>1000.33</c:v>
                </c:pt>
                <c:pt idx="100">
                  <c:v>1000.37</c:v>
                </c:pt>
                <c:pt idx="101">
                  <c:v>1000.34</c:v>
                </c:pt>
                <c:pt idx="102">
                  <c:v>1000.36</c:v>
                </c:pt>
                <c:pt idx="103">
                  <c:v>1000.34</c:v>
                </c:pt>
                <c:pt idx="104">
                  <c:v>1000.31</c:v>
                </c:pt>
                <c:pt idx="105">
                  <c:v>1000.23</c:v>
                </c:pt>
                <c:pt idx="106">
                  <c:v>1000.17</c:v>
                </c:pt>
                <c:pt idx="107">
                  <c:v>1000.2</c:v>
                </c:pt>
                <c:pt idx="108">
                  <c:v>1000.21</c:v>
                </c:pt>
                <c:pt idx="109">
                  <c:v>1000.2</c:v>
                </c:pt>
                <c:pt idx="110">
                  <c:v>1000.19</c:v>
                </c:pt>
                <c:pt idx="111">
                  <c:v>1000.19</c:v>
                </c:pt>
                <c:pt idx="112">
                  <c:v>1000.19</c:v>
                </c:pt>
                <c:pt idx="113">
                  <c:v>1000.19</c:v>
                </c:pt>
                <c:pt idx="114">
                  <c:v>1000.19</c:v>
                </c:pt>
                <c:pt idx="115">
                  <c:v>1000.19</c:v>
                </c:pt>
                <c:pt idx="116">
                  <c:v>1000.21</c:v>
                </c:pt>
                <c:pt idx="117">
                  <c:v>1000.21</c:v>
                </c:pt>
                <c:pt idx="118">
                  <c:v>1000.21</c:v>
                </c:pt>
                <c:pt idx="119">
                  <c:v>1000.22</c:v>
                </c:pt>
                <c:pt idx="120">
                  <c:v>1000.22</c:v>
                </c:pt>
                <c:pt idx="121">
                  <c:v>1000.22</c:v>
                </c:pt>
                <c:pt idx="122">
                  <c:v>1000.23</c:v>
                </c:pt>
                <c:pt idx="123">
                  <c:v>1000.22</c:v>
                </c:pt>
                <c:pt idx="124">
                  <c:v>1000.21</c:v>
                </c:pt>
                <c:pt idx="125">
                  <c:v>1000.2</c:v>
                </c:pt>
                <c:pt idx="126">
                  <c:v>1000.21</c:v>
                </c:pt>
                <c:pt idx="127">
                  <c:v>1000.21</c:v>
                </c:pt>
                <c:pt idx="128">
                  <c:v>1000.22</c:v>
                </c:pt>
                <c:pt idx="129">
                  <c:v>1000.22</c:v>
                </c:pt>
                <c:pt idx="130" formatCode="General">
                  <c:v>1000.21</c:v>
                </c:pt>
                <c:pt idx="131">
                  <c:v>1000.21</c:v>
                </c:pt>
                <c:pt idx="132">
                  <c:v>1000.21</c:v>
                </c:pt>
                <c:pt idx="133">
                  <c:v>1000.21</c:v>
                </c:pt>
                <c:pt idx="134">
                  <c:v>1000.21</c:v>
                </c:pt>
                <c:pt idx="135">
                  <c:v>1000.21</c:v>
                </c:pt>
                <c:pt idx="136">
                  <c:v>1000.2</c:v>
                </c:pt>
                <c:pt idx="137">
                  <c:v>1000.2</c:v>
                </c:pt>
                <c:pt idx="138">
                  <c:v>1000.2</c:v>
                </c:pt>
                <c:pt idx="139">
                  <c:v>1000.21</c:v>
                </c:pt>
                <c:pt idx="140">
                  <c:v>1000.2</c:v>
                </c:pt>
                <c:pt idx="141">
                  <c:v>1000.19</c:v>
                </c:pt>
                <c:pt idx="142">
                  <c:v>1000.18</c:v>
                </c:pt>
                <c:pt idx="143">
                  <c:v>1000.18</c:v>
                </c:pt>
                <c:pt idx="144">
                  <c:v>1000.18</c:v>
                </c:pt>
                <c:pt idx="145">
                  <c:v>1000.18</c:v>
                </c:pt>
                <c:pt idx="146">
                  <c:v>1000.19</c:v>
                </c:pt>
                <c:pt idx="147">
                  <c:v>1000.19</c:v>
                </c:pt>
                <c:pt idx="148">
                  <c:v>1000.19</c:v>
                </c:pt>
                <c:pt idx="149">
                  <c:v>1000.19</c:v>
                </c:pt>
                <c:pt idx="150">
                  <c:v>1000.18</c:v>
                </c:pt>
                <c:pt idx="151">
                  <c:v>1000.15</c:v>
                </c:pt>
                <c:pt idx="152">
                  <c:v>1000.11</c:v>
                </c:pt>
                <c:pt idx="153">
                  <c:v>1000.03</c:v>
                </c:pt>
                <c:pt idx="154">
                  <c:v>999.88</c:v>
                </c:pt>
                <c:pt idx="155">
                  <c:v>999.98099999999999</c:v>
                </c:pt>
                <c:pt idx="156">
                  <c:v>999.99099999999999</c:v>
                </c:pt>
                <c:pt idx="157">
                  <c:v>999.976</c:v>
                </c:pt>
                <c:pt idx="158">
                  <c:v>999.96199999999999</c:v>
                </c:pt>
                <c:pt idx="159">
                  <c:v>999.93899999999996</c:v>
                </c:pt>
                <c:pt idx="160">
                  <c:v>999.89599999999996</c:v>
                </c:pt>
                <c:pt idx="161">
                  <c:v>999.88400000000001</c:v>
                </c:pt>
                <c:pt idx="162">
                  <c:v>999.87800000000004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01-4464-90F3-D559C015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spatial_series_v1!$B$3:$B$163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spatial_series_v1!$E$3:$E$162</c:f>
              <c:numCache>
                <c:formatCode>0.00</c:formatCode>
                <c:ptCount val="160"/>
                <c:pt idx="0">
                  <c:v>0.21594999999990705</c:v>
                </c:pt>
                <c:pt idx="1">
                  <c:v>0.2531699999999546</c:v>
                </c:pt>
                <c:pt idx="2">
                  <c:v>0.27039000000002034</c:v>
                </c:pt>
                <c:pt idx="3">
                  <c:v>0.33760999999992691</c:v>
                </c:pt>
                <c:pt idx="4">
                  <c:v>0.34483000000000175</c:v>
                </c:pt>
                <c:pt idx="5">
                  <c:v>0.34204999999997199</c:v>
                </c:pt>
                <c:pt idx="6">
                  <c:v>0.34927000000004682</c:v>
                </c:pt>
                <c:pt idx="7">
                  <c:v>0.33648999999991247</c:v>
                </c:pt>
                <c:pt idx="8">
                  <c:v>0.32370999999989181</c:v>
                </c:pt>
                <c:pt idx="9">
                  <c:v>0.36092999999993935</c:v>
                </c:pt>
                <c:pt idx="10">
                  <c:v>0.3681499999999005</c:v>
                </c:pt>
                <c:pt idx="11">
                  <c:v>0.32537000000002081</c:v>
                </c:pt>
                <c:pt idx="12">
                  <c:v>0.28258999999991374</c:v>
                </c:pt>
                <c:pt idx="13">
                  <c:v>0.3098099999998567</c:v>
                </c:pt>
                <c:pt idx="14">
                  <c:v>0.27702999999996791</c:v>
                </c:pt>
                <c:pt idx="15">
                  <c:v>0.26424999999994725</c:v>
                </c:pt>
                <c:pt idx="16">
                  <c:v>0.19146999999998116</c:v>
                </c:pt>
                <c:pt idx="17">
                  <c:v>0.16868999999996959</c:v>
                </c:pt>
                <c:pt idx="18">
                  <c:v>0.16591000000005351</c:v>
                </c:pt>
                <c:pt idx="19">
                  <c:v>0.18313000000000557</c:v>
                </c:pt>
                <c:pt idx="20">
                  <c:v>0.19034999999996671</c:v>
                </c:pt>
                <c:pt idx="21">
                  <c:v>0.21757000000002336</c:v>
                </c:pt>
                <c:pt idx="22">
                  <c:v>0.1947899999998981</c:v>
                </c:pt>
                <c:pt idx="23">
                  <c:v>0.16201000000000931</c:v>
                </c:pt>
                <c:pt idx="24">
                  <c:v>0.14922999999998865</c:v>
                </c:pt>
                <c:pt idx="25">
                  <c:v>0.12644999999997708</c:v>
                </c:pt>
                <c:pt idx="26">
                  <c:v>2.3669999999924585E-2</c:v>
                </c:pt>
                <c:pt idx="27">
                  <c:v>-0.13911000000007334</c:v>
                </c:pt>
                <c:pt idx="28">
                  <c:v>-0.33189000000004398</c:v>
                </c:pt>
                <c:pt idx="29">
                  <c:v>-0.60467000000005555</c:v>
                </c:pt>
                <c:pt idx="30">
                  <c:v>-0.39745000000004893</c:v>
                </c:pt>
                <c:pt idx="31">
                  <c:v>-0.23023000000000593</c:v>
                </c:pt>
                <c:pt idx="32">
                  <c:v>-0.44301000000007207</c:v>
                </c:pt>
                <c:pt idx="33">
                  <c:v>-0.5857899999999745</c:v>
                </c:pt>
                <c:pt idx="34">
                  <c:v>-0.70857000000012249</c:v>
                </c:pt>
                <c:pt idx="35">
                  <c:v>-0.73135000000002037</c:v>
                </c:pt>
                <c:pt idx="36">
                  <c:v>-0.58413000000007287</c:v>
                </c:pt>
                <c:pt idx="37">
                  <c:v>-0.49690999999995711</c:v>
                </c:pt>
                <c:pt idx="38">
                  <c:v>-0.37969000000009601</c:v>
                </c:pt>
                <c:pt idx="39">
                  <c:v>-0.23247000000003482</c:v>
                </c:pt>
                <c:pt idx="40">
                  <c:v>-0.13525000000004184</c:v>
                </c:pt>
                <c:pt idx="41">
                  <c:v>-4.8030000000039763E-2</c:v>
                </c:pt>
                <c:pt idx="42">
                  <c:v>3.9189999999962311E-2</c:v>
                </c:pt>
                <c:pt idx="43">
                  <c:v>0.1564099999999371</c:v>
                </c:pt>
                <c:pt idx="44">
                  <c:v>0.25363000000004376</c:v>
                </c:pt>
                <c:pt idx="45">
                  <c:v>0.24084999999990941</c:v>
                </c:pt>
                <c:pt idx="46">
                  <c:v>0.25806999999986147</c:v>
                </c:pt>
                <c:pt idx="47">
                  <c:v>0.2652899999999363</c:v>
                </c:pt>
                <c:pt idx="48">
                  <c:v>0.23250999999993383</c:v>
                </c:pt>
                <c:pt idx="49">
                  <c:v>0.19973000000004504</c:v>
                </c:pt>
                <c:pt idx="50">
                  <c:v>0.20695000000000618</c:v>
                </c:pt>
                <c:pt idx="51">
                  <c:v>0.21416999999996733</c:v>
                </c:pt>
                <c:pt idx="52">
                  <c:v>0.18138999999996486</c:v>
                </c:pt>
                <c:pt idx="53">
                  <c:v>5.8609999999930551E-2</c:v>
                </c:pt>
                <c:pt idx="54">
                  <c:v>-5.4169999999999163E-2</c:v>
                </c:pt>
                <c:pt idx="55">
                  <c:v>-0.10695000000009713</c:v>
                </c:pt>
                <c:pt idx="56">
                  <c:v>-0.16972999999995864</c:v>
                </c:pt>
                <c:pt idx="57">
                  <c:v>-0.13251000000002477</c:v>
                </c:pt>
                <c:pt idx="58">
                  <c:v>-0.14529000000004544</c:v>
                </c:pt>
                <c:pt idx="59">
                  <c:v>-0.1580700000000661</c:v>
                </c:pt>
                <c:pt idx="60">
                  <c:v>-0.15085000000010496</c:v>
                </c:pt>
                <c:pt idx="61">
                  <c:v>-0.16363000000001193</c:v>
                </c:pt>
                <c:pt idx="62">
                  <c:v>-0.23641000000009171</c:v>
                </c:pt>
                <c:pt idx="63">
                  <c:v>-0.38319000000001324</c:v>
                </c:pt>
                <c:pt idx="64">
                  <c:v>-0.50997000000006665</c:v>
                </c:pt>
                <c:pt idx="65">
                  <c:v>-0.60075000000006185</c:v>
                </c:pt>
                <c:pt idx="66">
                  <c:v>-0.60053000000004886</c:v>
                </c:pt>
                <c:pt idx="67">
                  <c:v>-0.51231000000007043</c:v>
                </c:pt>
                <c:pt idx="68">
                  <c:v>-0.30109000000004471</c:v>
                </c:pt>
                <c:pt idx="69">
                  <c:v>-0.18287000000009357</c:v>
                </c:pt>
                <c:pt idx="70">
                  <c:v>-0.15565000000003693</c:v>
                </c:pt>
                <c:pt idx="71">
                  <c:v>-0.17843000000004849</c:v>
                </c:pt>
                <c:pt idx="72">
                  <c:v>-0.18821000000002641</c:v>
                </c:pt>
                <c:pt idx="73">
                  <c:v>-0.20398999999997613</c:v>
                </c:pt>
                <c:pt idx="74">
                  <c:v>-0.26977000000010776</c:v>
                </c:pt>
                <c:pt idx="75">
                  <c:v>-0.25054999999997563</c:v>
                </c:pt>
                <c:pt idx="76">
                  <c:v>-0.30233000000009724</c:v>
                </c:pt>
                <c:pt idx="77">
                  <c:v>-0.27011000000004515</c:v>
                </c:pt>
                <c:pt idx="78">
                  <c:v>-0.17489000000000487</c:v>
                </c:pt>
                <c:pt idx="79">
                  <c:v>-9.4670000000064647E-2</c:v>
                </c:pt>
                <c:pt idx="80">
                  <c:v>-4.54499999999598E-2</c:v>
                </c:pt>
                <c:pt idx="81">
                  <c:v>8.7699999999131251E-3</c:v>
                </c:pt>
                <c:pt idx="82">
                  <c:v>2.899000000002161E-2</c:v>
                </c:pt>
                <c:pt idx="83">
                  <c:v>4.7209999999950014E-2</c:v>
                </c:pt>
                <c:pt idx="84">
                  <c:v>3.842999999994845E-2</c:v>
                </c:pt>
                <c:pt idx="85">
                  <c:v>2.4649999999951433E-2</c:v>
                </c:pt>
                <c:pt idx="86">
                  <c:v>-3.1300000000555883E-3</c:v>
                </c:pt>
                <c:pt idx="87">
                  <c:v>-4.8909999999978027E-2</c:v>
                </c:pt>
                <c:pt idx="88">
                  <c:v>-1.3689999999996871E-2</c:v>
                </c:pt>
                <c:pt idx="89">
                  <c:v>7.0529999999962456E-2</c:v>
                </c:pt>
                <c:pt idx="90">
                  <c:v>7.274999999992815E-2</c:v>
                </c:pt>
                <c:pt idx="91">
                  <c:v>6.6969999999969332E-2</c:v>
                </c:pt>
                <c:pt idx="92">
                  <c:v>8.419000000003507E-2</c:v>
                </c:pt>
                <c:pt idx="93">
                  <c:v>8.2409999999981665E-2</c:v>
                </c:pt>
                <c:pt idx="94">
                  <c:v>6.6630000000031941E-2</c:v>
                </c:pt>
                <c:pt idx="95">
                  <c:v>5.9849999999983083E-2</c:v>
                </c:pt>
                <c:pt idx="96">
                  <c:v>9.3069999999897846E-2</c:v>
                </c:pt>
                <c:pt idx="97">
                  <c:v>0.1442899999999554</c:v>
                </c:pt>
                <c:pt idx="98">
                  <c:v>0.1825099999999793</c:v>
                </c:pt>
                <c:pt idx="99">
                  <c:v>0.18872999999996409</c:v>
                </c:pt>
                <c:pt idx="100">
                  <c:v>0.19294999999999618</c:v>
                </c:pt>
                <c:pt idx="101">
                  <c:v>0.18016999999997552</c:v>
                </c:pt>
                <c:pt idx="102">
                  <c:v>7.5389999999970314E-2</c:v>
                </c:pt>
                <c:pt idx="103">
                  <c:v>8.260999999993146E-2</c:v>
                </c:pt>
                <c:pt idx="104">
                  <c:v>0.15882999999996628</c:v>
                </c:pt>
                <c:pt idx="105">
                  <c:v>0.19204999999988104</c:v>
                </c:pt>
                <c:pt idx="106">
                  <c:v>0.20127000000002226</c:v>
                </c:pt>
                <c:pt idx="107">
                  <c:v>0.1664899999999534</c:v>
                </c:pt>
                <c:pt idx="108">
                  <c:v>0.13770999999997002</c:v>
                </c:pt>
                <c:pt idx="109">
                  <c:v>0.16093000000000757</c:v>
                </c:pt>
                <c:pt idx="110">
                  <c:v>0.16814999999996871</c:v>
                </c:pt>
                <c:pt idx="111">
                  <c:v>0.1683699999999817</c:v>
                </c:pt>
                <c:pt idx="112">
                  <c:v>0.15058999999996558</c:v>
                </c:pt>
                <c:pt idx="113">
                  <c:v>0.12280999999995856</c:v>
                </c:pt>
                <c:pt idx="114">
                  <c:v>0.10502999999994245</c:v>
                </c:pt>
                <c:pt idx="115">
                  <c:v>7.524999999998272E-2</c:v>
                </c:pt>
                <c:pt idx="116">
                  <c:v>-0.15353000000004613</c:v>
                </c:pt>
                <c:pt idx="117">
                  <c:v>-0.46831000000008771</c:v>
                </c:pt>
                <c:pt idx="118">
                  <c:v>-0.41809000000000651</c:v>
                </c:pt>
                <c:pt idx="119">
                  <c:v>-0.28187000000002627</c:v>
                </c:pt>
                <c:pt idx="120">
                  <c:v>-0.26064999999994143</c:v>
                </c:pt>
                <c:pt idx="121">
                  <c:v>-0.24143000000003667</c:v>
                </c:pt>
                <c:pt idx="122">
                  <c:v>-0.24321000000009008</c:v>
                </c:pt>
                <c:pt idx="123">
                  <c:v>-7.1990000000027976E-2</c:v>
                </c:pt>
                <c:pt idx="124">
                  <c:v>0.12622999999996409</c:v>
                </c:pt>
                <c:pt idx="125">
                  <c:v>0.25045000000000073</c:v>
                </c:pt>
                <c:pt idx="126">
                  <c:v>4.2669999999930042E-2</c:v>
                </c:pt>
                <c:pt idx="127">
                  <c:v>-0.1341099999999642</c:v>
                </c:pt>
                <c:pt idx="128">
                  <c:v>-0.22689000000002579</c:v>
                </c:pt>
                <c:pt idx="129">
                  <c:v>-8.1670000000030996E-2</c:v>
                </c:pt>
                <c:pt idx="130" formatCode="General">
                  <c:v>0.13054999999997108</c:v>
                </c:pt>
                <c:pt idx="131">
                  <c:v>4.9769999999966785E-2</c:v>
                </c:pt>
                <c:pt idx="132">
                  <c:v>-2.6010000000042055E-2</c:v>
                </c:pt>
                <c:pt idx="133">
                  <c:v>-9.0790000000083637E-2</c:v>
                </c:pt>
                <c:pt idx="134">
                  <c:v>-0.13256999999998698</c:v>
                </c:pt>
                <c:pt idx="135">
                  <c:v>-0.11835000000007767</c:v>
                </c:pt>
                <c:pt idx="136">
                  <c:v>-4.4130000000109249E-2</c:v>
                </c:pt>
                <c:pt idx="137">
                  <c:v>-6.9100000000617001E-3</c:v>
                </c:pt>
                <c:pt idx="138">
                  <c:v>-0.17269000000010237</c:v>
                </c:pt>
                <c:pt idx="139">
                  <c:v>-0.27946999999994659</c:v>
                </c:pt>
                <c:pt idx="140">
                  <c:v>-0.24825000000009823</c:v>
                </c:pt>
                <c:pt idx="141">
                  <c:v>-0.31603000000006887</c:v>
                </c:pt>
                <c:pt idx="142">
                  <c:v>-0.20380999999997584</c:v>
                </c:pt>
                <c:pt idx="143">
                  <c:v>-0.21259000000009109</c:v>
                </c:pt>
                <c:pt idx="144">
                  <c:v>-0.14536999999995714</c:v>
                </c:pt>
                <c:pt idx="145">
                  <c:v>-9.3150000000036925E-2</c:v>
                </c:pt>
                <c:pt idx="146">
                  <c:v>-0.12492999999994936</c:v>
                </c:pt>
                <c:pt idx="147">
                  <c:v>-4.1710000000080072E-2</c:v>
                </c:pt>
                <c:pt idx="148">
                  <c:v>0.11850999999990108</c:v>
                </c:pt>
                <c:pt idx="149">
                  <c:v>0.32173000000000229</c:v>
                </c:pt>
                <c:pt idx="150">
                  <c:v>0.58694999999988795</c:v>
                </c:pt>
                <c:pt idx="151">
                  <c:v>0.71316999999999098</c:v>
                </c:pt>
                <c:pt idx="152">
                  <c:v>0.75438999999994394</c:v>
                </c:pt>
                <c:pt idx="153">
                  <c:v>0.66260999999997239</c:v>
                </c:pt>
                <c:pt idx="154">
                  <c:v>0.53882999999996173</c:v>
                </c:pt>
                <c:pt idx="155">
                  <c:v>0.32804999999996198</c:v>
                </c:pt>
                <c:pt idx="156">
                  <c:v>0.21027000000003682</c:v>
                </c:pt>
                <c:pt idx="157">
                  <c:v>8.4489999999959764E-2</c:v>
                </c:pt>
                <c:pt idx="158">
                  <c:v>-8.1289999999967222E-2</c:v>
                </c:pt>
                <c:pt idx="159">
                  <c:v>-0.140070000000037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26-4075-8DFB-71C1AF410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spatial_series_v1!$B$4:$B$158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spatial_series_v1!$L$3:$L$157</c:f>
              <c:numCache>
                <c:formatCode>0.000</c:formatCode>
                <c:ptCount val="155"/>
                <c:pt idx="0">
                  <c:v>10.507552055955401</c:v>
                </c:pt>
                <c:pt idx="1">
                  <c:v>10.504127758329</c:v>
                </c:pt>
                <c:pt idx="2">
                  <c:v>10.411934298475099</c:v>
                </c:pt>
                <c:pt idx="3">
                  <c:v>10.441035584614401</c:v>
                </c:pt>
                <c:pt idx="4">
                  <c:v>10.4463205848398</c:v>
                </c:pt>
                <c:pt idx="5">
                  <c:v>10.1873216376295</c:v>
                </c:pt>
                <c:pt idx="6">
                  <c:v>10.331809034265101</c:v>
                </c:pt>
                <c:pt idx="7">
                  <c:v>10.191490329124701</c:v>
                </c:pt>
                <c:pt idx="8">
                  <c:v>10.1644332467938</c:v>
                </c:pt>
                <c:pt idx="9">
                  <c:v>10.5146428645517</c:v>
                </c:pt>
                <c:pt idx="10">
                  <c:v>10.5364754954281</c:v>
                </c:pt>
                <c:pt idx="11">
                  <c:v>10.9915379691727</c:v>
                </c:pt>
                <c:pt idx="12">
                  <c:v>10.8396260361418</c:v>
                </c:pt>
                <c:pt idx="13">
                  <c:v>10.129860860016001</c:v>
                </c:pt>
                <c:pt idx="14">
                  <c:v>9.6521759578433297</c:v>
                </c:pt>
                <c:pt idx="15">
                  <c:v>8.8211225696358895</c:v>
                </c:pt>
                <c:pt idx="16">
                  <c:v>9.03385727055276</c:v>
                </c:pt>
                <c:pt idx="17">
                  <c:v>8.9799950018056798</c:v>
                </c:pt>
                <c:pt idx="18">
                  <c:v>9.0722725848943995</c:v>
                </c:pt>
                <c:pt idx="19">
                  <c:v>8.9803215299822305</c:v>
                </c:pt>
                <c:pt idx="20">
                  <c:v>7.6457603541913501</c:v>
                </c:pt>
                <c:pt idx="21">
                  <c:v>7.1569871469438997</c:v>
                </c:pt>
                <c:pt idx="22">
                  <c:v>6.8742977886382501</c:v>
                </c:pt>
                <c:pt idx="23">
                  <c:v>7.1276249775086198</c:v>
                </c:pt>
                <c:pt idx="24">
                  <c:v>8.0238481657401106</c:v>
                </c:pt>
                <c:pt idx="25">
                  <c:v>8.0950527816470306</c:v>
                </c:pt>
                <c:pt idx="26">
                  <c:v>7.9499319721587902</c:v>
                </c:pt>
                <c:pt idx="27">
                  <c:v>8.0573049074101206</c:v>
                </c:pt>
                <c:pt idx="28">
                  <c:v>8.0542693805026992</c:v>
                </c:pt>
                <c:pt idx="29">
                  <c:v>8.0574697068379901</c:v>
                </c:pt>
                <c:pt idx="30">
                  <c:v>8.3947802587346398</c:v>
                </c:pt>
                <c:pt idx="31">
                  <c:v>8.9736479787036103</c:v>
                </c:pt>
                <c:pt idx="32">
                  <c:v>9.5917401361919392</c:v>
                </c:pt>
                <c:pt idx="33">
                  <c:v>10.1255410973164</c:v>
                </c:pt>
                <c:pt idx="34">
                  <c:v>9.8139190432315804</c:v>
                </c:pt>
                <c:pt idx="35">
                  <c:v>9.5403755906387193</c:v>
                </c:pt>
                <c:pt idx="36">
                  <c:v>9.5107993583111607</c:v>
                </c:pt>
                <c:pt idx="37">
                  <c:v>9.6891552550723201</c:v>
                </c:pt>
                <c:pt idx="38">
                  <c:v>9.3759004295902209</c:v>
                </c:pt>
                <c:pt idx="39">
                  <c:v>9.5352251027093597</c:v>
                </c:pt>
                <c:pt idx="40">
                  <c:v>9.6539220873090006</c:v>
                </c:pt>
                <c:pt idx="41">
                  <c:v>9.3835912727378599</c:v>
                </c:pt>
                <c:pt idx="42">
                  <c:v>9.3134815257377106</c:v>
                </c:pt>
                <c:pt idx="43">
                  <c:v>9.2213378038544995</c:v>
                </c:pt>
                <c:pt idx="44">
                  <c:v>9.1515788871520805</c:v>
                </c:pt>
                <c:pt idx="45">
                  <c:v>8.8449074204208102</c:v>
                </c:pt>
                <c:pt idx="46">
                  <c:v>8.0785288974560796</c:v>
                </c:pt>
                <c:pt idx="47">
                  <c:v>7.9667900138473504</c:v>
                </c:pt>
                <c:pt idx="48">
                  <c:v>7.8002536117855898</c:v>
                </c:pt>
                <c:pt idx="49">
                  <c:v>6.96166512049549</c:v>
                </c:pt>
                <c:pt idx="50">
                  <c:v>6.6106438217114398</c:v>
                </c:pt>
                <c:pt idx="51">
                  <c:v>6.37523149284951</c:v>
                </c:pt>
                <c:pt idx="52">
                  <c:v>5.4444372974645203</c:v>
                </c:pt>
                <c:pt idx="53">
                  <c:v>5.2292598908000798</c:v>
                </c:pt>
                <c:pt idx="54">
                  <c:v>5.4554906252537902</c:v>
                </c:pt>
                <c:pt idx="55">
                  <c:v>5.4554924058829002</c:v>
                </c:pt>
                <c:pt idx="56">
                  <c:v>5.2210824773589097</c:v>
                </c:pt>
                <c:pt idx="57">
                  <c:v>5.5117707217059397</c:v>
                </c:pt>
                <c:pt idx="58">
                  <c:v>6.1214874788949603</c:v>
                </c:pt>
                <c:pt idx="59">
                  <c:v>5.8326989309163801</c:v>
                </c:pt>
                <c:pt idx="60">
                  <c:v>5.9312496308555396</c:v>
                </c:pt>
                <c:pt idx="61">
                  <c:v>5.8768834126935499</c:v>
                </c:pt>
                <c:pt idx="62">
                  <c:v>5.7062861423992803</c:v>
                </c:pt>
                <c:pt idx="63">
                  <c:v>5.9682048811672503</c:v>
                </c:pt>
                <c:pt idx="64">
                  <c:v>5.4216397294377696</c:v>
                </c:pt>
                <c:pt idx="65">
                  <c:v>5.4216417989704597</c:v>
                </c:pt>
                <c:pt idx="66">
                  <c:v>5.15890906128576</c:v>
                </c:pt>
                <c:pt idx="67">
                  <c:v>5.0714058951532204</c:v>
                </c:pt>
                <c:pt idx="68">
                  <c:v>5.4420636364637804</c:v>
                </c:pt>
                <c:pt idx="69">
                  <c:v>5.2069481085936902</c:v>
                </c:pt>
                <c:pt idx="70">
                  <c:v>4.9158478409962303</c:v>
                </c:pt>
                <c:pt idx="71">
                  <c:v>4.8543243707919101</c:v>
                </c:pt>
                <c:pt idx="72">
                  <c:v>5.2018826458400902</c:v>
                </c:pt>
                <c:pt idx="73">
                  <c:v>5.4970589233291296</c:v>
                </c:pt>
                <c:pt idx="74">
                  <c:v>5.3810142453868997</c:v>
                </c:pt>
                <c:pt idx="75">
                  <c:v>5.5422303381739502</c:v>
                </c:pt>
                <c:pt idx="76">
                  <c:v>6.38026839256956</c:v>
                </c:pt>
                <c:pt idx="77">
                  <c:v>6.4540804715686004</c:v>
                </c:pt>
                <c:pt idx="78">
                  <c:v>5.9673720826188799</c:v>
                </c:pt>
                <c:pt idx="79">
                  <c:v>5.4084615183920803</c:v>
                </c:pt>
                <c:pt idx="80">
                  <c:v>5.1301158322112199</c:v>
                </c:pt>
                <c:pt idx="81">
                  <c:v>5.45645629432875</c:v>
                </c:pt>
                <c:pt idx="82">
                  <c:v>5.6195824992543697</c:v>
                </c:pt>
                <c:pt idx="83">
                  <c:v>5.9849865668356301</c:v>
                </c:pt>
                <c:pt idx="84">
                  <c:v>6.3345101070366603</c:v>
                </c:pt>
                <c:pt idx="85">
                  <c:v>6.6832595323516797</c:v>
                </c:pt>
                <c:pt idx="86">
                  <c:v>7.0320089576813603</c:v>
                </c:pt>
                <c:pt idx="87">
                  <c:v>7.10909614556817</c:v>
                </c:pt>
                <c:pt idx="88">
                  <c:v>7.3929167327819698</c:v>
                </c:pt>
                <c:pt idx="89">
                  <c:v>7.6105591980250598</c:v>
                </c:pt>
                <c:pt idx="90">
                  <c:v>7.7938280384842598</c:v>
                </c:pt>
                <c:pt idx="91">
                  <c:v>8.1642386723418898</c:v>
                </c:pt>
                <c:pt idx="92">
                  <c:v>8.8450508587110797</c:v>
                </c:pt>
                <c:pt idx="93">
                  <c:v>9.6270947207883495</c:v>
                </c:pt>
                <c:pt idx="94">
                  <c:v>10.553684414883801</c:v>
                </c:pt>
                <c:pt idx="95">
                  <c:v>11.5123901683402</c:v>
                </c:pt>
                <c:pt idx="96">
                  <c:v>10.526406758753099</c:v>
                </c:pt>
                <c:pt idx="97">
                  <c:v>14.1259499616037</c:v>
                </c:pt>
                <c:pt idx="98">
                  <c:v>13.723874279524299</c:v>
                </c:pt>
                <c:pt idx="99">
                  <c:v>6.7986359463074297</c:v>
                </c:pt>
                <c:pt idx="100">
                  <c:v>7.5640801449465096</c:v>
                </c:pt>
                <c:pt idx="101">
                  <c:v>7.70586570735367</c:v>
                </c:pt>
                <c:pt idx="102">
                  <c:v>7.3709433866609402</c:v>
                </c:pt>
                <c:pt idx="103">
                  <c:v>7.0996353984173002</c:v>
                </c:pt>
                <c:pt idx="104">
                  <c:v>5.5484842768774696</c:v>
                </c:pt>
                <c:pt idx="105">
                  <c:v>4.3167281655035703</c:v>
                </c:pt>
                <c:pt idx="106">
                  <c:v>9.1484465708035092</c:v>
                </c:pt>
                <c:pt idx="107">
                  <c:v>9.73673797436056</c:v>
                </c:pt>
                <c:pt idx="108">
                  <c:v>9.9815794668601203</c:v>
                </c:pt>
                <c:pt idx="109">
                  <c:v>11.004363629784001</c:v>
                </c:pt>
                <c:pt idx="110">
                  <c:v>9.2401107884530997</c:v>
                </c:pt>
                <c:pt idx="111">
                  <c:v>8.5734054691469499</c:v>
                </c:pt>
                <c:pt idx="112">
                  <c:v>8.2168785806769602</c:v>
                </c:pt>
                <c:pt idx="113">
                  <c:v>10.182846166725801</c:v>
                </c:pt>
                <c:pt idx="114">
                  <c:v>9.6028932614753195</c:v>
                </c:pt>
                <c:pt idx="115">
                  <c:v>10.192971322054699</c:v>
                </c:pt>
                <c:pt idx="116">
                  <c:v>6.7744816746496799</c:v>
                </c:pt>
                <c:pt idx="117">
                  <c:v>7.0478430658417599</c:v>
                </c:pt>
                <c:pt idx="118">
                  <c:v>5.60553104628569</c:v>
                </c:pt>
                <c:pt idx="119">
                  <c:v>5.2113448427376596</c:v>
                </c:pt>
                <c:pt idx="120">
                  <c:v>4.9453304449168396</c:v>
                </c:pt>
                <c:pt idx="121">
                  <c:v>5.1052217205023496</c:v>
                </c:pt>
                <c:pt idx="122">
                  <c:v>5.3808270076414004</c:v>
                </c:pt>
                <c:pt idx="123">
                  <c:v>8.9177017052206704</c:v>
                </c:pt>
                <c:pt idx="124">
                  <c:v>10.897630036009399</c:v>
                </c:pt>
                <c:pt idx="125">
                  <c:v>15.1959195012021</c:v>
                </c:pt>
                <c:pt idx="126">
                  <c:v>16.494344952519501</c:v>
                </c:pt>
                <c:pt idx="127">
                  <c:v>16.851920652174201</c:v>
                </c:pt>
                <c:pt idx="128">
                  <c:v>16.777163713104901</c:v>
                </c:pt>
                <c:pt idx="129">
                  <c:v>15.6103703262505</c:v>
                </c:pt>
                <c:pt idx="130" formatCode="General">
                  <c:v>14.6573594569936</c:v>
                </c:pt>
                <c:pt idx="131">
                  <c:v>13.602048412039199</c:v>
                </c:pt>
                <c:pt idx="132">
                  <c:v>12.803844289251501</c:v>
                </c:pt>
                <c:pt idx="133">
                  <c:v>12.4865531171973</c:v>
                </c:pt>
                <c:pt idx="134">
                  <c:v>11.9570762853341</c:v>
                </c:pt>
                <c:pt idx="135">
                  <c:v>12.1804914233901</c:v>
                </c:pt>
                <c:pt idx="136">
                  <c:v>12.399213257537699</c:v>
                </c:pt>
                <c:pt idx="137">
                  <c:v>12.9348359953743</c:v>
                </c:pt>
                <c:pt idx="138">
                  <c:v>12.0738469541083</c:v>
                </c:pt>
                <c:pt idx="139">
                  <c:v>12.091844028987</c:v>
                </c:pt>
                <c:pt idx="140">
                  <c:v>16.073374760255302</c:v>
                </c:pt>
                <c:pt idx="141">
                  <c:v>16.4066137953191</c:v>
                </c:pt>
                <c:pt idx="142">
                  <c:v>16.104494606887702</c:v>
                </c:pt>
                <c:pt idx="143">
                  <c:v>16.709759138911998</c:v>
                </c:pt>
                <c:pt idx="144">
                  <c:v>14.817156299493201</c:v>
                </c:pt>
                <c:pt idx="145">
                  <c:v>14.0667882620287</c:v>
                </c:pt>
                <c:pt idx="146">
                  <c:v>12.9516444220375</c:v>
                </c:pt>
                <c:pt idx="147">
                  <c:v>11.764719162232799</c:v>
                </c:pt>
                <c:pt idx="148">
                  <c:v>10.658149454809999</c:v>
                </c:pt>
                <c:pt idx="149">
                  <c:v>7.8399821731907497</c:v>
                </c:pt>
                <c:pt idx="150">
                  <c:v>8.0006411451349706</c:v>
                </c:pt>
                <c:pt idx="151">
                  <c:v>7.27696218941177</c:v>
                </c:pt>
                <c:pt idx="152">
                  <c:v>6.56595275998502</c:v>
                </c:pt>
                <c:pt idx="153">
                  <c:v>5.7422264555403997</c:v>
                </c:pt>
                <c:pt idx="154">
                  <c:v>5.7055704815029404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7-4CCB-A74F-A3DCF6DC0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spatial_series_v1!$H$2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spatial_series_v1!$B$4:$B$163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spatial_series_v1!$H$3:$H$163</c:f>
              <c:numCache>
                <c:formatCode>0.000</c:formatCode>
                <c:ptCount val="161"/>
                <c:pt idx="0">
                  <c:v>3.3659214071507</c:v>
                </c:pt>
                <c:pt idx="1">
                  <c:v>2.68069169274297</c:v>
                </c:pt>
                <c:pt idx="2">
                  <c:v>3.1299477057421599</c:v>
                </c:pt>
                <c:pt idx="3">
                  <c:v>3.0596259730320998</c:v>
                </c:pt>
                <c:pt idx="4">
                  <c:v>2.6369893138181899</c:v>
                </c:pt>
                <c:pt idx="5">
                  <c:v>1.96424027385718</c:v>
                </c:pt>
                <c:pt idx="6">
                  <c:v>2.3044248294779899</c:v>
                </c:pt>
                <c:pt idx="7">
                  <c:v>2.7222555412939702</c:v>
                </c:pt>
                <c:pt idx="8">
                  <c:v>2.7796253007277398</c:v>
                </c:pt>
                <c:pt idx="9">
                  <c:v>2.5604845544783701</c:v>
                </c:pt>
                <c:pt idx="10">
                  <c:v>1.80297726203137</c:v>
                </c:pt>
                <c:pt idx="11">
                  <c:v>1.6652962525766499</c:v>
                </c:pt>
                <c:pt idx="12">
                  <c:v>2.0158000351433301</c:v>
                </c:pt>
                <c:pt idx="13">
                  <c:v>1.9551196730801199</c:v>
                </c:pt>
                <c:pt idx="14">
                  <c:v>2.1922110480855999</c:v>
                </c:pt>
                <c:pt idx="15">
                  <c:v>1.74929724619956</c:v>
                </c:pt>
                <c:pt idx="16">
                  <c:v>1.76707405354221</c:v>
                </c:pt>
                <c:pt idx="17">
                  <c:v>1.97982756489795</c:v>
                </c:pt>
                <c:pt idx="18">
                  <c:v>1.94245456810318</c:v>
                </c:pt>
                <c:pt idx="19">
                  <c:v>1.7225568658419099</c:v>
                </c:pt>
                <c:pt idx="20">
                  <c:v>1.5063445858524001</c:v>
                </c:pt>
                <c:pt idx="21">
                  <c:v>1.3973590297465499</c:v>
                </c:pt>
                <c:pt idx="22">
                  <c:v>1.4686728354312799</c:v>
                </c:pt>
                <c:pt idx="23">
                  <c:v>1.5303088148292201</c:v>
                </c:pt>
                <c:pt idx="24">
                  <c:v>1.36061451981465</c:v>
                </c:pt>
                <c:pt idx="25">
                  <c:v>1.3069314227051401</c:v>
                </c:pt>
                <c:pt idx="26">
                  <c:v>0.84095510147128105</c:v>
                </c:pt>
                <c:pt idx="27">
                  <c:v>1.2865554847981999</c:v>
                </c:pt>
                <c:pt idx="28">
                  <c:v>2.2828872821525499</c:v>
                </c:pt>
                <c:pt idx="29">
                  <c:v>2.7180727149692601</c:v>
                </c:pt>
                <c:pt idx="30">
                  <c:v>3.2622931030515399</c:v>
                </c:pt>
                <c:pt idx="31">
                  <c:v>4.2625552003315104</c:v>
                </c:pt>
                <c:pt idx="32">
                  <c:v>5.0954670584032602</c:v>
                </c:pt>
                <c:pt idx="33">
                  <c:v>5.9625134201285697</c:v>
                </c:pt>
                <c:pt idx="34">
                  <c:v>6.3066998407234296</c:v>
                </c:pt>
                <c:pt idx="35">
                  <c:v>6.72324750122183</c:v>
                </c:pt>
                <c:pt idx="36">
                  <c:v>6.8034415868270202</c:v>
                </c:pt>
                <c:pt idx="37">
                  <c:v>6.2443557326235304</c:v>
                </c:pt>
                <c:pt idx="38">
                  <c:v>6.0528984082505097</c:v>
                </c:pt>
                <c:pt idx="39">
                  <c:v>6.0779481900388799</c:v>
                </c:pt>
                <c:pt idx="40">
                  <c:v>5.9267867446623397</c:v>
                </c:pt>
                <c:pt idx="41">
                  <c:v>5.38178320996309</c:v>
                </c:pt>
                <c:pt idx="42">
                  <c:v>5.6934144712968404</c:v>
                </c:pt>
                <c:pt idx="43">
                  <c:v>5.9461533189753197</c:v>
                </c:pt>
                <c:pt idx="44">
                  <c:v>3.44721355403215</c:v>
                </c:pt>
                <c:pt idx="45">
                  <c:v>2.4942870955126999</c:v>
                </c:pt>
                <c:pt idx="46">
                  <c:v>2.1377111665693702</c:v>
                </c:pt>
                <c:pt idx="47">
                  <c:v>2.0625130554083699</c:v>
                </c:pt>
                <c:pt idx="48">
                  <c:v>1.6103611721453499</c:v>
                </c:pt>
                <c:pt idx="49">
                  <c:v>1.5944410219710199</c:v>
                </c:pt>
                <c:pt idx="50">
                  <c:v>1.5738401340653301</c:v>
                </c:pt>
                <c:pt idx="51">
                  <c:v>1.55988721528868</c:v>
                </c:pt>
                <c:pt idx="52">
                  <c:v>1.34675268712193</c:v>
                </c:pt>
                <c:pt idx="53">
                  <c:v>1.31476092374298</c:v>
                </c:pt>
                <c:pt idx="54">
                  <c:v>1.54406024299122</c:v>
                </c:pt>
                <c:pt idx="55">
                  <c:v>1.2675904619359899</c:v>
                </c:pt>
                <c:pt idx="56">
                  <c:v>1.2105314660200299</c:v>
                </c:pt>
                <c:pt idx="57">
                  <c:v>1.1536860867392</c:v>
                </c:pt>
                <c:pt idx="58">
                  <c:v>1.09749835313865</c:v>
                </c:pt>
                <c:pt idx="59">
                  <c:v>1.2057146230331399</c:v>
                </c:pt>
                <c:pt idx="60">
                  <c:v>1.4982146684097699</c:v>
                </c:pt>
                <c:pt idx="61">
                  <c:v>1.54732160842819</c:v>
                </c:pt>
                <c:pt idx="62">
                  <c:v>1.59928990587785</c:v>
                </c:pt>
                <c:pt idx="63">
                  <c:v>2.1148260066810201</c:v>
                </c:pt>
                <c:pt idx="64">
                  <c:v>2.36210793559952</c:v>
                </c:pt>
                <c:pt idx="65">
                  <c:v>2.5319849681454998</c:v>
                </c:pt>
                <c:pt idx="66">
                  <c:v>2.2092960795052599</c:v>
                </c:pt>
                <c:pt idx="67">
                  <c:v>1.7982055199475599</c:v>
                </c:pt>
                <c:pt idx="68">
                  <c:v>1.5855533008429401</c:v>
                </c:pt>
                <c:pt idx="69">
                  <c:v>1.3606193530294399</c:v>
                </c:pt>
                <c:pt idx="70">
                  <c:v>1.40548552906268</c:v>
                </c:pt>
                <c:pt idx="71">
                  <c:v>2.2338595567373201</c:v>
                </c:pt>
                <c:pt idx="72">
                  <c:v>1.5904212863162701</c:v>
                </c:pt>
                <c:pt idx="73">
                  <c:v>2.2084246298618901</c:v>
                </c:pt>
                <c:pt idx="74">
                  <c:v>2.5855097634308599</c:v>
                </c:pt>
                <c:pt idx="75">
                  <c:v>2.8561391575684598</c:v>
                </c:pt>
                <c:pt idx="76">
                  <c:v>2.5673098514849002</c:v>
                </c:pt>
                <c:pt idx="77">
                  <c:v>2.2770101587780802</c:v>
                </c:pt>
                <c:pt idx="78">
                  <c:v>1.70304689634204</c:v>
                </c:pt>
                <c:pt idx="79">
                  <c:v>2.58238935030082</c:v>
                </c:pt>
                <c:pt idx="80">
                  <c:v>2.39148048452244</c:v>
                </c:pt>
                <c:pt idx="81">
                  <c:v>2.9855233669736601</c:v>
                </c:pt>
                <c:pt idx="82">
                  <c:v>3.0568393575591899</c:v>
                </c:pt>
                <c:pt idx="83">
                  <c:v>3.0564446052129899</c:v>
                </c:pt>
                <c:pt idx="84">
                  <c:v>2.4088731338554901</c:v>
                </c:pt>
                <c:pt idx="85">
                  <c:v>2.58542368966812</c:v>
                </c:pt>
                <c:pt idx="86">
                  <c:v>2.4227275001189899</c:v>
                </c:pt>
                <c:pt idx="87">
                  <c:v>2.5612473503945701</c:v>
                </c:pt>
                <c:pt idx="88">
                  <c:v>2.3820826441456302</c:v>
                </c:pt>
                <c:pt idx="89">
                  <c:v>2.3899890343076802</c:v>
                </c:pt>
                <c:pt idx="90">
                  <c:v>2.2779881898228198</c:v>
                </c:pt>
                <c:pt idx="91">
                  <c:v>2.5559527170036</c:v>
                </c:pt>
                <c:pt idx="92">
                  <c:v>2.4138268184323199</c:v>
                </c:pt>
                <c:pt idx="93">
                  <c:v>2.6389647904082101</c:v>
                </c:pt>
                <c:pt idx="94">
                  <c:v>3.35761121610508</c:v>
                </c:pt>
                <c:pt idx="95">
                  <c:v>3.18072174213565</c:v>
                </c:pt>
                <c:pt idx="96">
                  <c:v>1.5737274140919599</c:v>
                </c:pt>
                <c:pt idx="97">
                  <c:v>3.1715495957973201</c:v>
                </c:pt>
                <c:pt idx="98">
                  <c:v>4.04756732352645</c:v>
                </c:pt>
                <c:pt idx="99">
                  <c:v>2.62681396136708</c:v>
                </c:pt>
                <c:pt idx="100">
                  <c:v>2.6098936551812102</c:v>
                </c:pt>
                <c:pt idx="101">
                  <c:v>4.4893999969126899</c:v>
                </c:pt>
                <c:pt idx="102">
                  <c:v>4.22568274388858</c:v>
                </c:pt>
                <c:pt idx="103">
                  <c:v>3.9868697514791198</c:v>
                </c:pt>
                <c:pt idx="104">
                  <c:v>4.1220735647993099</c:v>
                </c:pt>
                <c:pt idx="105">
                  <c:v>3.8496056788905602</c:v>
                </c:pt>
                <c:pt idx="106">
                  <c:v>3.4768503182093902</c:v>
                </c:pt>
                <c:pt idx="107">
                  <c:v>2.9842601613640598</c:v>
                </c:pt>
                <c:pt idx="108">
                  <c:v>2.6672076727519798</c:v>
                </c:pt>
                <c:pt idx="109">
                  <c:v>2.91549337305098</c:v>
                </c:pt>
                <c:pt idx="110">
                  <c:v>2.87775649025961</c:v>
                </c:pt>
                <c:pt idx="111">
                  <c:v>2.8695311544666602</c:v>
                </c:pt>
                <c:pt idx="112">
                  <c:v>3.1580633554016302</c:v>
                </c:pt>
                <c:pt idx="113">
                  <c:v>3.2995618661011501</c:v>
                </c:pt>
                <c:pt idx="114">
                  <c:v>4.0117516570804499</c:v>
                </c:pt>
                <c:pt idx="115">
                  <c:v>4.9727317352020401</c:v>
                </c:pt>
                <c:pt idx="116">
                  <c:v>5.3687785007161004</c:v>
                </c:pt>
                <c:pt idx="117">
                  <c:v>5.1989049897149302</c:v>
                </c:pt>
                <c:pt idx="118">
                  <c:v>5.6398568277766499</c:v>
                </c:pt>
                <c:pt idx="119">
                  <c:v>5.6707458295338</c:v>
                </c:pt>
                <c:pt idx="120">
                  <c:v>4.5736751927144104</c:v>
                </c:pt>
                <c:pt idx="121">
                  <c:v>3.9308291316725801</c:v>
                </c:pt>
                <c:pt idx="122">
                  <c:v>4.0839625092762404</c:v>
                </c:pt>
                <c:pt idx="123">
                  <c:v>4.6222519187487396</c:v>
                </c:pt>
                <c:pt idx="124">
                  <c:v>7.5863655470576701</c:v>
                </c:pt>
                <c:pt idx="125">
                  <c:v>7.0484918778265397</c:v>
                </c:pt>
                <c:pt idx="126">
                  <c:v>4.7003476622316498</c:v>
                </c:pt>
                <c:pt idx="127">
                  <c:v>6.98912244638099</c:v>
                </c:pt>
                <c:pt idx="128">
                  <c:v>6.68599263506756</c:v>
                </c:pt>
                <c:pt idx="129">
                  <c:v>6.4605799404594899</c:v>
                </c:pt>
                <c:pt idx="130" formatCode="General">
                  <c:v>6.1597922404821404</c:v>
                </c:pt>
                <c:pt idx="131">
                  <c:v>5.8019846775665096</c:v>
                </c:pt>
                <c:pt idx="132">
                  <c:v>6.7562205816971401</c:v>
                </c:pt>
                <c:pt idx="133">
                  <c:v>9.5343539448825005</c:v>
                </c:pt>
                <c:pt idx="134">
                  <c:v>9.86463795349656</c:v>
                </c:pt>
                <c:pt idx="135">
                  <c:v>9.1104440132369593</c:v>
                </c:pt>
                <c:pt idx="136">
                  <c:v>7.7571776250908897</c:v>
                </c:pt>
                <c:pt idx="137">
                  <c:v>6.8027486352339404</c:v>
                </c:pt>
                <c:pt idx="138">
                  <c:v>6.0144290668525198</c:v>
                </c:pt>
                <c:pt idx="139">
                  <c:v>5.6836566225493899</c:v>
                </c:pt>
                <c:pt idx="140">
                  <c:v>5.9671717271068001</c:v>
                </c:pt>
                <c:pt idx="141">
                  <c:v>6.1388903006667004</c:v>
                </c:pt>
                <c:pt idx="142">
                  <c:v>6.54292779061785</c:v>
                </c:pt>
                <c:pt idx="143">
                  <c:v>6.9428025077215798</c:v>
                </c:pt>
                <c:pt idx="144">
                  <c:v>7.0379956417933496</c:v>
                </c:pt>
                <c:pt idx="145">
                  <c:v>6.7771388239852</c:v>
                </c:pt>
                <c:pt idx="146">
                  <c:v>6.3769589791287498</c:v>
                </c:pt>
                <c:pt idx="147">
                  <c:v>5.49057213919603</c:v>
                </c:pt>
                <c:pt idx="148">
                  <c:v>4.8270900473275402</c:v>
                </c:pt>
                <c:pt idx="149">
                  <c:v>4.5708407980880397</c:v>
                </c:pt>
                <c:pt idx="150">
                  <c:v>2.3534300306663098</c:v>
                </c:pt>
                <c:pt idx="151">
                  <c:v>1.1455615708654601</c:v>
                </c:pt>
                <c:pt idx="152">
                  <c:v>0.86011163683729697</c:v>
                </c:pt>
                <c:pt idx="153">
                  <c:v>0.79452843847620103</c:v>
                </c:pt>
                <c:pt idx="154">
                  <c:v>1.28274906877483</c:v>
                </c:pt>
                <c:pt idx="155">
                  <c:v>1.9933332659099701</c:v>
                </c:pt>
                <c:pt idx="156">
                  <c:v>2.00391913467453</c:v>
                </c:pt>
                <c:pt idx="157">
                  <c:v>1.7325027788909499</c:v>
                </c:pt>
                <c:pt idx="158">
                  <c:v>2.1005920040788002</c:v>
                </c:pt>
                <c:pt idx="159">
                  <c:v>2.1440853519332501</c:v>
                </c:pt>
                <c:pt idx="160">
                  <c:v>1.9693566535318501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2A-4F8C-AE7B-1CBD21461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0"/>
    <c:plotArea>
      <c:layout>
        <c:manualLayout>
          <c:layoutTarget val="inner"/>
          <c:xMode val="edge"/>
          <c:yMode val="edge"/>
          <c:x val="0.20404988592112261"/>
          <c:y val="4.856512141280353E-2"/>
          <c:w val="0.74412731088352513"/>
          <c:h val="0.65495784881194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spatial_series!$C$2</c:f>
              <c:strCache>
                <c:ptCount val="1"/>
                <c:pt idx="0">
                  <c:v>Z (m)</c:v>
                </c:pt>
              </c:strCache>
            </c:strRef>
          </c:tx>
          <c:spPr>
            <a:ln w="19050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power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9.3619474036333694E-2"/>
                  <c:y val="1.1191531522135891E-2"/>
                </c:manualLayout>
              </c:layout>
              <c:numFmt formatCode="#,##0.00000" sourceLinked="0"/>
            </c:trendlineLbl>
          </c:trendline>
          <c:xVal>
            <c:numRef>
              <c:f>spatial_series!$B$3:$B$165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spatial_series!$C$3:$C$165</c:f>
              <c:numCache>
                <c:formatCode>0.000</c:formatCode>
                <c:ptCount val="163"/>
                <c:pt idx="0">
                  <c:v>1001.56</c:v>
                </c:pt>
                <c:pt idx="1">
                  <c:v>1001.58</c:v>
                </c:pt>
                <c:pt idx="2">
                  <c:v>1001.58</c:v>
                </c:pt>
                <c:pt idx="3">
                  <c:v>1001.63</c:v>
                </c:pt>
                <c:pt idx="4">
                  <c:v>1001.62</c:v>
                </c:pt>
                <c:pt idx="5">
                  <c:v>1001.6</c:v>
                </c:pt>
                <c:pt idx="6">
                  <c:v>1001.59</c:v>
                </c:pt>
                <c:pt idx="7">
                  <c:v>1001.56</c:v>
                </c:pt>
                <c:pt idx="8">
                  <c:v>1001.53</c:v>
                </c:pt>
                <c:pt idx="9">
                  <c:v>1001.55</c:v>
                </c:pt>
                <c:pt idx="10">
                  <c:v>1001.54</c:v>
                </c:pt>
                <c:pt idx="11">
                  <c:v>1001.48</c:v>
                </c:pt>
                <c:pt idx="12">
                  <c:v>1001.42</c:v>
                </c:pt>
                <c:pt idx="13">
                  <c:v>1001.43</c:v>
                </c:pt>
                <c:pt idx="14">
                  <c:v>1001.38</c:v>
                </c:pt>
                <c:pt idx="15">
                  <c:v>1001.35</c:v>
                </c:pt>
                <c:pt idx="16">
                  <c:v>1001.26</c:v>
                </c:pt>
                <c:pt idx="17">
                  <c:v>1001.22</c:v>
                </c:pt>
                <c:pt idx="18">
                  <c:v>1001.2</c:v>
                </c:pt>
                <c:pt idx="19">
                  <c:v>1001.2</c:v>
                </c:pt>
                <c:pt idx="20">
                  <c:v>1001.19</c:v>
                </c:pt>
                <c:pt idx="21">
                  <c:v>1001.2</c:v>
                </c:pt>
                <c:pt idx="22">
                  <c:v>1001.16</c:v>
                </c:pt>
                <c:pt idx="23">
                  <c:v>1001.11</c:v>
                </c:pt>
                <c:pt idx="24">
                  <c:v>1001.08</c:v>
                </c:pt>
                <c:pt idx="25">
                  <c:v>1001.04</c:v>
                </c:pt>
                <c:pt idx="26">
                  <c:v>1000.92</c:v>
                </c:pt>
                <c:pt idx="27">
                  <c:v>1000.74</c:v>
                </c:pt>
                <c:pt idx="28">
                  <c:v>1000.53</c:v>
                </c:pt>
                <c:pt idx="29">
                  <c:v>1000.24</c:v>
                </c:pt>
                <c:pt idx="30">
                  <c:v>1000.43</c:v>
                </c:pt>
                <c:pt idx="31">
                  <c:v>1000.58</c:v>
                </c:pt>
                <c:pt idx="32">
                  <c:v>1000.35</c:v>
                </c:pt>
                <c:pt idx="33">
                  <c:v>1000.19</c:v>
                </c:pt>
                <c:pt idx="34">
                  <c:v>1000.05</c:v>
                </c:pt>
                <c:pt idx="35">
                  <c:v>1000.01</c:v>
                </c:pt>
                <c:pt idx="36">
                  <c:v>1000.14</c:v>
                </c:pt>
                <c:pt idx="37">
                  <c:v>1000.21</c:v>
                </c:pt>
                <c:pt idx="38">
                  <c:v>1000.31</c:v>
                </c:pt>
                <c:pt idx="39">
                  <c:v>1000.44</c:v>
                </c:pt>
                <c:pt idx="40">
                  <c:v>1000.52</c:v>
                </c:pt>
                <c:pt idx="41">
                  <c:v>1000.59</c:v>
                </c:pt>
                <c:pt idx="42">
                  <c:v>1000.66</c:v>
                </c:pt>
                <c:pt idx="43">
                  <c:v>1000.76</c:v>
                </c:pt>
                <c:pt idx="44">
                  <c:v>1000.84</c:v>
                </c:pt>
                <c:pt idx="45">
                  <c:v>1000.81</c:v>
                </c:pt>
                <c:pt idx="46">
                  <c:v>1000.81</c:v>
                </c:pt>
                <c:pt idx="47">
                  <c:v>1000.8</c:v>
                </c:pt>
                <c:pt idx="48">
                  <c:v>1000.75</c:v>
                </c:pt>
                <c:pt idx="49">
                  <c:v>1000.7</c:v>
                </c:pt>
                <c:pt idx="50">
                  <c:v>1000.69</c:v>
                </c:pt>
                <c:pt idx="51">
                  <c:v>1000.68</c:v>
                </c:pt>
                <c:pt idx="52">
                  <c:v>1000.63</c:v>
                </c:pt>
                <c:pt idx="53">
                  <c:v>1000.49</c:v>
                </c:pt>
                <c:pt idx="54">
                  <c:v>1000.36</c:v>
                </c:pt>
                <c:pt idx="55">
                  <c:v>1000.29</c:v>
                </c:pt>
                <c:pt idx="56">
                  <c:v>1000.21</c:v>
                </c:pt>
                <c:pt idx="57">
                  <c:v>1000.23</c:v>
                </c:pt>
                <c:pt idx="58">
                  <c:v>1000.2</c:v>
                </c:pt>
                <c:pt idx="59">
                  <c:v>1000.17</c:v>
                </c:pt>
                <c:pt idx="60">
                  <c:v>1000.16</c:v>
                </c:pt>
                <c:pt idx="61">
                  <c:v>1000.13</c:v>
                </c:pt>
                <c:pt idx="62">
                  <c:v>1000.04</c:v>
                </c:pt>
                <c:pt idx="63">
                  <c:v>999.87599999999998</c:v>
                </c:pt>
                <c:pt idx="64">
                  <c:v>999.73199999999997</c:v>
                </c:pt>
                <c:pt idx="65">
                  <c:v>999.62400000000002</c:v>
                </c:pt>
                <c:pt idx="66">
                  <c:v>999.60699999999997</c:v>
                </c:pt>
                <c:pt idx="67">
                  <c:v>999.678</c:v>
                </c:pt>
                <c:pt idx="68">
                  <c:v>999.87199999999996</c:v>
                </c:pt>
                <c:pt idx="69">
                  <c:v>999.97299999999996</c:v>
                </c:pt>
                <c:pt idx="70">
                  <c:v>999.98299999999995</c:v>
                </c:pt>
                <c:pt idx="71">
                  <c:v>999.94299999999998</c:v>
                </c:pt>
                <c:pt idx="72">
                  <c:v>999.91600000000005</c:v>
                </c:pt>
                <c:pt idx="73">
                  <c:v>999.88300000000004</c:v>
                </c:pt>
                <c:pt idx="74">
                  <c:v>999.8</c:v>
                </c:pt>
                <c:pt idx="75">
                  <c:v>999.80200000000002</c:v>
                </c:pt>
                <c:pt idx="76">
                  <c:v>999.73299999999995</c:v>
                </c:pt>
                <c:pt idx="77">
                  <c:v>999.74800000000005</c:v>
                </c:pt>
                <c:pt idx="78">
                  <c:v>999.82600000000002</c:v>
                </c:pt>
                <c:pt idx="79">
                  <c:v>999.88900000000001</c:v>
                </c:pt>
                <c:pt idx="80">
                  <c:v>999.92100000000005</c:v>
                </c:pt>
                <c:pt idx="81">
                  <c:v>999.95799999999997</c:v>
                </c:pt>
                <c:pt idx="82">
                  <c:v>999.96100000000001</c:v>
                </c:pt>
                <c:pt idx="83">
                  <c:v>999.96199999999999</c:v>
                </c:pt>
                <c:pt idx="84">
                  <c:v>999.93600000000004</c:v>
                </c:pt>
                <c:pt idx="85">
                  <c:v>999.90499999999997</c:v>
                </c:pt>
                <c:pt idx="86">
                  <c:v>999.86</c:v>
                </c:pt>
                <c:pt idx="87">
                  <c:v>999.79700000000003</c:v>
                </c:pt>
                <c:pt idx="88">
                  <c:v>999.81500000000005</c:v>
                </c:pt>
                <c:pt idx="89">
                  <c:v>999.88199999999995</c:v>
                </c:pt>
                <c:pt idx="90">
                  <c:v>999.86699999999996</c:v>
                </c:pt>
                <c:pt idx="91">
                  <c:v>999.84400000000005</c:v>
                </c:pt>
                <c:pt idx="92">
                  <c:v>999.84400000000005</c:v>
                </c:pt>
                <c:pt idx="93">
                  <c:v>999.82500000000005</c:v>
                </c:pt>
                <c:pt idx="94">
                  <c:v>999.79200000000003</c:v>
                </c:pt>
                <c:pt idx="95">
                  <c:v>999.76800000000003</c:v>
                </c:pt>
                <c:pt idx="96">
                  <c:v>999.78399999999999</c:v>
                </c:pt>
                <c:pt idx="97">
                  <c:v>999.81799999999998</c:v>
                </c:pt>
                <c:pt idx="98">
                  <c:v>999.83900000000006</c:v>
                </c:pt>
                <c:pt idx="99">
                  <c:v>999.82799999999997</c:v>
                </c:pt>
                <c:pt idx="100">
                  <c:v>999.81500000000005</c:v>
                </c:pt>
                <c:pt idx="101">
                  <c:v>999.78499999999997</c:v>
                </c:pt>
                <c:pt idx="102">
                  <c:v>999.66300000000001</c:v>
                </c:pt>
                <c:pt idx="103">
                  <c:v>999.65300000000002</c:v>
                </c:pt>
                <c:pt idx="104">
                  <c:v>999.71199999999999</c:v>
                </c:pt>
                <c:pt idx="105">
                  <c:v>999.72799999999995</c:v>
                </c:pt>
                <c:pt idx="106">
                  <c:v>999.72</c:v>
                </c:pt>
                <c:pt idx="107">
                  <c:v>999.66800000000001</c:v>
                </c:pt>
                <c:pt idx="108">
                  <c:v>999.62199999999996</c:v>
                </c:pt>
                <c:pt idx="109">
                  <c:v>999.62800000000004</c:v>
                </c:pt>
                <c:pt idx="110">
                  <c:v>999.61800000000005</c:v>
                </c:pt>
                <c:pt idx="111">
                  <c:v>999.601</c:v>
                </c:pt>
                <c:pt idx="112">
                  <c:v>999.56600000000003</c:v>
                </c:pt>
                <c:pt idx="113">
                  <c:v>999.52099999999996</c:v>
                </c:pt>
                <c:pt idx="114">
                  <c:v>999.48599999999999</c:v>
                </c:pt>
                <c:pt idx="115">
                  <c:v>999.43899999999996</c:v>
                </c:pt>
                <c:pt idx="116">
                  <c:v>999.19299999999998</c:v>
                </c:pt>
                <c:pt idx="117">
                  <c:v>998.86099999999999</c:v>
                </c:pt>
                <c:pt idx="118">
                  <c:v>998.89400000000001</c:v>
                </c:pt>
                <c:pt idx="119">
                  <c:v>999.01300000000003</c:v>
                </c:pt>
                <c:pt idx="120">
                  <c:v>999.01700000000005</c:v>
                </c:pt>
                <c:pt idx="121">
                  <c:v>999.01900000000001</c:v>
                </c:pt>
                <c:pt idx="122">
                  <c:v>999</c:v>
                </c:pt>
                <c:pt idx="123">
                  <c:v>999.154</c:v>
                </c:pt>
                <c:pt idx="124">
                  <c:v>999.33500000000004</c:v>
                </c:pt>
                <c:pt idx="125">
                  <c:v>999.44200000000001</c:v>
                </c:pt>
                <c:pt idx="126">
                  <c:v>999.21699999999998</c:v>
                </c:pt>
                <c:pt idx="127">
                  <c:v>999.02300000000002</c:v>
                </c:pt>
                <c:pt idx="128">
                  <c:v>998.91300000000001</c:v>
                </c:pt>
                <c:pt idx="129">
                  <c:v>999.04100000000005</c:v>
                </c:pt>
                <c:pt idx="130" formatCode="General">
                  <c:v>999.23599999999999</c:v>
                </c:pt>
                <c:pt idx="131">
                  <c:v>999.13800000000003</c:v>
                </c:pt>
                <c:pt idx="132">
                  <c:v>999.04499999999996</c:v>
                </c:pt>
                <c:pt idx="133">
                  <c:v>998.96299999999997</c:v>
                </c:pt>
                <c:pt idx="134">
                  <c:v>998.904</c:v>
                </c:pt>
                <c:pt idx="135">
                  <c:v>998.90099999999995</c:v>
                </c:pt>
                <c:pt idx="136">
                  <c:v>998.95799999999997</c:v>
                </c:pt>
                <c:pt idx="137">
                  <c:v>998.97799999999995</c:v>
                </c:pt>
                <c:pt idx="138">
                  <c:v>998.79499999999996</c:v>
                </c:pt>
                <c:pt idx="139">
                  <c:v>998.67100000000005</c:v>
                </c:pt>
                <c:pt idx="140">
                  <c:v>998.68499999999995</c:v>
                </c:pt>
                <c:pt idx="141">
                  <c:v>998.6</c:v>
                </c:pt>
                <c:pt idx="142">
                  <c:v>998.69500000000005</c:v>
                </c:pt>
                <c:pt idx="143">
                  <c:v>998.66899999999998</c:v>
                </c:pt>
                <c:pt idx="144">
                  <c:v>998.71900000000005</c:v>
                </c:pt>
                <c:pt idx="145">
                  <c:v>998.75400000000002</c:v>
                </c:pt>
                <c:pt idx="146">
                  <c:v>998.70500000000004</c:v>
                </c:pt>
                <c:pt idx="147">
                  <c:v>998.77099999999996</c:v>
                </c:pt>
                <c:pt idx="148">
                  <c:v>998.91399999999999</c:v>
                </c:pt>
                <c:pt idx="149">
                  <c:v>999.1</c:v>
                </c:pt>
                <c:pt idx="150">
                  <c:v>999.34799999999996</c:v>
                </c:pt>
                <c:pt idx="151">
                  <c:v>999.45699999999999</c:v>
                </c:pt>
                <c:pt idx="152">
                  <c:v>999.48099999999999</c:v>
                </c:pt>
                <c:pt idx="153">
                  <c:v>999.37199999999996</c:v>
                </c:pt>
                <c:pt idx="154">
                  <c:v>999.23099999999999</c:v>
                </c:pt>
                <c:pt idx="155">
                  <c:v>999.00300000000004</c:v>
                </c:pt>
                <c:pt idx="156">
                  <c:v>998.86800000000005</c:v>
                </c:pt>
                <c:pt idx="157">
                  <c:v>998.72500000000002</c:v>
                </c:pt>
                <c:pt idx="158">
                  <c:v>998.54200000000003</c:v>
                </c:pt>
                <c:pt idx="159">
                  <c:v>998.46600000000001</c:v>
                </c:pt>
                <c:pt idx="160">
                  <c:v>998.56799999999998</c:v>
                </c:pt>
                <c:pt idx="161">
                  <c:v>998.58399999999995</c:v>
                </c:pt>
                <c:pt idx="162">
                  <c:v>998.72900000000004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ser>
          <c:idx val="1"/>
          <c:order val="1"/>
          <c:tx>
            <c:strRef>
              <c:f>spatial_series!$F$2</c:f>
              <c:strCache>
                <c:ptCount val="1"/>
                <c:pt idx="0">
                  <c:v>WSE_base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022232515053265"/>
                  <c:y val="-4.2649701899845301E-2"/>
                </c:manualLayout>
              </c:layout>
              <c:numFmt formatCode="General" sourceLinked="0"/>
            </c:trendlineLbl>
          </c:trendline>
          <c:xVal>
            <c:numRef>
              <c:f>spatial_series!$B$3:$B$165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spatial_series!$F$3:$F$165</c:f>
              <c:numCache>
                <c:formatCode>0.000</c:formatCode>
                <c:ptCount val="163"/>
                <c:pt idx="0">
                  <c:v>1001.72</c:v>
                </c:pt>
                <c:pt idx="1">
                  <c:v>1001.72</c:v>
                </c:pt>
                <c:pt idx="2">
                  <c:v>1001.72</c:v>
                </c:pt>
                <c:pt idx="3">
                  <c:v>1001.71</c:v>
                </c:pt>
                <c:pt idx="4">
                  <c:v>1001.7</c:v>
                </c:pt>
                <c:pt idx="5">
                  <c:v>1001.69</c:v>
                </c:pt>
                <c:pt idx="6">
                  <c:v>1001.67</c:v>
                </c:pt>
                <c:pt idx="7">
                  <c:v>1001.63</c:v>
                </c:pt>
                <c:pt idx="8">
                  <c:v>1001.63</c:v>
                </c:pt>
                <c:pt idx="9">
                  <c:v>1001.62</c:v>
                </c:pt>
                <c:pt idx="10">
                  <c:v>1001.59</c:v>
                </c:pt>
                <c:pt idx="11">
                  <c:v>1001.55</c:v>
                </c:pt>
                <c:pt idx="12">
                  <c:v>1001.51</c:v>
                </c:pt>
                <c:pt idx="13">
                  <c:v>1001.49</c:v>
                </c:pt>
                <c:pt idx="14">
                  <c:v>1001.44</c:v>
                </c:pt>
                <c:pt idx="15">
                  <c:v>1001.4</c:v>
                </c:pt>
                <c:pt idx="16">
                  <c:v>1001.32</c:v>
                </c:pt>
                <c:pt idx="17">
                  <c:v>1001.3</c:v>
                </c:pt>
                <c:pt idx="18">
                  <c:v>1001.3</c:v>
                </c:pt>
                <c:pt idx="19">
                  <c:v>1001.29</c:v>
                </c:pt>
                <c:pt idx="20">
                  <c:v>1001.29</c:v>
                </c:pt>
                <c:pt idx="21">
                  <c:v>1001.27</c:v>
                </c:pt>
                <c:pt idx="22">
                  <c:v>1001.22</c:v>
                </c:pt>
                <c:pt idx="23">
                  <c:v>1001.19</c:v>
                </c:pt>
                <c:pt idx="24">
                  <c:v>1001.15</c:v>
                </c:pt>
                <c:pt idx="25">
                  <c:v>1001.1</c:v>
                </c:pt>
                <c:pt idx="26">
                  <c:v>1000.98</c:v>
                </c:pt>
                <c:pt idx="27">
                  <c:v>1000.87</c:v>
                </c:pt>
                <c:pt idx="28">
                  <c:v>1000.87</c:v>
                </c:pt>
                <c:pt idx="29">
                  <c:v>1000.87</c:v>
                </c:pt>
                <c:pt idx="30">
                  <c:v>1000.87</c:v>
                </c:pt>
                <c:pt idx="31">
                  <c:v>1000.87</c:v>
                </c:pt>
                <c:pt idx="32">
                  <c:v>1000.87</c:v>
                </c:pt>
                <c:pt idx="33">
                  <c:v>1000.87</c:v>
                </c:pt>
                <c:pt idx="34">
                  <c:v>1000.87</c:v>
                </c:pt>
                <c:pt idx="35">
                  <c:v>1000.87</c:v>
                </c:pt>
                <c:pt idx="36">
                  <c:v>1000.87</c:v>
                </c:pt>
                <c:pt idx="37">
                  <c:v>1000.87</c:v>
                </c:pt>
                <c:pt idx="38">
                  <c:v>1000.87</c:v>
                </c:pt>
                <c:pt idx="39">
                  <c:v>1000.87</c:v>
                </c:pt>
                <c:pt idx="40">
                  <c:v>1000.87</c:v>
                </c:pt>
                <c:pt idx="41">
                  <c:v>1000.87</c:v>
                </c:pt>
                <c:pt idx="42">
                  <c:v>1000.87</c:v>
                </c:pt>
                <c:pt idx="43">
                  <c:v>1000.87</c:v>
                </c:pt>
                <c:pt idx="44">
                  <c:v>1000.87</c:v>
                </c:pt>
                <c:pt idx="45">
                  <c:v>1000.87</c:v>
                </c:pt>
                <c:pt idx="46">
                  <c:v>1000.86</c:v>
                </c:pt>
                <c:pt idx="47">
                  <c:v>1000.84</c:v>
                </c:pt>
                <c:pt idx="48">
                  <c:v>1000.81</c:v>
                </c:pt>
                <c:pt idx="49">
                  <c:v>1000.79</c:v>
                </c:pt>
                <c:pt idx="50">
                  <c:v>1000.77</c:v>
                </c:pt>
                <c:pt idx="51">
                  <c:v>1000.74</c:v>
                </c:pt>
                <c:pt idx="52">
                  <c:v>1000.68</c:v>
                </c:pt>
                <c:pt idx="53">
                  <c:v>1000.53</c:v>
                </c:pt>
                <c:pt idx="54">
                  <c:v>1000.43</c:v>
                </c:pt>
                <c:pt idx="55">
                  <c:v>1000.35</c:v>
                </c:pt>
                <c:pt idx="56">
                  <c:v>1000.32</c:v>
                </c:pt>
                <c:pt idx="57">
                  <c:v>1000.3</c:v>
                </c:pt>
                <c:pt idx="58">
                  <c:v>1000.27</c:v>
                </c:pt>
                <c:pt idx="59">
                  <c:v>1000.25</c:v>
                </c:pt>
                <c:pt idx="60">
                  <c:v>1000.22</c:v>
                </c:pt>
                <c:pt idx="61">
                  <c:v>1000.17</c:v>
                </c:pt>
                <c:pt idx="62">
                  <c:v>1000.1</c:v>
                </c:pt>
                <c:pt idx="63">
                  <c:v>1000.11</c:v>
                </c:pt>
                <c:pt idx="64">
                  <c:v>1000.11</c:v>
                </c:pt>
                <c:pt idx="65">
                  <c:v>1000.11</c:v>
                </c:pt>
                <c:pt idx="66">
                  <c:v>1000.11</c:v>
                </c:pt>
                <c:pt idx="67">
                  <c:v>1000.11</c:v>
                </c:pt>
                <c:pt idx="68">
                  <c:v>1000.11</c:v>
                </c:pt>
                <c:pt idx="69">
                  <c:v>1000.1</c:v>
                </c:pt>
                <c:pt idx="70">
                  <c:v>1000.07</c:v>
                </c:pt>
                <c:pt idx="71">
                  <c:v>1000.06</c:v>
                </c:pt>
                <c:pt idx="72">
                  <c:v>1000.05</c:v>
                </c:pt>
                <c:pt idx="73">
                  <c:v>1000.05</c:v>
                </c:pt>
                <c:pt idx="74">
                  <c:v>1000.04</c:v>
                </c:pt>
                <c:pt idx="75">
                  <c:v>1000.05</c:v>
                </c:pt>
                <c:pt idx="76">
                  <c:v>1000.05</c:v>
                </c:pt>
                <c:pt idx="77">
                  <c:v>1000.04</c:v>
                </c:pt>
                <c:pt idx="78">
                  <c:v>1000.04</c:v>
                </c:pt>
                <c:pt idx="79">
                  <c:v>1000.04</c:v>
                </c:pt>
                <c:pt idx="80">
                  <c:v>1000.04</c:v>
                </c:pt>
                <c:pt idx="81">
                  <c:v>1000.03</c:v>
                </c:pt>
                <c:pt idx="82">
                  <c:v>1000.02</c:v>
                </c:pt>
                <c:pt idx="83">
                  <c:v>1000.01</c:v>
                </c:pt>
                <c:pt idx="84">
                  <c:v>999.99400000000003</c:v>
                </c:pt>
                <c:pt idx="85">
                  <c:v>999.96100000000001</c:v>
                </c:pt>
                <c:pt idx="86">
                  <c:v>999.95</c:v>
                </c:pt>
                <c:pt idx="87">
                  <c:v>999.95</c:v>
                </c:pt>
                <c:pt idx="88">
                  <c:v>999.94899999999996</c:v>
                </c:pt>
                <c:pt idx="89">
                  <c:v>999.94200000000001</c:v>
                </c:pt>
                <c:pt idx="90">
                  <c:v>999.92899999999997</c:v>
                </c:pt>
                <c:pt idx="91">
                  <c:v>999.92600000000004</c:v>
                </c:pt>
                <c:pt idx="92">
                  <c:v>999.92200000000003</c:v>
                </c:pt>
                <c:pt idx="93">
                  <c:v>999.92</c:v>
                </c:pt>
                <c:pt idx="94">
                  <c:v>999.91899999999998</c:v>
                </c:pt>
                <c:pt idx="95">
                  <c:v>999.91899999999998</c:v>
                </c:pt>
                <c:pt idx="96">
                  <c:v>999.91499999999996</c:v>
                </c:pt>
                <c:pt idx="97">
                  <c:v>999.88800000000003</c:v>
                </c:pt>
                <c:pt idx="98">
                  <c:v>999.87400000000002</c:v>
                </c:pt>
                <c:pt idx="99">
                  <c:v>999.86500000000001</c:v>
                </c:pt>
                <c:pt idx="100">
                  <c:v>999.85500000000002</c:v>
                </c:pt>
                <c:pt idx="101">
                  <c:v>999.80600000000004</c:v>
                </c:pt>
                <c:pt idx="102">
                  <c:v>999.78599999999994</c:v>
                </c:pt>
                <c:pt idx="103">
                  <c:v>999.78499999999997</c:v>
                </c:pt>
                <c:pt idx="104">
                  <c:v>999.78300000000002</c:v>
                </c:pt>
                <c:pt idx="105">
                  <c:v>999.77300000000002</c:v>
                </c:pt>
                <c:pt idx="106">
                  <c:v>999.75599999999997</c:v>
                </c:pt>
                <c:pt idx="107">
                  <c:v>999.70600000000002</c:v>
                </c:pt>
                <c:pt idx="108">
                  <c:v>999.69100000000003</c:v>
                </c:pt>
                <c:pt idx="109">
                  <c:v>999.68299999999999</c:v>
                </c:pt>
                <c:pt idx="110">
                  <c:v>999.66899999999998</c:v>
                </c:pt>
                <c:pt idx="111">
                  <c:v>999.64400000000001</c:v>
                </c:pt>
                <c:pt idx="112">
                  <c:v>999.61400000000003</c:v>
                </c:pt>
                <c:pt idx="113">
                  <c:v>999.60199999999998</c:v>
                </c:pt>
                <c:pt idx="114">
                  <c:v>999.601</c:v>
                </c:pt>
                <c:pt idx="115">
                  <c:v>999.601</c:v>
                </c:pt>
                <c:pt idx="116">
                  <c:v>999.601</c:v>
                </c:pt>
                <c:pt idx="117">
                  <c:v>999.601</c:v>
                </c:pt>
                <c:pt idx="118">
                  <c:v>999.601</c:v>
                </c:pt>
                <c:pt idx="119">
                  <c:v>999.601</c:v>
                </c:pt>
                <c:pt idx="120">
                  <c:v>999.601</c:v>
                </c:pt>
                <c:pt idx="121">
                  <c:v>999.601</c:v>
                </c:pt>
                <c:pt idx="122">
                  <c:v>999.601</c:v>
                </c:pt>
                <c:pt idx="123">
                  <c:v>999.601</c:v>
                </c:pt>
                <c:pt idx="124">
                  <c:v>999.601</c:v>
                </c:pt>
                <c:pt idx="125">
                  <c:v>999.601</c:v>
                </c:pt>
                <c:pt idx="126">
                  <c:v>999.601</c:v>
                </c:pt>
                <c:pt idx="127">
                  <c:v>999.601</c:v>
                </c:pt>
                <c:pt idx="128">
                  <c:v>999.601</c:v>
                </c:pt>
                <c:pt idx="129">
                  <c:v>999.601</c:v>
                </c:pt>
                <c:pt idx="130" formatCode="General">
                  <c:v>999.601</c:v>
                </c:pt>
                <c:pt idx="131">
                  <c:v>999.601</c:v>
                </c:pt>
                <c:pt idx="132">
                  <c:v>999.601</c:v>
                </c:pt>
                <c:pt idx="133">
                  <c:v>999.601</c:v>
                </c:pt>
                <c:pt idx="134">
                  <c:v>999.601</c:v>
                </c:pt>
                <c:pt idx="135">
                  <c:v>999.601</c:v>
                </c:pt>
                <c:pt idx="136">
                  <c:v>999.601</c:v>
                </c:pt>
                <c:pt idx="137">
                  <c:v>999.601</c:v>
                </c:pt>
                <c:pt idx="138">
                  <c:v>999.601</c:v>
                </c:pt>
                <c:pt idx="139">
                  <c:v>999.601</c:v>
                </c:pt>
                <c:pt idx="140">
                  <c:v>999.601</c:v>
                </c:pt>
                <c:pt idx="141">
                  <c:v>999.601</c:v>
                </c:pt>
                <c:pt idx="142">
                  <c:v>999.601</c:v>
                </c:pt>
                <c:pt idx="143">
                  <c:v>999.601</c:v>
                </c:pt>
                <c:pt idx="144">
                  <c:v>999.601</c:v>
                </c:pt>
                <c:pt idx="145">
                  <c:v>999.601</c:v>
                </c:pt>
                <c:pt idx="146">
                  <c:v>999.601</c:v>
                </c:pt>
                <c:pt idx="147">
                  <c:v>999.601</c:v>
                </c:pt>
                <c:pt idx="148">
                  <c:v>999.601</c:v>
                </c:pt>
                <c:pt idx="149">
                  <c:v>999.601</c:v>
                </c:pt>
                <c:pt idx="150">
                  <c:v>999.601</c:v>
                </c:pt>
                <c:pt idx="151">
                  <c:v>999.59500000000003</c:v>
                </c:pt>
                <c:pt idx="152">
                  <c:v>999.54499999999996</c:v>
                </c:pt>
                <c:pt idx="153">
                  <c:v>999.50400000000002</c:v>
                </c:pt>
                <c:pt idx="154">
                  <c:v>999.30200000000002</c:v>
                </c:pt>
                <c:pt idx="155">
                  <c:v>999.08199999999999</c:v>
                </c:pt>
                <c:pt idx="156">
                  <c:v>999.09199999999998</c:v>
                </c:pt>
                <c:pt idx="157">
                  <c:v>999.09199999999998</c:v>
                </c:pt>
                <c:pt idx="158">
                  <c:v>999.09199999999998</c:v>
                </c:pt>
                <c:pt idx="159">
                  <c:v>999.09199999999998</c:v>
                </c:pt>
                <c:pt idx="160">
                  <c:v>999.09199999999998</c:v>
                </c:pt>
                <c:pt idx="161">
                  <c:v>999.09199999999998</c:v>
                </c:pt>
                <c:pt idx="162">
                  <c:v>999.09199999999998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C-4244-AB15-31A9495B61F2}"/>
            </c:ext>
          </c:extLst>
        </c:ser>
        <c:ser>
          <c:idx val="2"/>
          <c:order val="2"/>
          <c:tx>
            <c:strRef>
              <c:f>spatial_series!$J$2</c:f>
              <c:strCache>
                <c:ptCount val="1"/>
                <c:pt idx="0">
                  <c:v>WSE_bf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886028625506779"/>
                  <c:y val="-0.15073403903982202"/>
                </c:manualLayout>
              </c:layout>
              <c:numFmt formatCode="General" sourceLinked="0"/>
            </c:trendlineLbl>
          </c:trendline>
          <c:xVal>
            <c:numRef>
              <c:f>spatial_series!$B$3:$B$165</c:f>
              <c:numCache>
                <c:formatCode>General</c:formatCode>
                <c:ptCount val="1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</c:numCache>
            </c:numRef>
          </c:xVal>
          <c:yVal>
            <c:numRef>
              <c:f>spatial_series!$J$3:$J$165</c:f>
              <c:numCache>
                <c:formatCode>0.000</c:formatCode>
                <c:ptCount val="163"/>
                <c:pt idx="0">
                  <c:v>1002.17</c:v>
                </c:pt>
                <c:pt idx="1">
                  <c:v>1002.15</c:v>
                </c:pt>
                <c:pt idx="2">
                  <c:v>1002.14</c:v>
                </c:pt>
                <c:pt idx="3">
                  <c:v>1002.11</c:v>
                </c:pt>
                <c:pt idx="4">
                  <c:v>1002.07</c:v>
                </c:pt>
                <c:pt idx="5">
                  <c:v>1002.05</c:v>
                </c:pt>
                <c:pt idx="6">
                  <c:v>1002.03</c:v>
                </c:pt>
                <c:pt idx="7">
                  <c:v>1001.93</c:v>
                </c:pt>
                <c:pt idx="8">
                  <c:v>1001.99</c:v>
                </c:pt>
                <c:pt idx="9">
                  <c:v>1001.96</c:v>
                </c:pt>
                <c:pt idx="10">
                  <c:v>1001.91</c:v>
                </c:pt>
                <c:pt idx="11">
                  <c:v>1001.88</c:v>
                </c:pt>
                <c:pt idx="12">
                  <c:v>1001.83</c:v>
                </c:pt>
                <c:pt idx="13">
                  <c:v>1001.78</c:v>
                </c:pt>
                <c:pt idx="14">
                  <c:v>1001.74</c:v>
                </c:pt>
                <c:pt idx="15">
                  <c:v>1001.72</c:v>
                </c:pt>
                <c:pt idx="16">
                  <c:v>1001.76</c:v>
                </c:pt>
                <c:pt idx="17">
                  <c:v>1001.78</c:v>
                </c:pt>
                <c:pt idx="18">
                  <c:v>1001.78</c:v>
                </c:pt>
                <c:pt idx="19">
                  <c:v>1001.77</c:v>
                </c:pt>
                <c:pt idx="20">
                  <c:v>1001.73</c:v>
                </c:pt>
                <c:pt idx="21">
                  <c:v>1001.65</c:v>
                </c:pt>
                <c:pt idx="22">
                  <c:v>1001.49</c:v>
                </c:pt>
                <c:pt idx="23">
                  <c:v>1001.39</c:v>
                </c:pt>
                <c:pt idx="24">
                  <c:v>1001.43</c:v>
                </c:pt>
                <c:pt idx="25">
                  <c:v>1001.43</c:v>
                </c:pt>
                <c:pt idx="26">
                  <c:v>1001.42</c:v>
                </c:pt>
                <c:pt idx="27">
                  <c:v>1001.44</c:v>
                </c:pt>
                <c:pt idx="28">
                  <c:v>1001.44</c:v>
                </c:pt>
                <c:pt idx="29">
                  <c:v>1001.45</c:v>
                </c:pt>
                <c:pt idx="30">
                  <c:v>1001.43</c:v>
                </c:pt>
                <c:pt idx="31">
                  <c:v>1001.39</c:v>
                </c:pt>
                <c:pt idx="32">
                  <c:v>1001.41</c:v>
                </c:pt>
                <c:pt idx="33">
                  <c:v>1001.42</c:v>
                </c:pt>
                <c:pt idx="34">
                  <c:v>1001.43</c:v>
                </c:pt>
                <c:pt idx="35">
                  <c:v>1001.43</c:v>
                </c:pt>
                <c:pt idx="36">
                  <c:v>1001.42</c:v>
                </c:pt>
                <c:pt idx="37">
                  <c:v>1001.42</c:v>
                </c:pt>
                <c:pt idx="38">
                  <c:v>1001.42</c:v>
                </c:pt>
                <c:pt idx="39">
                  <c:v>1001.42</c:v>
                </c:pt>
                <c:pt idx="40">
                  <c:v>1001.41</c:v>
                </c:pt>
                <c:pt idx="41">
                  <c:v>1001.41</c:v>
                </c:pt>
                <c:pt idx="42">
                  <c:v>1001.41</c:v>
                </c:pt>
                <c:pt idx="43">
                  <c:v>1001.4</c:v>
                </c:pt>
                <c:pt idx="44">
                  <c:v>1001.4</c:v>
                </c:pt>
                <c:pt idx="45">
                  <c:v>1001.4</c:v>
                </c:pt>
                <c:pt idx="46">
                  <c:v>1001.38</c:v>
                </c:pt>
                <c:pt idx="47">
                  <c:v>1001.36</c:v>
                </c:pt>
                <c:pt idx="48">
                  <c:v>1001.33</c:v>
                </c:pt>
                <c:pt idx="49">
                  <c:v>1001.31</c:v>
                </c:pt>
                <c:pt idx="50">
                  <c:v>1001.27</c:v>
                </c:pt>
                <c:pt idx="51">
                  <c:v>1001.22</c:v>
                </c:pt>
                <c:pt idx="52">
                  <c:v>1001.12</c:v>
                </c:pt>
                <c:pt idx="53">
                  <c:v>1001.03</c:v>
                </c:pt>
                <c:pt idx="54">
                  <c:v>1001.13</c:v>
                </c:pt>
                <c:pt idx="55">
                  <c:v>1001.1</c:v>
                </c:pt>
                <c:pt idx="56">
                  <c:v>1001.08</c:v>
                </c:pt>
                <c:pt idx="57">
                  <c:v>1001.01</c:v>
                </c:pt>
                <c:pt idx="58">
                  <c:v>1000.96</c:v>
                </c:pt>
                <c:pt idx="59">
                  <c:v>1000.93</c:v>
                </c:pt>
                <c:pt idx="60">
                  <c:v>1000.89</c:v>
                </c:pt>
                <c:pt idx="61">
                  <c:v>1000.86</c:v>
                </c:pt>
                <c:pt idx="62">
                  <c:v>1000.86</c:v>
                </c:pt>
                <c:pt idx="63">
                  <c:v>1000.89</c:v>
                </c:pt>
                <c:pt idx="64">
                  <c:v>1000.91</c:v>
                </c:pt>
                <c:pt idx="65">
                  <c:v>1000.9</c:v>
                </c:pt>
                <c:pt idx="66">
                  <c:v>1000.9</c:v>
                </c:pt>
                <c:pt idx="67">
                  <c:v>1000.91</c:v>
                </c:pt>
                <c:pt idx="68">
                  <c:v>1000.89</c:v>
                </c:pt>
                <c:pt idx="69">
                  <c:v>1000.84</c:v>
                </c:pt>
                <c:pt idx="70">
                  <c:v>1000.76</c:v>
                </c:pt>
                <c:pt idx="71">
                  <c:v>1000.79</c:v>
                </c:pt>
                <c:pt idx="72">
                  <c:v>1000.81</c:v>
                </c:pt>
                <c:pt idx="73">
                  <c:v>1000.79</c:v>
                </c:pt>
                <c:pt idx="74">
                  <c:v>1000.8</c:v>
                </c:pt>
                <c:pt idx="75">
                  <c:v>1000.81</c:v>
                </c:pt>
                <c:pt idx="76">
                  <c:v>1000.82</c:v>
                </c:pt>
                <c:pt idx="77">
                  <c:v>1000.79</c:v>
                </c:pt>
                <c:pt idx="78">
                  <c:v>1000.76</c:v>
                </c:pt>
                <c:pt idx="79">
                  <c:v>1000.71</c:v>
                </c:pt>
                <c:pt idx="80">
                  <c:v>1000.7</c:v>
                </c:pt>
                <c:pt idx="81">
                  <c:v>1000.67</c:v>
                </c:pt>
                <c:pt idx="82">
                  <c:v>1000.68</c:v>
                </c:pt>
                <c:pt idx="83">
                  <c:v>1000.68</c:v>
                </c:pt>
                <c:pt idx="84">
                  <c:v>1000.69</c:v>
                </c:pt>
                <c:pt idx="85">
                  <c:v>1000.69</c:v>
                </c:pt>
                <c:pt idx="86">
                  <c:v>1000.69</c:v>
                </c:pt>
                <c:pt idx="87">
                  <c:v>1000.69</c:v>
                </c:pt>
                <c:pt idx="88">
                  <c:v>1000.68</c:v>
                </c:pt>
                <c:pt idx="89">
                  <c:v>1000.65</c:v>
                </c:pt>
                <c:pt idx="90">
                  <c:v>1000.65</c:v>
                </c:pt>
                <c:pt idx="91">
                  <c:v>1000.65</c:v>
                </c:pt>
                <c:pt idx="92">
                  <c:v>1000.63</c:v>
                </c:pt>
                <c:pt idx="93">
                  <c:v>1000.61</c:v>
                </c:pt>
                <c:pt idx="94">
                  <c:v>1000.61</c:v>
                </c:pt>
                <c:pt idx="95">
                  <c:v>1000.62</c:v>
                </c:pt>
                <c:pt idx="96">
                  <c:v>1000.58</c:v>
                </c:pt>
                <c:pt idx="97">
                  <c:v>1000.46</c:v>
                </c:pt>
                <c:pt idx="98">
                  <c:v>1000.41</c:v>
                </c:pt>
                <c:pt idx="99">
                  <c:v>1000.33</c:v>
                </c:pt>
                <c:pt idx="100">
                  <c:v>1000.37</c:v>
                </c:pt>
                <c:pt idx="101">
                  <c:v>1000.34</c:v>
                </c:pt>
                <c:pt idx="102">
                  <c:v>1000.36</c:v>
                </c:pt>
                <c:pt idx="103">
                  <c:v>1000.34</c:v>
                </c:pt>
                <c:pt idx="104">
                  <c:v>1000.31</c:v>
                </c:pt>
                <c:pt idx="105">
                  <c:v>1000.23</c:v>
                </c:pt>
                <c:pt idx="106">
                  <c:v>1000.17</c:v>
                </c:pt>
                <c:pt idx="107">
                  <c:v>1000.2</c:v>
                </c:pt>
                <c:pt idx="108">
                  <c:v>1000.21</c:v>
                </c:pt>
                <c:pt idx="109">
                  <c:v>1000.2</c:v>
                </c:pt>
                <c:pt idx="110">
                  <c:v>1000.19</c:v>
                </c:pt>
                <c:pt idx="111">
                  <c:v>1000.19</c:v>
                </c:pt>
                <c:pt idx="112">
                  <c:v>1000.19</c:v>
                </c:pt>
                <c:pt idx="113">
                  <c:v>1000.19</c:v>
                </c:pt>
                <c:pt idx="114">
                  <c:v>1000.19</c:v>
                </c:pt>
                <c:pt idx="115">
                  <c:v>1000.19</c:v>
                </c:pt>
                <c:pt idx="116">
                  <c:v>1000.21</c:v>
                </c:pt>
                <c:pt idx="117">
                  <c:v>1000.21</c:v>
                </c:pt>
                <c:pt idx="118">
                  <c:v>1000.21</c:v>
                </c:pt>
                <c:pt idx="119">
                  <c:v>1000.22</c:v>
                </c:pt>
                <c:pt idx="120">
                  <c:v>1000.22</c:v>
                </c:pt>
                <c:pt idx="121">
                  <c:v>1000.22</c:v>
                </c:pt>
                <c:pt idx="122">
                  <c:v>1000.23</c:v>
                </c:pt>
                <c:pt idx="123">
                  <c:v>1000.22</c:v>
                </c:pt>
                <c:pt idx="124">
                  <c:v>1000.21</c:v>
                </c:pt>
                <c:pt idx="125">
                  <c:v>1000.2</c:v>
                </c:pt>
                <c:pt idx="126">
                  <c:v>1000.21</c:v>
                </c:pt>
                <c:pt idx="127">
                  <c:v>1000.21</c:v>
                </c:pt>
                <c:pt idx="128">
                  <c:v>1000.22</c:v>
                </c:pt>
                <c:pt idx="129">
                  <c:v>1000.22</c:v>
                </c:pt>
                <c:pt idx="130" formatCode="General">
                  <c:v>1000.21</c:v>
                </c:pt>
                <c:pt idx="131">
                  <c:v>1000.21</c:v>
                </c:pt>
                <c:pt idx="132">
                  <c:v>1000.21</c:v>
                </c:pt>
                <c:pt idx="133">
                  <c:v>1000.21</c:v>
                </c:pt>
                <c:pt idx="134">
                  <c:v>1000.21</c:v>
                </c:pt>
                <c:pt idx="135">
                  <c:v>1000.21</c:v>
                </c:pt>
                <c:pt idx="136">
                  <c:v>1000.2</c:v>
                </c:pt>
                <c:pt idx="137">
                  <c:v>1000.2</c:v>
                </c:pt>
                <c:pt idx="138">
                  <c:v>1000.2</c:v>
                </c:pt>
                <c:pt idx="139">
                  <c:v>1000.21</c:v>
                </c:pt>
                <c:pt idx="140">
                  <c:v>1000.2</c:v>
                </c:pt>
                <c:pt idx="141">
                  <c:v>1000.19</c:v>
                </c:pt>
                <c:pt idx="142">
                  <c:v>1000.18</c:v>
                </c:pt>
                <c:pt idx="143">
                  <c:v>1000.18</c:v>
                </c:pt>
                <c:pt idx="144">
                  <c:v>1000.18</c:v>
                </c:pt>
                <c:pt idx="145">
                  <c:v>1000.18</c:v>
                </c:pt>
                <c:pt idx="146">
                  <c:v>1000.19</c:v>
                </c:pt>
                <c:pt idx="147">
                  <c:v>1000.19</c:v>
                </c:pt>
                <c:pt idx="148">
                  <c:v>1000.19</c:v>
                </c:pt>
                <c:pt idx="149">
                  <c:v>1000.19</c:v>
                </c:pt>
                <c:pt idx="150">
                  <c:v>1000.18</c:v>
                </c:pt>
                <c:pt idx="151">
                  <c:v>1000.15</c:v>
                </c:pt>
                <c:pt idx="152">
                  <c:v>1000.11</c:v>
                </c:pt>
                <c:pt idx="153">
                  <c:v>1000.03</c:v>
                </c:pt>
                <c:pt idx="154">
                  <c:v>999.88</c:v>
                </c:pt>
                <c:pt idx="155">
                  <c:v>999.98099999999999</c:v>
                </c:pt>
                <c:pt idx="156">
                  <c:v>999.99099999999999</c:v>
                </c:pt>
                <c:pt idx="157">
                  <c:v>999.976</c:v>
                </c:pt>
                <c:pt idx="158">
                  <c:v>999.96199999999999</c:v>
                </c:pt>
                <c:pt idx="159">
                  <c:v>999.93899999999996</c:v>
                </c:pt>
                <c:pt idx="160">
                  <c:v>999.89599999999996</c:v>
                </c:pt>
                <c:pt idx="161">
                  <c:v>999.88400000000001</c:v>
                </c:pt>
                <c:pt idx="162">
                  <c:v>999.87800000000004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C-4244-AB15-31A9495B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4029357441430936E-2"/>
          <c:y val="0.78035876310163221"/>
          <c:w val="0.86806443312233028"/>
          <c:h val="0.1530500078218699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spatial_series!$E$2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spatial_series!$B$3:$B$163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spatial_series!$E$3:$E$162</c:f>
              <c:numCache>
                <c:formatCode>0.00</c:formatCode>
                <c:ptCount val="160"/>
                <c:pt idx="0">
                  <c:v>0.21594999999990705</c:v>
                </c:pt>
                <c:pt idx="1">
                  <c:v>0.2531699999999546</c:v>
                </c:pt>
                <c:pt idx="2">
                  <c:v>0.27039000000002034</c:v>
                </c:pt>
                <c:pt idx="3">
                  <c:v>0.33760999999992691</c:v>
                </c:pt>
                <c:pt idx="4">
                  <c:v>0.34483000000000175</c:v>
                </c:pt>
                <c:pt idx="5">
                  <c:v>0.34204999999997199</c:v>
                </c:pt>
                <c:pt idx="6">
                  <c:v>0.34927000000004682</c:v>
                </c:pt>
                <c:pt idx="7">
                  <c:v>0.33648999999991247</c:v>
                </c:pt>
                <c:pt idx="8">
                  <c:v>0.32370999999989181</c:v>
                </c:pt>
                <c:pt idx="9">
                  <c:v>0.36092999999993935</c:v>
                </c:pt>
                <c:pt idx="10">
                  <c:v>0.3681499999999005</c:v>
                </c:pt>
                <c:pt idx="11">
                  <c:v>0.32537000000002081</c:v>
                </c:pt>
                <c:pt idx="12">
                  <c:v>0.28258999999991374</c:v>
                </c:pt>
                <c:pt idx="13">
                  <c:v>0.3098099999998567</c:v>
                </c:pt>
                <c:pt idx="14">
                  <c:v>0.27702999999996791</c:v>
                </c:pt>
                <c:pt idx="15">
                  <c:v>0.26424999999994725</c:v>
                </c:pt>
                <c:pt idx="16">
                  <c:v>0.19146999999998116</c:v>
                </c:pt>
                <c:pt idx="17">
                  <c:v>0.16868999999996959</c:v>
                </c:pt>
                <c:pt idx="18">
                  <c:v>0.16591000000005351</c:v>
                </c:pt>
                <c:pt idx="19">
                  <c:v>0.18313000000000557</c:v>
                </c:pt>
                <c:pt idx="20">
                  <c:v>0.19034999999996671</c:v>
                </c:pt>
                <c:pt idx="21">
                  <c:v>0.21757000000002336</c:v>
                </c:pt>
                <c:pt idx="22">
                  <c:v>0.1947899999998981</c:v>
                </c:pt>
                <c:pt idx="23">
                  <c:v>0.16201000000000931</c:v>
                </c:pt>
                <c:pt idx="24">
                  <c:v>0.14922999999998865</c:v>
                </c:pt>
                <c:pt idx="25">
                  <c:v>0.12644999999997708</c:v>
                </c:pt>
                <c:pt idx="26">
                  <c:v>2.3669999999924585E-2</c:v>
                </c:pt>
                <c:pt idx="27">
                  <c:v>-0.13911000000007334</c:v>
                </c:pt>
                <c:pt idx="28">
                  <c:v>-0.33189000000004398</c:v>
                </c:pt>
                <c:pt idx="29">
                  <c:v>-0.60467000000005555</c:v>
                </c:pt>
                <c:pt idx="30">
                  <c:v>-0.39745000000004893</c:v>
                </c:pt>
                <c:pt idx="31">
                  <c:v>-0.23023000000000593</c:v>
                </c:pt>
                <c:pt idx="32">
                  <c:v>-0.44301000000007207</c:v>
                </c:pt>
                <c:pt idx="33">
                  <c:v>-0.5857899999999745</c:v>
                </c:pt>
                <c:pt idx="34">
                  <c:v>-0.70857000000012249</c:v>
                </c:pt>
                <c:pt idx="35">
                  <c:v>-0.73135000000002037</c:v>
                </c:pt>
                <c:pt idx="36">
                  <c:v>-0.58413000000007287</c:v>
                </c:pt>
                <c:pt idx="37">
                  <c:v>-0.49690999999995711</c:v>
                </c:pt>
                <c:pt idx="38">
                  <c:v>-0.37969000000009601</c:v>
                </c:pt>
                <c:pt idx="39">
                  <c:v>-0.23247000000003482</c:v>
                </c:pt>
                <c:pt idx="40">
                  <c:v>-0.13525000000004184</c:v>
                </c:pt>
                <c:pt idx="41">
                  <c:v>-4.8030000000039763E-2</c:v>
                </c:pt>
                <c:pt idx="42">
                  <c:v>3.9189999999962311E-2</c:v>
                </c:pt>
                <c:pt idx="43">
                  <c:v>0.1564099999999371</c:v>
                </c:pt>
                <c:pt idx="44">
                  <c:v>0.25363000000004376</c:v>
                </c:pt>
                <c:pt idx="45">
                  <c:v>0.24084999999990941</c:v>
                </c:pt>
                <c:pt idx="46">
                  <c:v>0.25806999999986147</c:v>
                </c:pt>
                <c:pt idx="47">
                  <c:v>0.2652899999999363</c:v>
                </c:pt>
                <c:pt idx="48">
                  <c:v>0.23250999999993383</c:v>
                </c:pt>
                <c:pt idx="49">
                  <c:v>0.19973000000004504</c:v>
                </c:pt>
                <c:pt idx="50">
                  <c:v>0.20695000000000618</c:v>
                </c:pt>
                <c:pt idx="51">
                  <c:v>0.21416999999996733</c:v>
                </c:pt>
                <c:pt idx="52">
                  <c:v>0.18138999999996486</c:v>
                </c:pt>
                <c:pt idx="53">
                  <c:v>5.8609999999930551E-2</c:v>
                </c:pt>
                <c:pt idx="54">
                  <c:v>-5.4169999999999163E-2</c:v>
                </c:pt>
                <c:pt idx="55">
                  <c:v>-0.10695000000009713</c:v>
                </c:pt>
                <c:pt idx="56">
                  <c:v>-0.16972999999995864</c:v>
                </c:pt>
                <c:pt idx="57">
                  <c:v>-0.13251000000002477</c:v>
                </c:pt>
                <c:pt idx="58">
                  <c:v>-0.14529000000004544</c:v>
                </c:pt>
                <c:pt idx="59">
                  <c:v>-0.1580700000000661</c:v>
                </c:pt>
                <c:pt idx="60">
                  <c:v>-0.15085000000010496</c:v>
                </c:pt>
                <c:pt idx="61">
                  <c:v>-0.16363000000001193</c:v>
                </c:pt>
                <c:pt idx="62">
                  <c:v>-0.23641000000009171</c:v>
                </c:pt>
                <c:pt idx="63">
                  <c:v>-0.38319000000001324</c:v>
                </c:pt>
                <c:pt idx="64">
                  <c:v>-0.50997000000006665</c:v>
                </c:pt>
                <c:pt idx="65">
                  <c:v>-0.60075000000006185</c:v>
                </c:pt>
                <c:pt idx="66">
                  <c:v>-0.60053000000004886</c:v>
                </c:pt>
                <c:pt idx="67">
                  <c:v>-0.51231000000007043</c:v>
                </c:pt>
                <c:pt idx="68">
                  <c:v>-0.30109000000004471</c:v>
                </c:pt>
                <c:pt idx="69">
                  <c:v>-0.18287000000009357</c:v>
                </c:pt>
                <c:pt idx="70">
                  <c:v>-0.15565000000003693</c:v>
                </c:pt>
                <c:pt idx="71">
                  <c:v>-0.17843000000004849</c:v>
                </c:pt>
                <c:pt idx="72">
                  <c:v>-0.18821000000002641</c:v>
                </c:pt>
                <c:pt idx="73">
                  <c:v>-0.20398999999997613</c:v>
                </c:pt>
                <c:pt idx="74">
                  <c:v>-0.26977000000010776</c:v>
                </c:pt>
                <c:pt idx="75">
                  <c:v>-0.25054999999997563</c:v>
                </c:pt>
                <c:pt idx="76">
                  <c:v>-0.30233000000009724</c:v>
                </c:pt>
                <c:pt idx="77">
                  <c:v>-0.27011000000004515</c:v>
                </c:pt>
                <c:pt idx="78">
                  <c:v>-0.17489000000000487</c:v>
                </c:pt>
                <c:pt idx="79">
                  <c:v>-9.4670000000064647E-2</c:v>
                </c:pt>
                <c:pt idx="80">
                  <c:v>-4.54499999999598E-2</c:v>
                </c:pt>
                <c:pt idx="81">
                  <c:v>8.7699999999131251E-3</c:v>
                </c:pt>
                <c:pt idx="82">
                  <c:v>2.899000000002161E-2</c:v>
                </c:pt>
                <c:pt idx="83">
                  <c:v>4.7209999999950014E-2</c:v>
                </c:pt>
                <c:pt idx="84">
                  <c:v>3.842999999994845E-2</c:v>
                </c:pt>
                <c:pt idx="85">
                  <c:v>2.4649999999951433E-2</c:v>
                </c:pt>
                <c:pt idx="86">
                  <c:v>-3.1300000000555883E-3</c:v>
                </c:pt>
                <c:pt idx="87">
                  <c:v>-4.8909999999978027E-2</c:v>
                </c:pt>
                <c:pt idx="88">
                  <c:v>-1.3689999999996871E-2</c:v>
                </c:pt>
                <c:pt idx="89">
                  <c:v>7.0529999999962456E-2</c:v>
                </c:pt>
                <c:pt idx="90">
                  <c:v>7.274999999992815E-2</c:v>
                </c:pt>
                <c:pt idx="91">
                  <c:v>6.6969999999969332E-2</c:v>
                </c:pt>
                <c:pt idx="92">
                  <c:v>8.419000000003507E-2</c:v>
                </c:pt>
                <c:pt idx="93">
                  <c:v>8.2409999999981665E-2</c:v>
                </c:pt>
                <c:pt idx="94">
                  <c:v>6.6630000000031941E-2</c:v>
                </c:pt>
                <c:pt idx="95">
                  <c:v>5.9849999999983083E-2</c:v>
                </c:pt>
                <c:pt idx="96">
                  <c:v>9.3069999999897846E-2</c:v>
                </c:pt>
                <c:pt idx="97">
                  <c:v>0.1442899999999554</c:v>
                </c:pt>
                <c:pt idx="98">
                  <c:v>0.1825099999999793</c:v>
                </c:pt>
                <c:pt idx="99">
                  <c:v>0.18872999999996409</c:v>
                </c:pt>
                <c:pt idx="100">
                  <c:v>0.19294999999999618</c:v>
                </c:pt>
                <c:pt idx="101">
                  <c:v>0.18016999999997552</c:v>
                </c:pt>
                <c:pt idx="102">
                  <c:v>7.5389999999970314E-2</c:v>
                </c:pt>
                <c:pt idx="103">
                  <c:v>8.260999999993146E-2</c:v>
                </c:pt>
                <c:pt idx="104">
                  <c:v>0.15882999999996628</c:v>
                </c:pt>
                <c:pt idx="105">
                  <c:v>0.19204999999988104</c:v>
                </c:pt>
                <c:pt idx="106">
                  <c:v>0.20127000000002226</c:v>
                </c:pt>
                <c:pt idx="107">
                  <c:v>0.1664899999999534</c:v>
                </c:pt>
                <c:pt idx="108">
                  <c:v>0.13770999999997002</c:v>
                </c:pt>
                <c:pt idx="109">
                  <c:v>0.16093000000000757</c:v>
                </c:pt>
                <c:pt idx="110">
                  <c:v>0.16814999999996871</c:v>
                </c:pt>
                <c:pt idx="111">
                  <c:v>0.1683699999999817</c:v>
                </c:pt>
                <c:pt idx="112">
                  <c:v>0.15058999999996558</c:v>
                </c:pt>
                <c:pt idx="113">
                  <c:v>0.12280999999995856</c:v>
                </c:pt>
                <c:pt idx="114">
                  <c:v>0.10502999999994245</c:v>
                </c:pt>
                <c:pt idx="115">
                  <c:v>7.524999999998272E-2</c:v>
                </c:pt>
                <c:pt idx="116">
                  <c:v>-0.15353000000004613</c:v>
                </c:pt>
                <c:pt idx="117">
                  <c:v>-0.46831000000008771</c:v>
                </c:pt>
                <c:pt idx="118">
                  <c:v>-0.41809000000000651</c:v>
                </c:pt>
                <c:pt idx="119">
                  <c:v>-0.28187000000002627</c:v>
                </c:pt>
                <c:pt idx="120">
                  <c:v>-0.26064999999994143</c:v>
                </c:pt>
                <c:pt idx="121">
                  <c:v>-0.24143000000003667</c:v>
                </c:pt>
                <c:pt idx="122">
                  <c:v>-0.24321000000009008</c:v>
                </c:pt>
                <c:pt idx="123">
                  <c:v>-7.1990000000027976E-2</c:v>
                </c:pt>
                <c:pt idx="124">
                  <c:v>0.12622999999996409</c:v>
                </c:pt>
                <c:pt idx="125">
                  <c:v>0.25045000000000073</c:v>
                </c:pt>
                <c:pt idx="126">
                  <c:v>4.2669999999930042E-2</c:v>
                </c:pt>
                <c:pt idx="127">
                  <c:v>-0.1341099999999642</c:v>
                </c:pt>
                <c:pt idx="128">
                  <c:v>-0.22689000000002579</c:v>
                </c:pt>
                <c:pt idx="129">
                  <c:v>-8.1670000000030996E-2</c:v>
                </c:pt>
                <c:pt idx="130" formatCode="General">
                  <c:v>0.13054999999997108</c:v>
                </c:pt>
                <c:pt idx="131">
                  <c:v>4.9769999999966785E-2</c:v>
                </c:pt>
                <c:pt idx="132">
                  <c:v>-2.6010000000042055E-2</c:v>
                </c:pt>
                <c:pt idx="133">
                  <c:v>-9.0790000000083637E-2</c:v>
                </c:pt>
                <c:pt idx="134">
                  <c:v>-0.13256999999998698</c:v>
                </c:pt>
                <c:pt idx="135">
                  <c:v>-0.11835000000007767</c:v>
                </c:pt>
                <c:pt idx="136">
                  <c:v>-4.4130000000109249E-2</c:v>
                </c:pt>
                <c:pt idx="137">
                  <c:v>-6.9100000000617001E-3</c:v>
                </c:pt>
                <c:pt idx="138">
                  <c:v>-0.17269000000010237</c:v>
                </c:pt>
                <c:pt idx="139">
                  <c:v>-0.27946999999994659</c:v>
                </c:pt>
                <c:pt idx="140">
                  <c:v>-0.24825000000009823</c:v>
                </c:pt>
                <c:pt idx="141">
                  <c:v>-0.31603000000006887</c:v>
                </c:pt>
                <c:pt idx="142">
                  <c:v>-0.20380999999997584</c:v>
                </c:pt>
                <c:pt idx="143">
                  <c:v>-0.21259000000009109</c:v>
                </c:pt>
                <c:pt idx="144">
                  <c:v>-0.14536999999995714</c:v>
                </c:pt>
                <c:pt idx="145">
                  <c:v>-9.3150000000036925E-2</c:v>
                </c:pt>
                <c:pt idx="146">
                  <c:v>-0.12492999999994936</c:v>
                </c:pt>
                <c:pt idx="147">
                  <c:v>-4.1710000000080072E-2</c:v>
                </c:pt>
                <c:pt idx="148">
                  <c:v>0.11850999999990108</c:v>
                </c:pt>
                <c:pt idx="149">
                  <c:v>0.32173000000000229</c:v>
                </c:pt>
                <c:pt idx="150">
                  <c:v>0.58694999999988795</c:v>
                </c:pt>
                <c:pt idx="151">
                  <c:v>0.71316999999999098</c:v>
                </c:pt>
                <c:pt idx="152">
                  <c:v>0.75438999999994394</c:v>
                </c:pt>
                <c:pt idx="153">
                  <c:v>0.66260999999997239</c:v>
                </c:pt>
                <c:pt idx="154">
                  <c:v>0.53882999999996173</c:v>
                </c:pt>
                <c:pt idx="155">
                  <c:v>0.32804999999996198</c:v>
                </c:pt>
                <c:pt idx="156">
                  <c:v>0.21027000000003682</c:v>
                </c:pt>
                <c:pt idx="157">
                  <c:v>8.4489999999959764E-2</c:v>
                </c:pt>
                <c:pt idx="158">
                  <c:v>-8.1289999999967222E-2</c:v>
                </c:pt>
                <c:pt idx="159">
                  <c:v>-0.140070000000037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spatial_series!$L$2</c:f>
              <c:strCache>
                <c:ptCount val="1"/>
                <c:pt idx="0">
                  <c:v>Wbf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spatial_series!$B$4:$B$158</c:f>
              <c:numCache>
                <c:formatCode>General</c:formatCode>
                <c:ptCount val="1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</c:numCache>
            </c:numRef>
          </c:xVal>
          <c:yVal>
            <c:numRef>
              <c:f>spatial_series!$L$3:$L$157</c:f>
              <c:numCache>
                <c:formatCode>0.000</c:formatCode>
                <c:ptCount val="155"/>
                <c:pt idx="0">
                  <c:v>10.507552055955401</c:v>
                </c:pt>
                <c:pt idx="1">
                  <c:v>10.504127758329</c:v>
                </c:pt>
                <c:pt idx="2">
                  <c:v>10.411934298475099</c:v>
                </c:pt>
                <c:pt idx="3">
                  <c:v>10.441035584614401</c:v>
                </c:pt>
                <c:pt idx="4">
                  <c:v>10.4463205848398</c:v>
                </c:pt>
                <c:pt idx="5">
                  <c:v>10.1873216376295</c:v>
                </c:pt>
                <c:pt idx="6">
                  <c:v>10.331809034265101</c:v>
                </c:pt>
                <c:pt idx="7">
                  <c:v>10.191490329124701</c:v>
                </c:pt>
                <c:pt idx="8">
                  <c:v>10.1644332467938</c:v>
                </c:pt>
                <c:pt idx="9">
                  <c:v>10.5146428645517</c:v>
                </c:pt>
                <c:pt idx="10">
                  <c:v>10.5364754954281</c:v>
                </c:pt>
                <c:pt idx="11">
                  <c:v>10.9915379691727</c:v>
                </c:pt>
                <c:pt idx="12">
                  <c:v>10.8396260361418</c:v>
                </c:pt>
                <c:pt idx="13">
                  <c:v>10.129860860016001</c:v>
                </c:pt>
                <c:pt idx="14">
                  <c:v>9.6521759578433297</c:v>
                </c:pt>
                <c:pt idx="15">
                  <c:v>8.8211225696358895</c:v>
                </c:pt>
                <c:pt idx="16">
                  <c:v>9.03385727055276</c:v>
                </c:pt>
                <c:pt idx="17">
                  <c:v>8.9799950018056798</c:v>
                </c:pt>
                <c:pt idx="18">
                  <c:v>9.0722725848943995</c:v>
                </c:pt>
                <c:pt idx="19">
                  <c:v>8.9803215299822305</c:v>
                </c:pt>
                <c:pt idx="20">
                  <c:v>7.6457603541913501</c:v>
                </c:pt>
                <c:pt idx="21">
                  <c:v>7.1569871469438997</c:v>
                </c:pt>
                <c:pt idx="22">
                  <c:v>6.8742977886382501</c:v>
                </c:pt>
                <c:pt idx="23">
                  <c:v>7.1276249775086198</c:v>
                </c:pt>
                <c:pt idx="24">
                  <c:v>8.0238481657401106</c:v>
                </c:pt>
                <c:pt idx="25">
                  <c:v>8.0950527816470306</c:v>
                </c:pt>
                <c:pt idx="26">
                  <c:v>7.9499319721587902</c:v>
                </c:pt>
                <c:pt idx="27">
                  <c:v>8.0573049074101206</c:v>
                </c:pt>
                <c:pt idx="28">
                  <c:v>8.0542693805026992</c:v>
                </c:pt>
                <c:pt idx="29">
                  <c:v>8.0574697068379901</c:v>
                </c:pt>
                <c:pt idx="30">
                  <c:v>8.3947802587346398</c:v>
                </c:pt>
                <c:pt idx="31">
                  <c:v>8.9736479787036103</c:v>
                </c:pt>
                <c:pt idx="32">
                  <c:v>9.5917401361919392</c:v>
                </c:pt>
                <c:pt idx="33">
                  <c:v>10.1255410973164</c:v>
                </c:pt>
                <c:pt idx="34">
                  <c:v>9.8139190432315804</c:v>
                </c:pt>
                <c:pt idx="35">
                  <c:v>9.5403755906387193</c:v>
                </c:pt>
                <c:pt idx="36">
                  <c:v>9.5107993583111607</c:v>
                </c:pt>
                <c:pt idx="37">
                  <c:v>9.6891552550723201</c:v>
                </c:pt>
                <c:pt idx="38">
                  <c:v>9.3759004295902209</c:v>
                </c:pt>
                <c:pt idx="39">
                  <c:v>9.5352251027093597</c:v>
                </c:pt>
                <c:pt idx="40">
                  <c:v>9.6539220873090006</c:v>
                </c:pt>
                <c:pt idx="41">
                  <c:v>9.3835912727378599</c:v>
                </c:pt>
                <c:pt idx="42">
                  <c:v>9.3134815257377106</c:v>
                </c:pt>
                <c:pt idx="43">
                  <c:v>9.2213378038544995</c:v>
                </c:pt>
                <c:pt idx="44">
                  <c:v>9.1515788871520805</c:v>
                </c:pt>
                <c:pt idx="45">
                  <c:v>8.8449074204208102</c:v>
                </c:pt>
                <c:pt idx="46">
                  <c:v>8.0785288974560796</c:v>
                </c:pt>
                <c:pt idx="47">
                  <c:v>7.9667900138473504</c:v>
                </c:pt>
                <c:pt idx="48">
                  <c:v>7.8002536117855898</c:v>
                </c:pt>
                <c:pt idx="49">
                  <c:v>6.96166512049549</c:v>
                </c:pt>
                <c:pt idx="50">
                  <c:v>6.6106438217114398</c:v>
                </c:pt>
                <c:pt idx="51">
                  <c:v>6.37523149284951</c:v>
                </c:pt>
                <c:pt idx="52">
                  <c:v>5.4444372974645203</c:v>
                </c:pt>
                <c:pt idx="53">
                  <c:v>5.2292598908000798</c:v>
                </c:pt>
                <c:pt idx="54">
                  <c:v>5.4554906252537902</c:v>
                </c:pt>
                <c:pt idx="55">
                  <c:v>5.4554924058829002</c:v>
                </c:pt>
                <c:pt idx="56">
                  <c:v>5.2210824773589097</c:v>
                </c:pt>
                <c:pt idx="57">
                  <c:v>5.5117707217059397</c:v>
                </c:pt>
                <c:pt idx="58">
                  <c:v>6.1214874788949603</c:v>
                </c:pt>
                <c:pt idx="59">
                  <c:v>5.8326989309163801</c:v>
                </c:pt>
                <c:pt idx="60">
                  <c:v>5.9312496308555396</c:v>
                </c:pt>
                <c:pt idx="61">
                  <c:v>5.8768834126935499</c:v>
                </c:pt>
                <c:pt idx="62">
                  <c:v>5.7062861423992803</c:v>
                </c:pt>
                <c:pt idx="63">
                  <c:v>5.9682048811672503</c:v>
                </c:pt>
                <c:pt idx="64">
                  <c:v>5.4216397294377696</c:v>
                </c:pt>
                <c:pt idx="65">
                  <c:v>5.4216417989704597</c:v>
                </c:pt>
                <c:pt idx="66">
                  <c:v>5.15890906128576</c:v>
                </c:pt>
                <c:pt idx="67">
                  <c:v>5.0714058951532204</c:v>
                </c:pt>
                <c:pt idx="68">
                  <c:v>5.4420636364637804</c:v>
                </c:pt>
                <c:pt idx="69">
                  <c:v>5.2069481085936902</c:v>
                </c:pt>
                <c:pt idx="70">
                  <c:v>4.9158478409962303</c:v>
                </c:pt>
                <c:pt idx="71">
                  <c:v>4.8543243707919101</c:v>
                </c:pt>
                <c:pt idx="72">
                  <c:v>5.2018826458400902</c:v>
                </c:pt>
                <c:pt idx="73">
                  <c:v>5.4970589233291296</c:v>
                </c:pt>
                <c:pt idx="74">
                  <c:v>5.3810142453868997</c:v>
                </c:pt>
                <c:pt idx="75">
                  <c:v>5.5422303381739502</c:v>
                </c:pt>
                <c:pt idx="76">
                  <c:v>6.38026839256956</c:v>
                </c:pt>
                <c:pt idx="77">
                  <c:v>6.4540804715686004</c:v>
                </c:pt>
                <c:pt idx="78">
                  <c:v>5.9673720826188799</c:v>
                </c:pt>
                <c:pt idx="79">
                  <c:v>5.4084615183920803</c:v>
                </c:pt>
                <c:pt idx="80">
                  <c:v>5.1301158322112199</c:v>
                </c:pt>
                <c:pt idx="81">
                  <c:v>5.45645629432875</c:v>
                </c:pt>
                <c:pt idx="82">
                  <c:v>5.6195824992543697</c:v>
                </c:pt>
                <c:pt idx="83">
                  <c:v>5.9849865668356301</c:v>
                </c:pt>
                <c:pt idx="84">
                  <c:v>6.3345101070366603</c:v>
                </c:pt>
                <c:pt idx="85">
                  <c:v>6.6832595323516797</c:v>
                </c:pt>
                <c:pt idx="86">
                  <c:v>7.0320089576813603</c:v>
                </c:pt>
                <c:pt idx="87">
                  <c:v>7.10909614556817</c:v>
                </c:pt>
                <c:pt idx="88">
                  <c:v>7.3929167327819698</c:v>
                </c:pt>
                <c:pt idx="89">
                  <c:v>7.6105591980250598</c:v>
                </c:pt>
                <c:pt idx="90">
                  <c:v>7.7938280384842598</c:v>
                </c:pt>
                <c:pt idx="91">
                  <c:v>8.1642386723418898</c:v>
                </c:pt>
                <c:pt idx="92">
                  <c:v>8.8450508587110797</c:v>
                </c:pt>
                <c:pt idx="93">
                  <c:v>9.6270947207883495</c:v>
                </c:pt>
                <c:pt idx="94">
                  <c:v>10.553684414883801</c:v>
                </c:pt>
                <c:pt idx="95">
                  <c:v>11.5123901683402</c:v>
                </c:pt>
                <c:pt idx="96">
                  <c:v>10.526406758753099</c:v>
                </c:pt>
                <c:pt idx="97">
                  <c:v>14.1259499616037</c:v>
                </c:pt>
                <c:pt idx="98">
                  <c:v>13.723874279524299</c:v>
                </c:pt>
                <c:pt idx="99">
                  <c:v>6.7986359463074297</c:v>
                </c:pt>
                <c:pt idx="100">
                  <c:v>7.5640801449465096</c:v>
                </c:pt>
                <c:pt idx="101">
                  <c:v>7.70586570735367</c:v>
                </c:pt>
                <c:pt idx="102">
                  <c:v>7.3709433866609402</c:v>
                </c:pt>
                <c:pt idx="103">
                  <c:v>7.0996353984173002</c:v>
                </c:pt>
                <c:pt idx="104">
                  <c:v>5.5484842768774696</c:v>
                </c:pt>
                <c:pt idx="105">
                  <c:v>4.3167281655035703</c:v>
                </c:pt>
                <c:pt idx="106">
                  <c:v>9.1484465708035092</c:v>
                </c:pt>
                <c:pt idx="107">
                  <c:v>9.73673797436056</c:v>
                </c:pt>
                <c:pt idx="108">
                  <c:v>9.9815794668601203</c:v>
                </c:pt>
                <c:pt idx="109">
                  <c:v>11.004363629784001</c:v>
                </c:pt>
                <c:pt idx="110">
                  <c:v>9.2401107884530997</c:v>
                </c:pt>
                <c:pt idx="111">
                  <c:v>8.5734054691469499</c:v>
                </c:pt>
                <c:pt idx="112">
                  <c:v>8.2168785806769602</c:v>
                </c:pt>
                <c:pt idx="113">
                  <c:v>10.182846166725801</c:v>
                </c:pt>
                <c:pt idx="114">
                  <c:v>9.6028932614753195</c:v>
                </c:pt>
                <c:pt idx="115">
                  <c:v>10.192971322054699</c:v>
                </c:pt>
                <c:pt idx="116">
                  <c:v>6.7744816746496799</c:v>
                </c:pt>
                <c:pt idx="117">
                  <c:v>7.0478430658417599</c:v>
                </c:pt>
                <c:pt idx="118">
                  <c:v>5.60553104628569</c:v>
                </c:pt>
                <c:pt idx="119">
                  <c:v>5.2113448427376596</c:v>
                </c:pt>
                <c:pt idx="120">
                  <c:v>4.9453304449168396</c:v>
                </c:pt>
                <c:pt idx="121">
                  <c:v>5.1052217205023496</c:v>
                </c:pt>
                <c:pt idx="122">
                  <c:v>5.3808270076414004</c:v>
                </c:pt>
                <c:pt idx="123">
                  <c:v>8.9177017052206704</c:v>
                </c:pt>
                <c:pt idx="124">
                  <c:v>10.897630036009399</c:v>
                </c:pt>
                <c:pt idx="125">
                  <c:v>15.1959195012021</c:v>
                </c:pt>
                <c:pt idx="126">
                  <c:v>16.494344952519501</c:v>
                </c:pt>
                <c:pt idx="127">
                  <c:v>16.851920652174201</c:v>
                </c:pt>
                <c:pt idx="128">
                  <c:v>16.777163713104901</c:v>
                </c:pt>
                <c:pt idx="129">
                  <c:v>15.6103703262505</c:v>
                </c:pt>
                <c:pt idx="130" formatCode="General">
                  <c:v>14.6573594569936</c:v>
                </c:pt>
                <c:pt idx="131">
                  <c:v>13.602048412039199</c:v>
                </c:pt>
                <c:pt idx="132">
                  <c:v>12.803844289251501</c:v>
                </c:pt>
                <c:pt idx="133">
                  <c:v>12.4865531171973</c:v>
                </c:pt>
                <c:pt idx="134">
                  <c:v>11.9570762853341</c:v>
                </c:pt>
                <c:pt idx="135">
                  <c:v>12.1804914233901</c:v>
                </c:pt>
                <c:pt idx="136">
                  <c:v>12.399213257537699</c:v>
                </c:pt>
                <c:pt idx="137">
                  <c:v>12.9348359953743</c:v>
                </c:pt>
                <c:pt idx="138">
                  <c:v>12.0738469541083</c:v>
                </c:pt>
                <c:pt idx="139">
                  <c:v>12.091844028987</c:v>
                </c:pt>
                <c:pt idx="140">
                  <c:v>16.073374760255302</c:v>
                </c:pt>
                <c:pt idx="141">
                  <c:v>16.4066137953191</c:v>
                </c:pt>
                <c:pt idx="142">
                  <c:v>16.104494606887702</c:v>
                </c:pt>
                <c:pt idx="143">
                  <c:v>16.709759138911998</c:v>
                </c:pt>
                <c:pt idx="144">
                  <c:v>14.817156299493201</c:v>
                </c:pt>
                <c:pt idx="145">
                  <c:v>14.0667882620287</c:v>
                </c:pt>
                <c:pt idx="146">
                  <c:v>12.9516444220375</c:v>
                </c:pt>
                <c:pt idx="147">
                  <c:v>11.764719162232799</c:v>
                </c:pt>
                <c:pt idx="148">
                  <c:v>10.658149454809999</c:v>
                </c:pt>
                <c:pt idx="149">
                  <c:v>7.8399821731907497</c:v>
                </c:pt>
                <c:pt idx="150">
                  <c:v>8.0006411451349706</c:v>
                </c:pt>
                <c:pt idx="151">
                  <c:v>7.27696218941177</c:v>
                </c:pt>
                <c:pt idx="152">
                  <c:v>6.56595275998502</c:v>
                </c:pt>
                <c:pt idx="153">
                  <c:v>5.7422264555403997</c:v>
                </c:pt>
                <c:pt idx="154">
                  <c:v>5.7055704815029404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spatial_series!$H$2</c:f>
              <c:strCache>
                <c:ptCount val="1"/>
                <c:pt idx="0">
                  <c:v>Wbase (m)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spatial_series!$B$4:$B$163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spatial_series!$H$3:$H$163</c:f>
              <c:numCache>
                <c:formatCode>0.000</c:formatCode>
                <c:ptCount val="161"/>
                <c:pt idx="0">
                  <c:v>3.3659214071507</c:v>
                </c:pt>
                <c:pt idx="1">
                  <c:v>2.68069169274297</c:v>
                </c:pt>
                <c:pt idx="2">
                  <c:v>3.1299477057421599</c:v>
                </c:pt>
                <c:pt idx="3">
                  <c:v>3.0596259730320998</c:v>
                </c:pt>
                <c:pt idx="4">
                  <c:v>2.6369893138181899</c:v>
                </c:pt>
                <c:pt idx="5">
                  <c:v>1.96424027385718</c:v>
                </c:pt>
                <c:pt idx="6">
                  <c:v>2.3044248294779899</c:v>
                </c:pt>
                <c:pt idx="7">
                  <c:v>2.7222555412939702</c:v>
                </c:pt>
                <c:pt idx="8">
                  <c:v>2.7796253007277398</c:v>
                </c:pt>
                <c:pt idx="9">
                  <c:v>2.5604845544783701</c:v>
                </c:pt>
                <c:pt idx="10">
                  <c:v>1.80297726203137</c:v>
                </c:pt>
                <c:pt idx="11">
                  <c:v>1.6652962525766499</c:v>
                </c:pt>
                <c:pt idx="12">
                  <c:v>2.0158000351433301</c:v>
                </c:pt>
                <c:pt idx="13">
                  <c:v>1.9551196730801199</c:v>
                </c:pt>
                <c:pt idx="14">
                  <c:v>2.1922110480855999</c:v>
                </c:pt>
                <c:pt idx="15">
                  <c:v>1.74929724619956</c:v>
                </c:pt>
                <c:pt idx="16">
                  <c:v>1.76707405354221</c:v>
                </c:pt>
                <c:pt idx="17">
                  <c:v>1.97982756489795</c:v>
                </c:pt>
                <c:pt idx="18">
                  <c:v>1.94245456810318</c:v>
                </c:pt>
                <c:pt idx="19">
                  <c:v>1.7225568658419099</c:v>
                </c:pt>
                <c:pt idx="20">
                  <c:v>1.5063445858524001</c:v>
                </c:pt>
                <c:pt idx="21">
                  <c:v>1.3973590297465499</c:v>
                </c:pt>
                <c:pt idx="22">
                  <c:v>1.4686728354312799</c:v>
                </c:pt>
                <c:pt idx="23">
                  <c:v>1.5303088148292201</c:v>
                </c:pt>
                <c:pt idx="24">
                  <c:v>1.36061451981465</c:v>
                </c:pt>
                <c:pt idx="25">
                  <c:v>1.3069314227051401</c:v>
                </c:pt>
                <c:pt idx="26">
                  <c:v>0.84095510147128105</c:v>
                </c:pt>
                <c:pt idx="27">
                  <c:v>1.2865554847981999</c:v>
                </c:pt>
                <c:pt idx="28">
                  <c:v>2.2828872821525499</c:v>
                </c:pt>
                <c:pt idx="29">
                  <c:v>2.7180727149692601</c:v>
                </c:pt>
                <c:pt idx="30">
                  <c:v>3.2622931030515399</c:v>
                </c:pt>
                <c:pt idx="31">
                  <c:v>4.2625552003315104</c:v>
                </c:pt>
                <c:pt idx="32">
                  <c:v>5.0954670584032602</c:v>
                </c:pt>
                <c:pt idx="33">
                  <c:v>5.9625134201285697</c:v>
                </c:pt>
                <c:pt idx="34">
                  <c:v>6.3066998407234296</c:v>
                </c:pt>
                <c:pt idx="35">
                  <c:v>6.72324750122183</c:v>
                </c:pt>
                <c:pt idx="36">
                  <c:v>6.8034415868270202</c:v>
                </c:pt>
                <c:pt idx="37">
                  <c:v>6.2443557326235304</c:v>
                </c:pt>
                <c:pt idx="38">
                  <c:v>6.0528984082505097</c:v>
                </c:pt>
                <c:pt idx="39">
                  <c:v>6.0779481900388799</c:v>
                </c:pt>
                <c:pt idx="40">
                  <c:v>5.9267867446623397</c:v>
                </c:pt>
                <c:pt idx="41">
                  <c:v>5.38178320996309</c:v>
                </c:pt>
                <c:pt idx="42">
                  <c:v>5.6934144712968404</c:v>
                </c:pt>
                <c:pt idx="43">
                  <c:v>5.9461533189753197</c:v>
                </c:pt>
                <c:pt idx="44">
                  <c:v>3.44721355403215</c:v>
                </c:pt>
                <c:pt idx="45">
                  <c:v>2.4942870955126999</c:v>
                </c:pt>
                <c:pt idx="46">
                  <c:v>2.1377111665693702</c:v>
                </c:pt>
                <c:pt idx="47">
                  <c:v>2.0625130554083699</c:v>
                </c:pt>
                <c:pt idx="48">
                  <c:v>1.6103611721453499</c:v>
                </c:pt>
                <c:pt idx="49">
                  <c:v>1.5944410219710199</c:v>
                </c:pt>
                <c:pt idx="50">
                  <c:v>1.5738401340653301</c:v>
                </c:pt>
                <c:pt idx="51">
                  <c:v>1.55988721528868</c:v>
                </c:pt>
                <c:pt idx="52">
                  <c:v>1.34675268712193</c:v>
                </c:pt>
                <c:pt idx="53">
                  <c:v>1.31476092374298</c:v>
                </c:pt>
                <c:pt idx="54">
                  <c:v>1.54406024299122</c:v>
                </c:pt>
                <c:pt idx="55">
                  <c:v>1.2675904619359899</c:v>
                </c:pt>
                <c:pt idx="56">
                  <c:v>1.2105314660200299</c:v>
                </c:pt>
                <c:pt idx="57">
                  <c:v>1.1536860867392</c:v>
                </c:pt>
                <c:pt idx="58">
                  <c:v>1.09749835313865</c:v>
                </c:pt>
                <c:pt idx="59">
                  <c:v>1.2057146230331399</c:v>
                </c:pt>
                <c:pt idx="60">
                  <c:v>1.4982146684097699</c:v>
                </c:pt>
                <c:pt idx="61">
                  <c:v>1.54732160842819</c:v>
                </c:pt>
                <c:pt idx="62">
                  <c:v>1.59928990587785</c:v>
                </c:pt>
                <c:pt idx="63">
                  <c:v>2.1148260066810201</c:v>
                </c:pt>
                <c:pt idx="64">
                  <c:v>2.36210793559952</c:v>
                </c:pt>
                <c:pt idx="65">
                  <c:v>2.5319849681454998</c:v>
                </c:pt>
                <c:pt idx="66">
                  <c:v>2.2092960795052599</c:v>
                </c:pt>
                <c:pt idx="67">
                  <c:v>1.7982055199475599</c:v>
                </c:pt>
                <c:pt idx="68">
                  <c:v>1.5855533008429401</c:v>
                </c:pt>
                <c:pt idx="69">
                  <c:v>1.3606193530294399</c:v>
                </c:pt>
                <c:pt idx="70">
                  <c:v>1.40548552906268</c:v>
                </c:pt>
                <c:pt idx="71">
                  <c:v>2.2338595567373201</c:v>
                </c:pt>
                <c:pt idx="72">
                  <c:v>1.5904212863162701</c:v>
                </c:pt>
                <c:pt idx="73">
                  <c:v>2.2084246298618901</c:v>
                </c:pt>
                <c:pt idx="74">
                  <c:v>2.5855097634308599</c:v>
                </c:pt>
                <c:pt idx="75">
                  <c:v>2.8561391575684598</c:v>
                </c:pt>
                <c:pt idx="76">
                  <c:v>2.5673098514849002</c:v>
                </c:pt>
                <c:pt idx="77">
                  <c:v>2.2770101587780802</c:v>
                </c:pt>
                <c:pt idx="78">
                  <c:v>1.70304689634204</c:v>
                </c:pt>
                <c:pt idx="79">
                  <c:v>2.58238935030082</c:v>
                </c:pt>
                <c:pt idx="80">
                  <c:v>2.39148048452244</c:v>
                </c:pt>
                <c:pt idx="81">
                  <c:v>2.9855233669736601</c:v>
                </c:pt>
                <c:pt idx="82">
                  <c:v>3.0568393575591899</c:v>
                </c:pt>
                <c:pt idx="83">
                  <c:v>3.0564446052129899</c:v>
                </c:pt>
                <c:pt idx="84">
                  <c:v>2.4088731338554901</c:v>
                </c:pt>
                <c:pt idx="85">
                  <c:v>2.58542368966812</c:v>
                </c:pt>
                <c:pt idx="86">
                  <c:v>2.4227275001189899</c:v>
                </c:pt>
                <c:pt idx="87">
                  <c:v>2.5612473503945701</c:v>
                </c:pt>
                <c:pt idx="88">
                  <c:v>2.3820826441456302</c:v>
                </c:pt>
                <c:pt idx="89">
                  <c:v>2.3899890343076802</c:v>
                </c:pt>
                <c:pt idx="90">
                  <c:v>2.2779881898228198</c:v>
                </c:pt>
                <c:pt idx="91">
                  <c:v>2.5559527170036</c:v>
                </c:pt>
                <c:pt idx="92">
                  <c:v>2.4138268184323199</c:v>
                </c:pt>
                <c:pt idx="93">
                  <c:v>2.6389647904082101</c:v>
                </c:pt>
                <c:pt idx="94">
                  <c:v>3.35761121610508</c:v>
                </c:pt>
                <c:pt idx="95">
                  <c:v>3.18072174213565</c:v>
                </c:pt>
                <c:pt idx="96">
                  <c:v>1.5737274140919599</c:v>
                </c:pt>
                <c:pt idx="97">
                  <c:v>3.1715495957973201</c:v>
                </c:pt>
                <c:pt idx="98">
                  <c:v>4.04756732352645</c:v>
                </c:pt>
                <c:pt idx="99">
                  <c:v>2.62681396136708</c:v>
                </c:pt>
                <c:pt idx="100">
                  <c:v>2.6098936551812102</c:v>
                </c:pt>
                <c:pt idx="101">
                  <c:v>4.4893999969126899</c:v>
                </c:pt>
                <c:pt idx="102">
                  <c:v>4.22568274388858</c:v>
                </c:pt>
                <c:pt idx="103">
                  <c:v>3.9868697514791198</c:v>
                </c:pt>
                <c:pt idx="104">
                  <c:v>4.1220735647993099</c:v>
                </c:pt>
                <c:pt idx="105">
                  <c:v>3.8496056788905602</c:v>
                </c:pt>
                <c:pt idx="106">
                  <c:v>3.4768503182093902</c:v>
                </c:pt>
                <c:pt idx="107">
                  <c:v>2.9842601613640598</c:v>
                </c:pt>
                <c:pt idx="108">
                  <c:v>2.6672076727519798</c:v>
                </c:pt>
                <c:pt idx="109">
                  <c:v>2.91549337305098</c:v>
                </c:pt>
                <c:pt idx="110">
                  <c:v>2.87775649025961</c:v>
                </c:pt>
                <c:pt idx="111">
                  <c:v>2.8695311544666602</c:v>
                </c:pt>
                <c:pt idx="112">
                  <c:v>3.1580633554016302</c:v>
                </c:pt>
                <c:pt idx="113">
                  <c:v>3.2995618661011501</c:v>
                </c:pt>
                <c:pt idx="114">
                  <c:v>4.0117516570804499</c:v>
                </c:pt>
                <c:pt idx="115">
                  <c:v>4.9727317352020401</c:v>
                </c:pt>
                <c:pt idx="116">
                  <c:v>5.3687785007161004</c:v>
                </c:pt>
                <c:pt idx="117">
                  <c:v>5.1989049897149302</c:v>
                </c:pt>
                <c:pt idx="118">
                  <c:v>5.6398568277766499</c:v>
                </c:pt>
                <c:pt idx="119">
                  <c:v>5.6707458295338</c:v>
                </c:pt>
                <c:pt idx="120">
                  <c:v>4.5736751927144104</c:v>
                </c:pt>
                <c:pt idx="121">
                  <c:v>3.9308291316725801</c:v>
                </c:pt>
                <c:pt idx="122">
                  <c:v>4.0839625092762404</c:v>
                </c:pt>
                <c:pt idx="123">
                  <c:v>4.6222519187487396</c:v>
                </c:pt>
                <c:pt idx="124">
                  <c:v>7.5863655470576701</c:v>
                </c:pt>
                <c:pt idx="125">
                  <c:v>7.0484918778265397</c:v>
                </c:pt>
                <c:pt idx="126">
                  <c:v>4.7003476622316498</c:v>
                </c:pt>
                <c:pt idx="127">
                  <c:v>6.98912244638099</c:v>
                </c:pt>
                <c:pt idx="128">
                  <c:v>6.68599263506756</c:v>
                </c:pt>
                <c:pt idx="129">
                  <c:v>6.4605799404594899</c:v>
                </c:pt>
                <c:pt idx="130" formatCode="General">
                  <c:v>6.1597922404821404</c:v>
                </c:pt>
                <c:pt idx="131">
                  <c:v>5.8019846775665096</c:v>
                </c:pt>
                <c:pt idx="132">
                  <c:v>6.7562205816971401</c:v>
                </c:pt>
                <c:pt idx="133">
                  <c:v>9.5343539448825005</c:v>
                </c:pt>
                <c:pt idx="134">
                  <c:v>9.86463795349656</c:v>
                </c:pt>
                <c:pt idx="135">
                  <c:v>9.1104440132369593</c:v>
                </c:pt>
                <c:pt idx="136">
                  <c:v>7.7571776250908897</c:v>
                </c:pt>
                <c:pt idx="137">
                  <c:v>6.8027486352339404</c:v>
                </c:pt>
                <c:pt idx="138">
                  <c:v>6.0144290668525198</c:v>
                </c:pt>
                <c:pt idx="139">
                  <c:v>5.6836566225493899</c:v>
                </c:pt>
                <c:pt idx="140">
                  <c:v>5.9671717271068001</c:v>
                </c:pt>
                <c:pt idx="141">
                  <c:v>6.1388903006667004</c:v>
                </c:pt>
                <c:pt idx="142">
                  <c:v>6.54292779061785</c:v>
                </c:pt>
                <c:pt idx="143">
                  <c:v>6.9428025077215798</c:v>
                </c:pt>
                <c:pt idx="144">
                  <c:v>7.0379956417933496</c:v>
                </c:pt>
                <c:pt idx="145">
                  <c:v>6.7771388239852</c:v>
                </c:pt>
                <c:pt idx="146">
                  <c:v>6.3769589791287498</c:v>
                </c:pt>
                <c:pt idx="147">
                  <c:v>5.49057213919603</c:v>
                </c:pt>
                <c:pt idx="148">
                  <c:v>4.8270900473275402</c:v>
                </c:pt>
                <c:pt idx="149">
                  <c:v>4.5708407980880397</c:v>
                </c:pt>
                <c:pt idx="150">
                  <c:v>2.3534300306663098</c:v>
                </c:pt>
                <c:pt idx="151">
                  <c:v>1.1455615708654601</c:v>
                </c:pt>
                <c:pt idx="152">
                  <c:v>0.86011163683729697</c:v>
                </c:pt>
                <c:pt idx="153">
                  <c:v>0.79452843847620103</c:v>
                </c:pt>
                <c:pt idx="154">
                  <c:v>1.28274906877483</c:v>
                </c:pt>
                <c:pt idx="155">
                  <c:v>1.9933332659099701</c:v>
                </c:pt>
                <c:pt idx="156">
                  <c:v>2.00391913467453</c:v>
                </c:pt>
                <c:pt idx="157">
                  <c:v>1.7325027788909499</c:v>
                </c:pt>
                <c:pt idx="158">
                  <c:v>2.1005920040788002</c:v>
                </c:pt>
                <c:pt idx="159">
                  <c:v>2.1440853519332501</c:v>
                </c:pt>
                <c:pt idx="160">
                  <c:v>1.9693566535318501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427BC-2484-4B30-9E3A-5C50F829A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F2B8F-A898-46BD-9A77-C0D624A02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9EC44-6F1B-41F8-8339-D5C00B213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E1FC21-2ABE-48B9-BA49-27800499F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407894</xdr:colOff>
      <xdr:row>1</xdr:row>
      <xdr:rowOff>74465</xdr:rowOff>
    </xdr:from>
    <xdr:to>
      <xdr:col>32</xdr:col>
      <xdr:colOff>887609</xdr:colOff>
      <xdr:row>8</xdr:row>
      <xdr:rowOff>181660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9C18EF-7670-4316-9D68-4B77B5282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00869" y="264965"/>
          <a:ext cx="3365790" cy="1440695"/>
        </a:xfrm>
        <a:prstGeom prst="rect">
          <a:avLst/>
        </a:prstGeom>
      </xdr:spPr>
    </xdr:pic>
    <xdr:clientData/>
  </xdr:twoCellAnchor>
  <xdr:twoCellAnchor editAs="oneCell">
    <xdr:from>
      <xdr:col>29</xdr:col>
      <xdr:colOff>425823</xdr:colOff>
      <xdr:row>9</xdr:row>
      <xdr:rowOff>78442</xdr:rowOff>
    </xdr:from>
    <xdr:to>
      <xdr:col>32</xdr:col>
      <xdr:colOff>942698</xdr:colOff>
      <xdr:row>17</xdr:row>
      <xdr:rowOff>123266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05C79E-0570-4F48-904F-D5325A790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418798" y="1792942"/>
          <a:ext cx="3402950" cy="1568824"/>
        </a:xfrm>
        <a:prstGeom prst="rect">
          <a:avLst/>
        </a:prstGeom>
      </xdr:spPr>
    </xdr:pic>
    <xdr:clientData/>
  </xdr:twoCellAnchor>
  <xdr:twoCellAnchor editAs="oneCell">
    <xdr:from>
      <xdr:col>29</xdr:col>
      <xdr:colOff>258536</xdr:colOff>
      <xdr:row>19</xdr:row>
      <xdr:rowOff>0</xdr:rowOff>
    </xdr:from>
    <xdr:to>
      <xdr:col>33</xdr:col>
      <xdr:colOff>81643</xdr:colOff>
      <xdr:row>31</xdr:row>
      <xdr:rowOff>97026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CE95BB-BFEC-407C-AD42-76990B109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15465" y="3619500"/>
          <a:ext cx="3687535" cy="2546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13</xdr:col>
      <xdr:colOff>0</xdr:colOff>
      <xdr:row>30</xdr:row>
      <xdr:rowOff>124383</xdr:rowOff>
    </xdr:from>
    <xdr:to>
      <xdr:col>20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29</xdr:col>
      <xdr:colOff>407894</xdr:colOff>
      <xdr:row>1</xdr:row>
      <xdr:rowOff>74465</xdr:rowOff>
    </xdr:from>
    <xdr:to>
      <xdr:col>32</xdr:col>
      <xdr:colOff>887609</xdr:colOff>
      <xdr:row>8</xdr:row>
      <xdr:rowOff>181660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2B4E0D-8363-4B3A-8DD7-1E9E12F7A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993100" y="264965"/>
          <a:ext cx="3370833" cy="1440695"/>
        </a:xfrm>
        <a:prstGeom prst="rect">
          <a:avLst/>
        </a:prstGeom>
      </xdr:spPr>
    </xdr:pic>
    <xdr:clientData/>
  </xdr:twoCellAnchor>
  <xdr:twoCellAnchor editAs="oneCell">
    <xdr:from>
      <xdr:col>29</xdr:col>
      <xdr:colOff>425823</xdr:colOff>
      <xdr:row>9</xdr:row>
      <xdr:rowOff>78442</xdr:rowOff>
    </xdr:from>
    <xdr:to>
      <xdr:col>32</xdr:col>
      <xdr:colOff>942698</xdr:colOff>
      <xdr:row>17</xdr:row>
      <xdr:rowOff>123266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A50A9F-4E7E-46AB-9DA2-9131F1227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011029" y="1792942"/>
          <a:ext cx="3407993" cy="1568824"/>
        </a:xfrm>
        <a:prstGeom prst="rect">
          <a:avLst/>
        </a:prstGeom>
      </xdr:spPr>
    </xdr:pic>
    <xdr:clientData/>
  </xdr:twoCellAnchor>
  <xdr:twoCellAnchor editAs="oneCell">
    <xdr:from>
      <xdr:col>29</xdr:col>
      <xdr:colOff>369793</xdr:colOff>
      <xdr:row>18</xdr:row>
      <xdr:rowOff>156881</xdr:rowOff>
    </xdr:from>
    <xdr:to>
      <xdr:col>33</xdr:col>
      <xdr:colOff>89647</xdr:colOff>
      <xdr:row>30</xdr:row>
      <xdr:rowOff>177629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6E7034-0D3B-4114-9682-344262AF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83499" y="3585881"/>
          <a:ext cx="3574677" cy="2430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98854-C6F6-4600-9ADC-8A18C7F5A33C}">
  <dimension ref="A1:AC998"/>
  <sheetViews>
    <sheetView tabSelected="1" zoomScale="70" zoomScaleNormal="70" workbookViewId="0">
      <selection activeCell="AG37" sqref="AG37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  <col min="28" max="28" width="2.875" customWidth="1"/>
    <col min="29" max="29" width="5.125" customWidth="1"/>
  </cols>
  <sheetData>
    <row r="1" spans="1:29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9" x14ac:dyDescent="0.25">
      <c r="A2" s="1" t="s">
        <v>2</v>
      </c>
      <c r="B2" s="2" t="s">
        <v>8</v>
      </c>
      <c r="C2" s="17" t="s">
        <v>3</v>
      </c>
      <c r="D2" s="1" t="s">
        <v>4</v>
      </c>
      <c r="E2" s="2" t="s">
        <v>5</v>
      </c>
      <c r="F2" s="17" t="s">
        <v>9</v>
      </c>
      <c r="G2" s="1" t="s">
        <v>15</v>
      </c>
      <c r="H2" s="17" t="s">
        <v>7</v>
      </c>
      <c r="I2" s="7" t="s">
        <v>37</v>
      </c>
      <c r="J2" s="17" t="s">
        <v>13</v>
      </c>
      <c r="K2" s="1" t="s">
        <v>54</v>
      </c>
      <c r="L2" s="17" t="s">
        <v>6</v>
      </c>
      <c r="M2" s="7" t="s">
        <v>38</v>
      </c>
      <c r="V2" s="22" t="s">
        <v>11</v>
      </c>
      <c r="W2" s="22"/>
      <c r="X2" s="22" t="s">
        <v>12</v>
      </c>
      <c r="Y2" s="22"/>
      <c r="Z2" s="22"/>
      <c r="AA2" s="28" t="s">
        <v>58</v>
      </c>
      <c r="AC2" s="28" t="s">
        <v>59</v>
      </c>
    </row>
    <row r="3" spans="1:29" x14ac:dyDescent="0.25">
      <c r="A3" s="23">
        <v>0</v>
      </c>
      <c r="B3" s="24">
        <v>0</v>
      </c>
      <c r="C3" s="3">
        <v>1001.56</v>
      </c>
      <c r="D3" s="19">
        <f>-0.01722*B3+1001.34405</f>
        <v>1001.34405</v>
      </c>
      <c r="E3" s="25">
        <f t="shared" ref="E3:E66" si="0">C3-D3</f>
        <v>0.21594999999990705</v>
      </c>
      <c r="F3" s="3">
        <v>1001.72</v>
      </c>
      <c r="G3" s="26">
        <f>F3-C3</f>
        <v>0.16000000000008185</v>
      </c>
      <c r="H3" s="3">
        <v>3.3659214071507</v>
      </c>
      <c r="I3" s="20">
        <f>H3*0.5</f>
        <v>1.68296070357535</v>
      </c>
      <c r="J3" s="3">
        <v>1002.17</v>
      </c>
      <c r="K3" s="19">
        <f>J3-C3</f>
        <v>0.61000000000001364</v>
      </c>
      <c r="L3" s="3">
        <v>10.507552055955401</v>
      </c>
      <c r="M3" s="27">
        <f>L3/2</f>
        <v>5.2537760279777004</v>
      </c>
      <c r="V3" t="s">
        <v>52</v>
      </c>
      <c r="Y3">
        <v>107.5</v>
      </c>
      <c r="Z3" t="s">
        <v>10</v>
      </c>
      <c r="AA3">
        <v>30</v>
      </c>
      <c r="AB3" s="28" t="s">
        <v>10</v>
      </c>
    </row>
    <row r="4" spans="1:29" x14ac:dyDescent="0.25">
      <c r="A4" s="23">
        <v>1</v>
      </c>
      <c r="B4" s="24">
        <v>1</v>
      </c>
      <c r="C4" s="3">
        <v>1001.58</v>
      </c>
      <c r="D4" s="19">
        <f t="shared" ref="D4:D67" si="1">-0.01722*B4+1001.34405</f>
        <v>1001.3268300000001</v>
      </c>
      <c r="E4" s="25">
        <f t="shared" si="0"/>
        <v>0.2531699999999546</v>
      </c>
      <c r="F4" s="3">
        <v>1001.72</v>
      </c>
      <c r="G4" s="26">
        <f>F4-C4</f>
        <v>0.13999999999998636</v>
      </c>
      <c r="H4" s="3">
        <v>2.68069169274297</v>
      </c>
      <c r="I4" s="20">
        <f t="shared" ref="I4:I67" si="2">H4*0.5</f>
        <v>1.340345846371485</v>
      </c>
      <c r="J4" s="3">
        <v>1002.15</v>
      </c>
      <c r="K4" s="19">
        <f t="shared" ref="K4:K67" si="3">J4-C4</f>
        <v>0.56999999999993634</v>
      </c>
      <c r="L4" s="3">
        <v>10.504127758329</v>
      </c>
      <c r="M4" s="27">
        <f t="shared" ref="M4:M67" si="4">L4/2</f>
        <v>5.2520638791645</v>
      </c>
    </row>
    <row r="5" spans="1:29" x14ac:dyDescent="0.25">
      <c r="A5" s="23">
        <v>2</v>
      </c>
      <c r="B5" s="24">
        <v>2</v>
      </c>
      <c r="C5" s="3">
        <v>1001.58</v>
      </c>
      <c r="D5" s="19">
        <f t="shared" si="1"/>
        <v>1001.30961</v>
      </c>
      <c r="E5" s="25">
        <f t="shared" si="0"/>
        <v>0.27039000000002034</v>
      </c>
      <c r="F5" s="3">
        <v>1001.72</v>
      </c>
      <c r="G5" s="26">
        <f>F5-C5</f>
        <v>0.13999999999998636</v>
      </c>
      <c r="H5" s="3">
        <v>3.1299477057421599</v>
      </c>
      <c r="I5" s="20">
        <f t="shared" si="2"/>
        <v>1.5649738528710799</v>
      </c>
      <c r="J5" s="3">
        <v>1002.14</v>
      </c>
      <c r="K5" s="19">
        <f t="shared" si="3"/>
        <v>0.55999999999994543</v>
      </c>
      <c r="L5" s="3">
        <v>10.411934298475099</v>
      </c>
      <c r="M5" s="27">
        <f t="shared" si="4"/>
        <v>5.2059671492375497</v>
      </c>
      <c r="V5" s="5" t="s">
        <v>24</v>
      </c>
      <c r="W5" s="5"/>
      <c r="X5" s="28" t="s">
        <v>56</v>
      </c>
      <c r="Y5" s="4">
        <f>MIN(L3:L175)</f>
        <v>4.3167281655035703</v>
      </c>
      <c r="Z5" s="5" t="s">
        <v>10</v>
      </c>
    </row>
    <row r="6" spans="1:29" x14ac:dyDescent="0.25">
      <c r="A6" s="23">
        <v>3</v>
      </c>
      <c r="B6" s="24">
        <v>3</v>
      </c>
      <c r="C6" s="3">
        <v>1001.63</v>
      </c>
      <c r="D6" s="19">
        <f t="shared" si="1"/>
        <v>1001.2923900000001</v>
      </c>
      <c r="E6" s="25">
        <f t="shared" si="0"/>
        <v>0.33760999999992691</v>
      </c>
      <c r="F6" s="3">
        <v>1001.71</v>
      </c>
      <c r="G6" s="26">
        <f>F6-C6</f>
        <v>8.0000000000040927E-2</v>
      </c>
      <c r="H6" s="3">
        <v>3.0596259730320998</v>
      </c>
      <c r="I6" s="20">
        <f t="shared" si="2"/>
        <v>1.5298129865160499</v>
      </c>
      <c r="J6" s="3">
        <v>1002.11</v>
      </c>
      <c r="K6" s="19">
        <f t="shared" si="3"/>
        <v>0.48000000000001819</v>
      </c>
      <c r="L6" s="3">
        <v>10.441035584614401</v>
      </c>
      <c r="M6" s="27">
        <f t="shared" si="4"/>
        <v>5.2205177923072004</v>
      </c>
      <c r="V6" s="5" t="s">
        <v>25</v>
      </c>
      <c r="W6" s="5"/>
      <c r="X6" s="28" t="s">
        <v>60</v>
      </c>
      <c r="Y6" s="4">
        <f>MIN(K3:K175)</f>
        <v>0.27999999999997272</v>
      </c>
      <c r="Z6" t="s">
        <v>10</v>
      </c>
    </row>
    <row r="7" spans="1:29" x14ac:dyDescent="0.25">
      <c r="A7" s="23">
        <v>4</v>
      </c>
      <c r="B7" s="24">
        <v>4</v>
      </c>
      <c r="C7" s="3">
        <v>1001.62</v>
      </c>
      <c r="D7" s="19">
        <f t="shared" si="1"/>
        <v>1001.27517</v>
      </c>
      <c r="E7" s="25">
        <f t="shared" si="0"/>
        <v>0.34483000000000175</v>
      </c>
      <c r="F7" s="3">
        <v>1001.7</v>
      </c>
      <c r="G7" s="26">
        <f>F7-C7</f>
        <v>8.0000000000040927E-2</v>
      </c>
      <c r="H7" s="3">
        <v>2.6369893138181899</v>
      </c>
      <c r="I7" s="20">
        <f t="shared" si="2"/>
        <v>1.318494656909095</v>
      </c>
      <c r="J7" s="3">
        <v>1002.07</v>
      </c>
      <c r="K7" s="19">
        <f t="shared" si="3"/>
        <v>0.45000000000004547</v>
      </c>
      <c r="L7" s="3">
        <v>10.4463205848398</v>
      </c>
      <c r="M7" s="27">
        <f t="shared" si="4"/>
        <v>5.2231602924198999</v>
      </c>
    </row>
    <row r="8" spans="1:29" x14ac:dyDescent="0.25">
      <c r="A8" s="23">
        <v>5</v>
      </c>
      <c r="B8" s="24">
        <v>5</v>
      </c>
      <c r="C8" s="3">
        <v>1001.6</v>
      </c>
      <c r="D8" s="19">
        <f t="shared" si="1"/>
        <v>1001.2579500000001</v>
      </c>
      <c r="E8" s="25">
        <f t="shared" si="0"/>
        <v>0.34204999999997199</v>
      </c>
      <c r="F8" s="3">
        <v>1001.69</v>
      </c>
      <c r="G8" s="26">
        <f>F8-C8</f>
        <v>9.0000000000031832E-2</v>
      </c>
      <c r="H8" s="3">
        <v>1.96424027385718</v>
      </c>
      <c r="I8" s="20">
        <f t="shared" si="2"/>
        <v>0.98212013692859002</v>
      </c>
      <c r="J8" s="3">
        <v>1002.05</v>
      </c>
      <c r="K8" s="19">
        <f t="shared" si="3"/>
        <v>0.44999999999993179</v>
      </c>
      <c r="L8" s="3">
        <v>10.1873216376295</v>
      </c>
      <c r="M8" s="27">
        <f t="shared" si="4"/>
        <v>5.0936608188147501</v>
      </c>
      <c r="V8" s="5" t="s">
        <v>19</v>
      </c>
      <c r="W8" s="5"/>
      <c r="Y8">
        <v>32.25</v>
      </c>
      <c r="Z8" s="5" t="s">
        <v>10</v>
      </c>
      <c r="AA8">
        <v>-14.2</v>
      </c>
      <c r="AB8" s="28" t="s">
        <v>10</v>
      </c>
      <c r="AC8">
        <v>26</v>
      </c>
    </row>
    <row r="9" spans="1:29" x14ac:dyDescent="0.25">
      <c r="A9" s="23">
        <v>6</v>
      </c>
      <c r="B9" s="24">
        <v>6</v>
      </c>
      <c r="C9" s="3">
        <v>1001.59</v>
      </c>
      <c r="D9" s="19">
        <f t="shared" si="1"/>
        <v>1001.24073</v>
      </c>
      <c r="E9" s="25">
        <f t="shared" si="0"/>
        <v>0.34927000000004682</v>
      </c>
      <c r="F9" s="3">
        <v>1001.67</v>
      </c>
      <c r="G9" s="26">
        <f>F9-C9</f>
        <v>7.999999999992724E-2</v>
      </c>
      <c r="H9" s="3">
        <v>2.3044248294779899</v>
      </c>
      <c r="I9" s="20">
        <f t="shared" si="2"/>
        <v>1.1522124147389949</v>
      </c>
      <c r="J9" s="3">
        <v>1002.03</v>
      </c>
      <c r="K9" s="19">
        <f t="shared" si="3"/>
        <v>0.43999999999994088</v>
      </c>
      <c r="L9" s="3">
        <v>10.331809034265101</v>
      </c>
      <c r="M9" s="27">
        <f t="shared" si="4"/>
        <v>5.1659045171325504</v>
      </c>
      <c r="V9" s="5" t="s">
        <v>21</v>
      </c>
      <c r="W9" s="5"/>
      <c r="Y9">
        <v>0.5</v>
      </c>
      <c r="AA9">
        <v>0.5</v>
      </c>
      <c r="AC9">
        <v>1</v>
      </c>
    </row>
    <row r="10" spans="1:29" x14ac:dyDescent="0.25">
      <c r="A10" s="23">
        <v>7</v>
      </c>
      <c r="B10" s="24">
        <v>7</v>
      </c>
      <c r="C10" s="3">
        <v>1001.56</v>
      </c>
      <c r="D10" s="19">
        <f t="shared" si="1"/>
        <v>1001.22351</v>
      </c>
      <c r="E10" s="25">
        <f t="shared" si="0"/>
        <v>0.33648999999991247</v>
      </c>
      <c r="F10" s="3">
        <v>1001.63</v>
      </c>
      <c r="G10" s="26">
        <f>F10-C10</f>
        <v>7.0000000000050022E-2</v>
      </c>
      <c r="H10" s="3">
        <v>2.7222555412939702</v>
      </c>
      <c r="I10" s="20">
        <f t="shared" si="2"/>
        <v>1.3611277706469851</v>
      </c>
      <c r="J10" s="3">
        <v>1001.93</v>
      </c>
      <c r="K10" s="19">
        <f t="shared" si="3"/>
        <v>0.37000000000000455</v>
      </c>
      <c r="L10" s="3">
        <v>10.191490329124701</v>
      </c>
      <c r="M10" s="27">
        <f t="shared" si="4"/>
        <v>5.0957451645623504</v>
      </c>
      <c r="V10" s="5" t="s">
        <v>20</v>
      </c>
      <c r="W10" s="5"/>
      <c r="Y10">
        <v>0</v>
      </c>
      <c r="AA10">
        <v>0</v>
      </c>
    </row>
    <row r="11" spans="1:29" x14ac:dyDescent="0.25">
      <c r="A11" s="23">
        <v>8</v>
      </c>
      <c r="B11" s="24">
        <v>8</v>
      </c>
      <c r="C11" s="3">
        <v>1001.53</v>
      </c>
      <c r="D11" s="19">
        <f t="shared" si="1"/>
        <v>1001.2062900000001</v>
      </c>
      <c r="E11" s="25">
        <f t="shared" si="0"/>
        <v>0.32370999999989181</v>
      </c>
      <c r="F11" s="3">
        <v>1001.63</v>
      </c>
      <c r="G11" s="26">
        <f>F11-C11</f>
        <v>0.10000000000002274</v>
      </c>
      <c r="H11" s="3">
        <v>2.7796253007277398</v>
      </c>
      <c r="I11" s="20">
        <f t="shared" si="2"/>
        <v>1.3898126503638699</v>
      </c>
      <c r="J11" s="3">
        <v>1001.99</v>
      </c>
      <c r="K11" s="19">
        <f t="shared" si="3"/>
        <v>0.46000000000003638</v>
      </c>
      <c r="L11" s="3">
        <v>10.1644332467938</v>
      </c>
      <c r="M11" s="27">
        <f t="shared" si="4"/>
        <v>5.0822166233969002</v>
      </c>
    </row>
    <row r="12" spans="1:29" x14ac:dyDescent="0.25">
      <c r="A12" s="23">
        <v>9</v>
      </c>
      <c r="B12" s="24">
        <v>9</v>
      </c>
      <c r="C12" s="3">
        <v>1001.55</v>
      </c>
      <c r="D12" s="19">
        <f t="shared" si="1"/>
        <v>1001.18907</v>
      </c>
      <c r="E12" s="25">
        <f t="shared" si="0"/>
        <v>0.36092999999993935</v>
      </c>
      <c r="F12" s="3">
        <v>1001.62</v>
      </c>
      <c r="G12" s="26">
        <f>F12-C12</f>
        <v>7.0000000000050022E-2</v>
      </c>
      <c r="H12" s="3">
        <v>2.5604845544783701</v>
      </c>
      <c r="I12" s="20">
        <f t="shared" si="2"/>
        <v>1.280242277239185</v>
      </c>
      <c r="J12" s="3">
        <v>1001.96</v>
      </c>
      <c r="K12" s="19">
        <f t="shared" si="3"/>
        <v>0.41000000000008185</v>
      </c>
      <c r="L12" s="3">
        <v>10.5146428645517</v>
      </c>
      <c r="M12" s="27">
        <f t="shared" si="4"/>
        <v>5.2573214322758499</v>
      </c>
      <c r="V12" s="5" t="s">
        <v>18</v>
      </c>
      <c r="W12" s="5"/>
      <c r="X12" s="5" t="s">
        <v>22</v>
      </c>
      <c r="Y12" s="5" t="s">
        <v>27</v>
      </c>
    </row>
    <row r="13" spans="1:29" x14ac:dyDescent="0.25">
      <c r="A13" s="23">
        <v>10</v>
      </c>
      <c r="B13" s="24">
        <v>10</v>
      </c>
      <c r="C13" s="3">
        <v>1001.54</v>
      </c>
      <c r="D13" s="19">
        <f t="shared" si="1"/>
        <v>1001.1718500000001</v>
      </c>
      <c r="E13" s="25">
        <f t="shared" si="0"/>
        <v>0.3681499999999005</v>
      </c>
      <c r="F13" s="3">
        <v>1001.59</v>
      </c>
      <c r="G13" s="26">
        <f>F13-C13</f>
        <v>5.0000000000068212E-2</v>
      </c>
      <c r="H13" s="3">
        <v>1.80297726203137</v>
      </c>
      <c r="I13" s="20">
        <f t="shared" si="2"/>
        <v>0.90148863101568499</v>
      </c>
      <c r="J13" s="3">
        <v>1001.91</v>
      </c>
      <c r="K13" s="19">
        <f t="shared" si="3"/>
        <v>0.37000000000000455</v>
      </c>
      <c r="L13" s="3">
        <v>10.5364754954281</v>
      </c>
      <c r="M13" s="27">
        <f t="shared" si="4"/>
        <v>5.2682377477140498</v>
      </c>
    </row>
    <row r="14" spans="1:29" x14ac:dyDescent="0.25">
      <c r="A14" s="23">
        <v>11</v>
      </c>
      <c r="B14" s="24">
        <v>11</v>
      </c>
      <c r="C14" s="3">
        <v>1001.48</v>
      </c>
      <c r="D14" s="19">
        <f t="shared" si="1"/>
        <v>1001.15463</v>
      </c>
      <c r="E14" s="25">
        <f t="shared" si="0"/>
        <v>0.32537000000002081</v>
      </c>
      <c r="F14" s="3">
        <v>1001.55</v>
      </c>
      <c r="G14" s="26">
        <f>F14-C14</f>
        <v>6.9999999999936335E-2</v>
      </c>
      <c r="H14" s="3">
        <v>1.6652962525766499</v>
      </c>
      <c r="I14" s="20">
        <f t="shared" si="2"/>
        <v>0.83264812628832496</v>
      </c>
      <c r="J14" s="3">
        <v>1001.88</v>
      </c>
      <c r="K14" s="19">
        <f t="shared" si="3"/>
        <v>0.39999999999997726</v>
      </c>
      <c r="L14" s="3">
        <v>10.9915379691727</v>
      </c>
      <c r="M14" s="27">
        <f t="shared" si="4"/>
        <v>5.4957689845863502</v>
      </c>
      <c r="V14" s="5" t="s">
        <v>36</v>
      </c>
      <c r="W14" s="5"/>
      <c r="X14" s="28" t="s">
        <v>39</v>
      </c>
      <c r="Y14" s="5" t="s">
        <v>27</v>
      </c>
    </row>
    <row r="15" spans="1:29" x14ac:dyDescent="0.25">
      <c r="A15" s="23">
        <v>12</v>
      </c>
      <c r="B15" s="24">
        <v>12</v>
      </c>
      <c r="C15" s="3">
        <v>1001.42</v>
      </c>
      <c r="D15" s="19">
        <f t="shared" si="1"/>
        <v>1001.13741</v>
      </c>
      <c r="E15" s="25">
        <f t="shared" si="0"/>
        <v>0.28258999999991374</v>
      </c>
      <c r="F15" s="3">
        <v>1001.51</v>
      </c>
      <c r="G15" s="26">
        <f>F15-C15</f>
        <v>9.0000000000031832E-2</v>
      </c>
      <c r="H15" s="3">
        <v>2.0158000351433301</v>
      </c>
      <c r="I15" s="20">
        <f t="shared" si="2"/>
        <v>1.007900017571665</v>
      </c>
      <c r="J15" s="3">
        <v>1001.83</v>
      </c>
      <c r="K15" s="19">
        <f t="shared" si="3"/>
        <v>0.41000000000008185</v>
      </c>
      <c r="L15" s="3">
        <v>10.8396260361418</v>
      </c>
      <c r="M15" s="27">
        <f t="shared" si="4"/>
        <v>5.4198130180708999</v>
      </c>
      <c r="V15" s="5"/>
      <c r="X15" s="5"/>
      <c r="Y15" s="5"/>
    </row>
    <row r="16" spans="1:29" x14ac:dyDescent="0.25">
      <c r="A16" s="23">
        <v>13</v>
      </c>
      <c r="B16" s="24">
        <v>13</v>
      </c>
      <c r="C16" s="3">
        <v>1001.43</v>
      </c>
      <c r="D16" s="19">
        <f t="shared" si="1"/>
        <v>1001.1201900000001</v>
      </c>
      <c r="E16" s="25">
        <f t="shared" si="0"/>
        <v>0.3098099999998567</v>
      </c>
      <c r="F16" s="3">
        <v>1001.49</v>
      </c>
      <c r="G16" s="26">
        <f>F16-C16</f>
        <v>6.0000000000059117E-2</v>
      </c>
      <c r="H16" s="3">
        <v>1.9551196730801199</v>
      </c>
      <c r="I16" s="20">
        <f t="shared" si="2"/>
        <v>0.97755983654005996</v>
      </c>
      <c r="J16" s="3">
        <v>1001.78</v>
      </c>
      <c r="K16" s="19">
        <f t="shared" si="3"/>
        <v>0.35000000000002274</v>
      </c>
      <c r="L16" s="3">
        <v>10.129860860016001</v>
      </c>
      <c r="M16" s="27">
        <f t="shared" si="4"/>
        <v>5.0649304300080003</v>
      </c>
      <c r="V16" s="5" t="s">
        <v>23</v>
      </c>
      <c r="W16" s="5"/>
      <c r="X16" t="s">
        <v>31</v>
      </c>
      <c r="Y16" s="6">
        <v>13</v>
      </c>
      <c r="Z16" t="s">
        <v>10</v>
      </c>
    </row>
    <row r="17" spans="1:26" x14ac:dyDescent="0.25">
      <c r="A17" s="23">
        <v>14</v>
      </c>
      <c r="B17" s="24">
        <v>14</v>
      </c>
      <c r="C17" s="3">
        <v>1001.38</v>
      </c>
      <c r="D17" s="19">
        <f t="shared" si="1"/>
        <v>1001.10297</v>
      </c>
      <c r="E17" s="25">
        <f t="shared" si="0"/>
        <v>0.27702999999996791</v>
      </c>
      <c r="F17" s="3">
        <v>1001.44</v>
      </c>
      <c r="G17" s="26">
        <f>F17-C17</f>
        <v>6.0000000000059117E-2</v>
      </c>
      <c r="H17" s="3">
        <v>2.1922110480855999</v>
      </c>
      <c r="I17" s="20">
        <f t="shared" si="2"/>
        <v>1.0961055240427999</v>
      </c>
      <c r="J17" s="3">
        <v>1001.74</v>
      </c>
      <c r="K17" s="19">
        <f t="shared" si="3"/>
        <v>0.36000000000001364</v>
      </c>
      <c r="L17" s="3">
        <v>9.6521759578433297</v>
      </c>
      <c r="M17" s="27">
        <f t="shared" si="4"/>
        <v>4.8260879789216649</v>
      </c>
      <c r="V17" s="5" t="s">
        <v>17</v>
      </c>
      <c r="X17" s="5" t="s">
        <v>51</v>
      </c>
      <c r="Y17" s="6">
        <v>4</v>
      </c>
      <c r="Z17" t="s">
        <v>10</v>
      </c>
    </row>
    <row r="18" spans="1:26" x14ac:dyDescent="0.25">
      <c r="A18" s="23">
        <v>15</v>
      </c>
      <c r="B18" s="24">
        <v>15</v>
      </c>
      <c r="C18" s="3">
        <v>1001.35</v>
      </c>
      <c r="D18" s="19">
        <f t="shared" si="1"/>
        <v>1001.0857500000001</v>
      </c>
      <c r="E18" s="25">
        <f t="shared" si="0"/>
        <v>0.26424999999994725</v>
      </c>
      <c r="F18" s="3">
        <v>1001.4</v>
      </c>
      <c r="G18" s="26">
        <f>F18-C18</f>
        <v>4.9999999999954525E-2</v>
      </c>
      <c r="H18" s="3">
        <v>1.74929724619956</v>
      </c>
      <c r="I18" s="20">
        <f t="shared" si="2"/>
        <v>0.87464862309977998</v>
      </c>
      <c r="J18" s="3">
        <v>1001.72</v>
      </c>
      <c r="K18" s="19">
        <f t="shared" si="3"/>
        <v>0.37000000000000455</v>
      </c>
      <c r="L18" s="3">
        <v>8.8211225696358895</v>
      </c>
      <c r="M18" s="27">
        <f t="shared" si="4"/>
        <v>4.4105612848179447</v>
      </c>
      <c r="V18" s="5" t="s">
        <v>28</v>
      </c>
      <c r="X18" s="5"/>
      <c r="Y18" s="28"/>
    </row>
    <row r="19" spans="1:26" x14ac:dyDescent="0.25">
      <c r="A19" s="23">
        <v>16</v>
      </c>
      <c r="B19" s="24">
        <v>16</v>
      </c>
      <c r="C19" s="3">
        <v>1001.26</v>
      </c>
      <c r="D19" s="19">
        <f t="shared" si="1"/>
        <v>1001.06853</v>
      </c>
      <c r="E19" s="25">
        <f t="shared" si="0"/>
        <v>0.19146999999998116</v>
      </c>
      <c r="F19" s="3">
        <v>1001.32</v>
      </c>
      <c r="G19" s="26">
        <f>F19-C19</f>
        <v>6.0000000000059117E-2</v>
      </c>
      <c r="H19" s="3">
        <v>1.76707405354221</v>
      </c>
      <c r="I19" s="20">
        <f t="shared" si="2"/>
        <v>0.88353702677110502</v>
      </c>
      <c r="J19" s="3">
        <v>1001.76</v>
      </c>
      <c r="K19" s="19">
        <f t="shared" si="3"/>
        <v>0.5</v>
      </c>
      <c r="L19" s="3">
        <v>9.03385727055276</v>
      </c>
      <c r="M19" s="27">
        <f t="shared" si="4"/>
        <v>4.51692863527638</v>
      </c>
    </row>
    <row r="20" spans="1:26" ht="15.75" customHeight="1" x14ac:dyDescent="0.25">
      <c r="A20" s="23">
        <v>17</v>
      </c>
      <c r="B20" s="24">
        <v>17</v>
      </c>
      <c r="C20" s="3">
        <v>1001.22</v>
      </c>
      <c r="D20" s="19">
        <f t="shared" si="1"/>
        <v>1001.0513100000001</v>
      </c>
      <c r="E20" s="25">
        <f t="shared" si="0"/>
        <v>0.16868999999996959</v>
      </c>
      <c r="F20" s="3">
        <v>1001.3</v>
      </c>
      <c r="G20" s="26">
        <f>F20-C20</f>
        <v>7.999999999992724E-2</v>
      </c>
      <c r="H20" s="3">
        <v>1.97982756489795</v>
      </c>
      <c r="I20" s="20">
        <f t="shared" si="2"/>
        <v>0.98991378244897499</v>
      </c>
      <c r="J20" s="3">
        <v>1001.78</v>
      </c>
      <c r="K20" s="19">
        <f t="shared" si="3"/>
        <v>0.55999999999994543</v>
      </c>
      <c r="L20" s="3">
        <v>8.9799950018056798</v>
      </c>
      <c r="M20" s="27">
        <f t="shared" si="4"/>
        <v>4.4899975009028399</v>
      </c>
      <c r="V20" s="5" t="s">
        <v>30</v>
      </c>
      <c r="W20" s="5"/>
      <c r="Y20">
        <f>26/2</f>
        <v>13</v>
      </c>
      <c r="Z20" t="s">
        <v>10</v>
      </c>
    </row>
    <row r="21" spans="1:26" ht="15.75" customHeight="1" x14ac:dyDescent="0.25">
      <c r="A21" s="23">
        <v>18</v>
      </c>
      <c r="B21" s="24">
        <v>18</v>
      </c>
      <c r="C21" s="3">
        <v>1001.2</v>
      </c>
      <c r="D21" s="19">
        <f t="shared" si="1"/>
        <v>1001.03409</v>
      </c>
      <c r="E21" s="25">
        <f t="shared" si="0"/>
        <v>0.16591000000005351</v>
      </c>
      <c r="F21" s="3">
        <v>1001.3</v>
      </c>
      <c r="G21" s="26">
        <f>F21-C21</f>
        <v>9.9999999999909051E-2</v>
      </c>
      <c r="H21" s="3">
        <v>1.94245456810318</v>
      </c>
      <c r="I21" s="20">
        <f t="shared" si="2"/>
        <v>0.97122728405158998</v>
      </c>
      <c r="J21" s="3">
        <v>1001.78</v>
      </c>
      <c r="K21" s="19">
        <f t="shared" si="3"/>
        <v>0.57999999999992724</v>
      </c>
      <c r="L21" s="3">
        <v>9.0722725848943995</v>
      </c>
      <c r="M21" s="27">
        <f t="shared" si="4"/>
        <v>4.5361362924471997</v>
      </c>
      <c r="V21" t="s">
        <v>32</v>
      </c>
      <c r="X21" s="5"/>
      <c r="Y21">
        <v>4</v>
      </c>
      <c r="Z21" t="s">
        <v>10</v>
      </c>
    </row>
    <row r="22" spans="1:26" ht="15.75" customHeight="1" x14ac:dyDescent="0.25">
      <c r="A22" s="23">
        <v>19</v>
      </c>
      <c r="B22" s="24">
        <v>19</v>
      </c>
      <c r="C22" s="3">
        <v>1001.2</v>
      </c>
      <c r="D22" s="19">
        <f t="shared" si="1"/>
        <v>1001.01687</v>
      </c>
      <c r="E22" s="25">
        <f t="shared" si="0"/>
        <v>0.18313000000000557</v>
      </c>
      <c r="F22" s="3">
        <v>1001.29</v>
      </c>
      <c r="G22" s="26">
        <f>F22-C22</f>
        <v>8.9999999999918145E-2</v>
      </c>
      <c r="H22" s="3">
        <v>1.7225568658419099</v>
      </c>
      <c r="I22" s="20">
        <f t="shared" si="2"/>
        <v>0.86127843292095496</v>
      </c>
      <c r="J22" s="3">
        <v>1001.77</v>
      </c>
      <c r="K22" s="19">
        <f t="shared" si="3"/>
        <v>0.56999999999993634</v>
      </c>
      <c r="L22" s="3">
        <v>8.9803215299822305</v>
      </c>
      <c r="M22" s="27">
        <f t="shared" si="4"/>
        <v>4.4901607649911153</v>
      </c>
    </row>
    <row r="23" spans="1:26" ht="15.75" customHeight="1" x14ac:dyDescent="0.25">
      <c r="A23" s="23">
        <v>20</v>
      </c>
      <c r="B23" s="24">
        <v>20</v>
      </c>
      <c r="C23" s="3">
        <v>1001.19</v>
      </c>
      <c r="D23" s="19">
        <f t="shared" si="1"/>
        <v>1000.9996500000001</v>
      </c>
      <c r="E23" s="25">
        <f t="shared" si="0"/>
        <v>0.19034999999996671</v>
      </c>
      <c r="F23" s="3">
        <v>1001.29</v>
      </c>
      <c r="G23" s="26">
        <f>F23-C23</f>
        <v>9.9999999999909051E-2</v>
      </c>
      <c r="H23" s="3">
        <v>1.5063445858524001</v>
      </c>
      <c r="I23" s="20">
        <f t="shared" si="2"/>
        <v>0.75317229292620003</v>
      </c>
      <c r="J23" s="3">
        <v>1001.73</v>
      </c>
      <c r="K23" s="19">
        <f t="shared" si="3"/>
        <v>0.53999999999996362</v>
      </c>
      <c r="L23" s="3">
        <v>7.6457603541913501</v>
      </c>
      <c r="M23" s="27">
        <f t="shared" si="4"/>
        <v>3.8228801770956751</v>
      </c>
      <c r="V23" s="5" t="s">
        <v>33</v>
      </c>
      <c r="W23" s="5"/>
      <c r="X23" t="s">
        <v>35</v>
      </c>
      <c r="Y23">
        <v>10</v>
      </c>
      <c r="Z23" t="s">
        <v>10</v>
      </c>
    </row>
    <row r="24" spans="1:26" ht="15.75" customHeight="1" x14ac:dyDescent="0.25">
      <c r="A24" s="23">
        <v>21</v>
      </c>
      <c r="B24" s="24">
        <v>21</v>
      </c>
      <c r="C24" s="3">
        <v>1001.2</v>
      </c>
      <c r="D24" s="19">
        <f t="shared" si="1"/>
        <v>1000.98243</v>
      </c>
      <c r="E24" s="25">
        <f t="shared" si="0"/>
        <v>0.21757000000002336</v>
      </c>
      <c r="F24" s="3">
        <v>1001.27</v>
      </c>
      <c r="G24" s="26">
        <f>F24-C24</f>
        <v>6.9999999999936335E-2</v>
      </c>
      <c r="H24" s="3">
        <v>1.3973590297465499</v>
      </c>
      <c r="I24" s="20">
        <f t="shared" si="2"/>
        <v>0.69867951487327495</v>
      </c>
      <c r="J24" s="3">
        <v>1001.65</v>
      </c>
      <c r="K24" s="19">
        <f t="shared" si="3"/>
        <v>0.44999999999993179</v>
      </c>
      <c r="L24" s="3">
        <v>7.1569871469438997</v>
      </c>
      <c r="M24" s="27">
        <f t="shared" si="4"/>
        <v>3.5784935734719499</v>
      </c>
      <c r="V24" t="s">
        <v>34</v>
      </c>
      <c r="X24" t="s">
        <v>35</v>
      </c>
      <c r="Y24">
        <v>1</v>
      </c>
      <c r="Z24" t="s">
        <v>10</v>
      </c>
    </row>
    <row r="25" spans="1:26" ht="15.75" customHeight="1" x14ac:dyDescent="0.25">
      <c r="A25" s="23">
        <v>22</v>
      </c>
      <c r="B25" s="24">
        <v>22</v>
      </c>
      <c r="C25" s="3">
        <v>1001.16</v>
      </c>
      <c r="D25" s="19">
        <f t="shared" si="1"/>
        <v>1000.9652100000001</v>
      </c>
      <c r="E25" s="25">
        <f t="shared" si="0"/>
        <v>0.1947899999998981</v>
      </c>
      <c r="F25" s="3">
        <v>1001.22</v>
      </c>
      <c r="G25" s="26">
        <f>F25-C25</f>
        <v>6.0000000000059117E-2</v>
      </c>
      <c r="H25" s="3">
        <v>1.4686728354312799</v>
      </c>
      <c r="I25" s="20">
        <f t="shared" si="2"/>
        <v>0.73433641771563996</v>
      </c>
      <c r="J25" s="3">
        <v>1001.49</v>
      </c>
      <c r="K25" s="19">
        <f t="shared" si="3"/>
        <v>0.33000000000004093</v>
      </c>
      <c r="L25" s="3">
        <v>6.8742977886382501</v>
      </c>
      <c r="M25" s="27">
        <f t="shared" si="4"/>
        <v>3.4371488943191251</v>
      </c>
    </row>
    <row r="26" spans="1:26" ht="15.75" customHeight="1" x14ac:dyDescent="0.25">
      <c r="A26" s="23">
        <v>23</v>
      </c>
      <c r="B26" s="24">
        <v>23</v>
      </c>
      <c r="C26" s="3">
        <v>1001.11</v>
      </c>
      <c r="D26" s="19">
        <f t="shared" si="1"/>
        <v>1000.94799</v>
      </c>
      <c r="E26" s="25">
        <f t="shared" si="0"/>
        <v>0.16201000000000931</v>
      </c>
      <c r="F26" s="3">
        <v>1001.19</v>
      </c>
      <c r="G26" s="26">
        <f>F26-C26</f>
        <v>8.0000000000040927E-2</v>
      </c>
      <c r="H26" s="3">
        <v>1.5303088148292201</v>
      </c>
      <c r="I26" s="20">
        <f t="shared" si="2"/>
        <v>0.76515440741461005</v>
      </c>
      <c r="J26" s="3">
        <v>1001.39</v>
      </c>
      <c r="K26" s="19">
        <f t="shared" si="3"/>
        <v>0.27999999999997272</v>
      </c>
      <c r="L26" s="3">
        <v>7.1276249775086198</v>
      </c>
      <c r="M26" s="27">
        <f t="shared" si="4"/>
        <v>3.5638124887543099</v>
      </c>
      <c r="V26" t="s">
        <v>42</v>
      </c>
      <c r="Y26" s="9"/>
      <c r="Z26" s="5"/>
    </row>
    <row r="27" spans="1:26" ht="15.75" customHeight="1" x14ac:dyDescent="0.25">
      <c r="A27" s="23">
        <v>24</v>
      </c>
      <c r="B27" s="24">
        <v>24</v>
      </c>
      <c r="C27" s="3">
        <v>1001.08</v>
      </c>
      <c r="D27" s="19">
        <f t="shared" si="1"/>
        <v>1000.9307700000001</v>
      </c>
      <c r="E27" s="25">
        <f t="shared" si="0"/>
        <v>0.14922999999998865</v>
      </c>
      <c r="F27" s="3">
        <v>1001.15</v>
      </c>
      <c r="G27" s="26">
        <f>F27-C27</f>
        <v>6.9999999999936335E-2</v>
      </c>
      <c r="H27" s="3">
        <v>1.36061451981465</v>
      </c>
      <c r="I27" s="20">
        <f t="shared" si="2"/>
        <v>0.68030725990732499</v>
      </c>
      <c r="J27" s="3">
        <v>1001.43</v>
      </c>
      <c r="K27" s="19">
        <f t="shared" si="3"/>
        <v>0.34999999999990905</v>
      </c>
      <c r="L27" s="3">
        <v>8.0238481657401106</v>
      </c>
      <c r="M27" s="27">
        <f t="shared" si="4"/>
        <v>4.0119240828700553</v>
      </c>
      <c r="X27" s="11" t="s">
        <v>53</v>
      </c>
      <c r="Y27" s="8">
        <v>1.7219999999999999E-2</v>
      </c>
      <c r="Z27" s="5"/>
    </row>
    <row r="28" spans="1:26" ht="15.75" customHeight="1" x14ac:dyDescent="0.25">
      <c r="A28" s="23">
        <v>25</v>
      </c>
      <c r="B28" s="24">
        <v>25</v>
      </c>
      <c r="C28" s="3">
        <v>1001.04</v>
      </c>
      <c r="D28" s="19">
        <f t="shared" si="1"/>
        <v>1000.91355</v>
      </c>
      <c r="E28" s="25">
        <f t="shared" si="0"/>
        <v>0.12644999999997708</v>
      </c>
      <c r="F28" s="3">
        <v>1001.1</v>
      </c>
      <c r="G28" s="26">
        <f>F28-C28</f>
        <v>6.0000000000059117E-2</v>
      </c>
      <c r="H28" s="3">
        <v>1.3069314227051401</v>
      </c>
      <c r="I28" s="20">
        <f t="shared" si="2"/>
        <v>0.65346571135257003</v>
      </c>
      <c r="J28" s="3">
        <v>1001.43</v>
      </c>
      <c r="K28" s="19">
        <f t="shared" si="3"/>
        <v>0.38999999999998636</v>
      </c>
      <c r="L28" s="3">
        <v>8.0950527816470306</v>
      </c>
      <c r="M28" s="27">
        <f t="shared" si="4"/>
        <v>4.0475263908235153</v>
      </c>
    </row>
    <row r="29" spans="1:26" ht="15.75" customHeight="1" x14ac:dyDescent="0.25">
      <c r="A29" s="23">
        <v>26</v>
      </c>
      <c r="B29" s="24">
        <v>26</v>
      </c>
      <c r="C29" s="3">
        <v>1000.92</v>
      </c>
      <c r="D29" s="19">
        <f t="shared" si="1"/>
        <v>1000.89633</v>
      </c>
      <c r="E29" s="25">
        <f t="shared" si="0"/>
        <v>2.3669999999924585E-2</v>
      </c>
      <c r="F29" s="3">
        <v>1000.98</v>
      </c>
      <c r="G29" s="26">
        <f>F29-C29</f>
        <v>6.0000000000059117E-2</v>
      </c>
      <c r="H29" s="3">
        <v>0.84095510147128105</v>
      </c>
      <c r="I29" s="20">
        <f t="shared" si="2"/>
        <v>0.42047755073564053</v>
      </c>
      <c r="J29" s="3">
        <v>1001.42</v>
      </c>
      <c r="K29" s="19">
        <f t="shared" si="3"/>
        <v>0.5</v>
      </c>
      <c r="L29" s="3">
        <v>7.9499319721587902</v>
      </c>
      <c r="M29" s="27">
        <f t="shared" si="4"/>
        <v>3.9749659860793951</v>
      </c>
      <c r="V29" s="22" t="s">
        <v>40</v>
      </c>
      <c r="W29" s="22"/>
    </row>
    <row r="30" spans="1:26" ht="15.75" customHeight="1" x14ac:dyDescent="0.25">
      <c r="A30" s="23">
        <v>27</v>
      </c>
      <c r="B30" s="24">
        <v>27</v>
      </c>
      <c r="C30" s="3">
        <v>1000.74</v>
      </c>
      <c r="D30" s="19">
        <f t="shared" si="1"/>
        <v>1000.8791100000001</v>
      </c>
      <c r="E30" s="25">
        <f t="shared" si="0"/>
        <v>-0.13911000000007334</v>
      </c>
      <c r="F30" s="3">
        <v>1000.87</v>
      </c>
      <c r="G30" s="26">
        <f>F30-C30</f>
        <v>0.12999999999999545</v>
      </c>
      <c r="H30" s="3">
        <v>1.2865554847981999</v>
      </c>
      <c r="I30" s="20">
        <f t="shared" si="2"/>
        <v>0.64327774239909996</v>
      </c>
      <c r="J30" s="3">
        <v>1001.44</v>
      </c>
      <c r="K30" s="19">
        <f t="shared" si="3"/>
        <v>0.70000000000004547</v>
      </c>
      <c r="L30" s="3">
        <v>8.0573049074101206</v>
      </c>
      <c r="M30" s="27">
        <f t="shared" si="4"/>
        <v>4.0286524537050603</v>
      </c>
      <c r="V30" s="5" t="s">
        <v>41</v>
      </c>
      <c r="Y30" s="4"/>
      <c r="Z30" s="5" t="s">
        <v>10</v>
      </c>
    </row>
    <row r="31" spans="1:26" ht="15.75" customHeight="1" x14ac:dyDescent="0.25">
      <c r="A31" s="23">
        <v>28</v>
      </c>
      <c r="B31" s="24">
        <v>28</v>
      </c>
      <c r="C31" s="3">
        <v>1000.53</v>
      </c>
      <c r="D31" s="19">
        <f t="shared" si="1"/>
        <v>1000.86189</v>
      </c>
      <c r="E31" s="25">
        <f t="shared" si="0"/>
        <v>-0.33189000000004398</v>
      </c>
      <c r="F31" s="3">
        <v>1000.87</v>
      </c>
      <c r="G31" s="26">
        <f>F31-C31</f>
        <v>0.34000000000003183</v>
      </c>
      <c r="H31" s="3">
        <v>2.2828872821525499</v>
      </c>
      <c r="I31" s="20">
        <f t="shared" si="2"/>
        <v>1.1414436410762749</v>
      </c>
      <c r="J31" s="3">
        <v>1001.44</v>
      </c>
      <c r="K31" s="19">
        <f t="shared" si="3"/>
        <v>0.91000000000008185</v>
      </c>
      <c r="L31" s="3">
        <v>8.0542693805026992</v>
      </c>
      <c r="M31" s="27">
        <f t="shared" si="4"/>
        <v>4.0271346902513496</v>
      </c>
      <c r="V31" t="s">
        <v>0</v>
      </c>
      <c r="Y31" s="5"/>
      <c r="Z31" t="s">
        <v>10</v>
      </c>
    </row>
    <row r="32" spans="1:26" ht="15.75" customHeight="1" x14ac:dyDescent="0.25">
      <c r="A32" s="23">
        <v>29</v>
      </c>
      <c r="B32" s="24">
        <v>29</v>
      </c>
      <c r="C32" s="3">
        <v>1000.24</v>
      </c>
      <c r="D32" s="19">
        <f t="shared" si="1"/>
        <v>1000.8446700000001</v>
      </c>
      <c r="E32" s="25">
        <f t="shared" si="0"/>
        <v>-0.60467000000005555</v>
      </c>
      <c r="F32" s="3">
        <v>1000.87</v>
      </c>
      <c r="G32" s="26">
        <f>F32-C32</f>
        <v>0.62999999999999545</v>
      </c>
      <c r="H32" s="3">
        <v>2.7180727149692601</v>
      </c>
      <c r="I32" s="20">
        <f t="shared" si="2"/>
        <v>1.35903635748463</v>
      </c>
      <c r="J32" s="3">
        <v>1001.45</v>
      </c>
      <c r="K32" s="19">
        <f t="shared" si="3"/>
        <v>1.2100000000000364</v>
      </c>
      <c r="L32" s="3">
        <v>8.0574697068379901</v>
      </c>
      <c r="M32" s="27">
        <f t="shared" si="4"/>
        <v>4.0287348534189951</v>
      </c>
      <c r="V32" t="s">
        <v>43</v>
      </c>
      <c r="Z32" t="s">
        <v>10</v>
      </c>
    </row>
    <row r="33" spans="1:28" ht="15.75" customHeight="1" x14ac:dyDescent="0.25">
      <c r="A33" s="23">
        <v>30</v>
      </c>
      <c r="B33" s="24">
        <v>30</v>
      </c>
      <c r="C33" s="3">
        <v>1000.43</v>
      </c>
      <c r="D33" s="19">
        <f t="shared" si="1"/>
        <v>1000.82745</v>
      </c>
      <c r="E33" s="25">
        <f t="shared" si="0"/>
        <v>-0.39745000000004893</v>
      </c>
      <c r="F33" s="3">
        <v>1000.87</v>
      </c>
      <c r="G33" s="26">
        <f>F33-C33</f>
        <v>0.44000000000005457</v>
      </c>
      <c r="H33" s="3">
        <v>3.2622931030515399</v>
      </c>
      <c r="I33" s="20">
        <f t="shared" si="2"/>
        <v>1.6311465515257699</v>
      </c>
      <c r="J33" s="3">
        <v>1001.43</v>
      </c>
      <c r="K33" s="19">
        <f t="shared" si="3"/>
        <v>1</v>
      </c>
      <c r="L33" s="3">
        <v>8.3947802587346398</v>
      </c>
      <c r="M33" s="27">
        <f t="shared" si="4"/>
        <v>4.1973901293673199</v>
      </c>
    </row>
    <row r="34" spans="1:28" ht="15.75" customHeight="1" x14ac:dyDescent="0.25">
      <c r="A34" s="23">
        <v>31</v>
      </c>
      <c r="B34" s="24">
        <v>31</v>
      </c>
      <c r="C34" s="3">
        <v>1000.58</v>
      </c>
      <c r="D34" s="19">
        <f t="shared" si="1"/>
        <v>1000.81023</v>
      </c>
      <c r="E34" s="25">
        <f t="shared" si="0"/>
        <v>-0.23023000000000593</v>
      </c>
      <c r="F34" s="3">
        <v>1000.87</v>
      </c>
      <c r="G34" s="26">
        <f t="shared" ref="G34:G97" si="5">F34-C34</f>
        <v>0.28999999999996362</v>
      </c>
      <c r="H34" s="3">
        <v>4.2625552003315104</v>
      </c>
      <c r="I34" s="20">
        <f t="shared" si="2"/>
        <v>2.1312776001657552</v>
      </c>
      <c r="J34" s="3">
        <v>1001.39</v>
      </c>
      <c r="K34" s="19">
        <f t="shared" si="3"/>
        <v>0.80999999999994543</v>
      </c>
      <c r="L34" s="3">
        <v>8.9736479787036103</v>
      </c>
      <c r="M34" s="27">
        <f t="shared" si="4"/>
        <v>4.4868239893518052</v>
      </c>
      <c r="V34" t="s">
        <v>45</v>
      </c>
    </row>
    <row r="35" spans="1:28" ht="15.75" customHeight="1" x14ac:dyDescent="0.25">
      <c r="A35" s="23">
        <v>32</v>
      </c>
      <c r="B35" s="24">
        <v>32</v>
      </c>
      <c r="C35" s="3">
        <v>1000.35</v>
      </c>
      <c r="D35" s="19">
        <f t="shared" si="1"/>
        <v>1000.7930100000001</v>
      </c>
      <c r="E35" s="25">
        <f t="shared" si="0"/>
        <v>-0.44301000000007207</v>
      </c>
      <c r="F35" s="3">
        <v>1000.87</v>
      </c>
      <c r="G35" s="26">
        <f t="shared" si="5"/>
        <v>0.51999999999998181</v>
      </c>
      <c r="H35" s="3">
        <v>5.0954670584032602</v>
      </c>
      <c r="I35" s="20">
        <f t="shared" si="2"/>
        <v>2.5477335292016301</v>
      </c>
      <c r="J35" s="3">
        <v>1001.41</v>
      </c>
      <c r="K35" s="19">
        <f t="shared" si="3"/>
        <v>1.0599999999999454</v>
      </c>
      <c r="L35" s="3">
        <v>9.5917401361919392</v>
      </c>
      <c r="M35" s="27">
        <f t="shared" si="4"/>
        <v>4.7958700680959696</v>
      </c>
      <c r="V35" t="s">
        <v>44</v>
      </c>
    </row>
    <row r="36" spans="1:28" ht="15.75" customHeight="1" x14ac:dyDescent="0.25">
      <c r="A36" s="23">
        <v>33</v>
      </c>
      <c r="B36" s="24">
        <v>33</v>
      </c>
      <c r="C36" s="3">
        <v>1000.19</v>
      </c>
      <c r="D36" s="19">
        <f t="shared" si="1"/>
        <v>1000.77579</v>
      </c>
      <c r="E36" s="25">
        <f t="shared" si="0"/>
        <v>-0.5857899999999745</v>
      </c>
      <c r="F36" s="3">
        <v>1000.87</v>
      </c>
      <c r="G36" s="26">
        <f t="shared" si="5"/>
        <v>0.67999999999994998</v>
      </c>
      <c r="H36" s="3">
        <v>5.9625134201285697</v>
      </c>
      <c r="I36" s="20">
        <f t="shared" si="2"/>
        <v>2.9812567100642848</v>
      </c>
      <c r="J36" s="3">
        <v>1001.42</v>
      </c>
      <c r="K36" s="19">
        <f t="shared" si="3"/>
        <v>1.2299999999999045</v>
      </c>
      <c r="L36" s="3">
        <v>10.1255410973164</v>
      </c>
      <c r="M36" s="27">
        <f t="shared" si="4"/>
        <v>5.0627705486582002</v>
      </c>
      <c r="V36" t="s">
        <v>46</v>
      </c>
    </row>
    <row r="37" spans="1:28" ht="15.75" customHeight="1" x14ac:dyDescent="0.25">
      <c r="A37" s="23">
        <v>34</v>
      </c>
      <c r="B37" s="24">
        <v>34</v>
      </c>
      <c r="C37" s="3">
        <v>1000.05</v>
      </c>
      <c r="D37" s="19">
        <f t="shared" si="1"/>
        <v>1000.7585700000001</v>
      </c>
      <c r="E37" s="25">
        <f t="shared" si="0"/>
        <v>-0.70857000000012249</v>
      </c>
      <c r="F37" s="3">
        <v>1000.87</v>
      </c>
      <c r="G37" s="26">
        <f t="shared" si="5"/>
        <v>0.82000000000005002</v>
      </c>
      <c r="H37" s="3">
        <v>6.3066998407234296</v>
      </c>
      <c r="I37" s="20">
        <f t="shared" si="2"/>
        <v>3.1533499203617148</v>
      </c>
      <c r="J37" s="3">
        <v>1001.43</v>
      </c>
      <c r="K37" s="19">
        <f t="shared" si="3"/>
        <v>1.3799999999999955</v>
      </c>
      <c r="L37" s="3">
        <v>9.8139190432315804</v>
      </c>
      <c r="M37" s="27">
        <f t="shared" si="4"/>
        <v>4.9069595216157902</v>
      </c>
    </row>
    <row r="38" spans="1:28" ht="15.75" customHeight="1" x14ac:dyDescent="0.25">
      <c r="A38" s="23">
        <v>35</v>
      </c>
      <c r="B38" s="24">
        <v>35</v>
      </c>
      <c r="C38" s="3">
        <v>1000.01</v>
      </c>
      <c r="D38" s="19">
        <f t="shared" si="1"/>
        <v>1000.74135</v>
      </c>
      <c r="E38" s="25">
        <f t="shared" si="0"/>
        <v>-0.73135000000002037</v>
      </c>
      <c r="F38" s="3">
        <v>1000.87</v>
      </c>
      <c r="G38" s="26">
        <f t="shared" si="5"/>
        <v>0.86000000000001364</v>
      </c>
      <c r="H38" s="3">
        <v>6.72324750122183</v>
      </c>
      <c r="I38" s="20">
        <f t="shared" si="2"/>
        <v>3.361623750610915</v>
      </c>
      <c r="J38" s="3">
        <v>1001.43</v>
      </c>
      <c r="K38" s="19">
        <f t="shared" si="3"/>
        <v>1.4199999999999591</v>
      </c>
      <c r="L38" s="3">
        <v>9.5403755906387193</v>
      </c>
      <c r="M38" s="27">
        <f t="shared" si="4"/>
        <v>4.7701877953193597</v>
      </c>
      <c r="V38" s="22" t="s">
        <v>48</v>
      </c>
      <c r="W38" s="22"/>
    </row>
    <row r="39" spans="1:28" ht="15.75" customHeight="1" x14ac:dyDescent="0.25">
      <c r="A39" s="23">
        <v>36</v>
      </c>
      <c r="B39" s="24">
        <v>36</v>
      </c>
      <c r="C39" s="3">
        <v>1000.14</v>
      </c>
      <c r="D39" s="19">
        <f t="shared" si="1"/>
        <v>1000.7241300000001</v>
      </c>
      <c r="E39" s="25">
        <f t="shared" si="0"/>
        <v>-0.58413000000007287</v>
      </c>
      <c r="F39" s="3">
        <v>1000.87</v>
      </c>
      <c r="G39" s="26">
        <f t="shared" si="5"/>
        <v>0.73000000000001819</v>
      </c>
      <c r="H39" s="3">
        <v>6.8034415868270202</v>
      </c>
      <c r="I39" s="20">
        <f t="shared" si="2"/>
        <v>3.4017207934135101</v>
      </c>
      <c r="J39" s="3">
        <v>1001.42</v>
      </c>
      <c r="K39" s="19">
        <f t="shared" si="3"/>
        <v>1.2799999999999727</v>
      </c>
      <c r="L39" s="3">
        <v>9.5107993583111607</v>
      </c>
      <c r="M39" s="27">
        <f t="shared" si="4"/>
        <v>4.7553996791555804</v>
      </c>
      <c r="V39" t="s">
        <v>49</v>
      </c>
      <c r="Y39" s="8"/>
      <c r="Z39" s="5" t="s">
        <v>47</v>
      </c>
    </row>
    <row r="40" spans="1:28" ht="15.75" customHeight="1" x14ac:dyDescent="0.25">
      <c r="A40" s="23">
        <v>37</v>
      </c>
      <c r="B40" s="24">
        <v>37</v>
      </c>
      <c r="C40" s="3">
        <v>1000.21</v>
      </c>
      <c r="D40" s="19">
        <f t="shared" si="1"/>
        <v>1000.70691</v>
      </c>
      <c r="E40" s="25">
        <f t="shared" si="0"/>
        <v>-0.49690999999995711</v>
      </c>
      <c r="F40" s="3">
        <v>1000.87</v>
      </c>
      <c r="G40" s="26">
        <f t="shared" si="5"/>
        <v>0.65999999999996817</v>
      </c>
      <c r="H40" s="3">
        <v>6.2443557326235304</v>
      </c>
      <c r="I40" s="20">
        <f t="shared" si="2"/>
        <v>3.1221778663117652</v>
      </c>
      <c r="J40" s="3">
        <v>1001.42</v>
      </c>
      <c r="K40" s="19">
        <f t="shared" si="3"/>
        <v>1.2099999999999227</v>
      </c>
      <c r="L40" s="3">
        <v>9.6891552550723201</v>
      </c>
      <c r="M40" s="27">
        <f t="shared" si="4"/>
        <v>4.8445776275361601</v>
      </c>
      <c r="Y40" s="8"/>
      <c r="Z40" s="5" t="s">
        <v>47</v>
      </c>
      <c r="AA40" t="s">
        <v>50</v>
      </c>
    </row>
    <row r="41" spans="1:28" ht="15.75" customHeight="1" x14ac:dyDescent="0.25">
      <c r="A41" s="23">
        <v>38</v>
      </c>
      <c r="B41" s="24">
        <v>38</v>
      </c>
      <c r="C41" s="3">
        <v>1000.31</v>
      </c>
      <c r="D41" s="19">
        <f t="shared" si="1"/>
        <v>1000.68969</v>
      </c>
      <c r="E41" s="25">
        <f t="shared" si="0"/>
        <v>-0.37969000000009601</v>
      </c>
      <c r="F41" s="3">
        <v>1000.87</v>
      </c>
      <c r="G41" s="26">
        <f t="shared" si="5"/>
        <v>0.56000000000005912</v>
      </c>
      <c r="H41" s="3">
        <v>6.0528984082505097</v>
      </c>
      <c r="I41" s="20">
        <f t="shared" si="2"/>
        <v>3.0264492041252549</v>
      </c>
      <c r="J41" s="3">
        <v>1001.42</v>
      </c>
      <c r="K41" s="19">
        <f t="shared" si="3"/>
        <v>1.1100000000000136</v>
      </c>
      <c r="L41" s="3">
        <v>9.3759004295902209</v>
      </c>
      <c r="M41" s="27">
        <f t="shared" si="4"/>
        <v>4.6879502147951104</v>
      </c>
      <c r="AA41" s="10"/>
    </row>
    <row r="42" spans="1:28" ht="15.75" customHeight="1" x14ac:dyDescent="0.25">
      <c r="A42" s="23">
        <v>39</v>
      </c>
      <c r="B42" s="24">
        <v>39</v>
      </c>
      <c r="C42" s="3">
        <v>1000.44</v>
      </c>
      <c r="D42" s="19">
        <f t="shared" si="1"/>
        <v>1000.6724700000001</v>
      </c>
      <c r="E42" s="25">
        <f t="shared" si="0"/>
        <v>-0.23247000000003482</v>
      </c>
      <c r="F42" s="3">
        <v>1000.87</v>
      </c>
      <c r="G42" s="26">
        <f t="shared" si="5"/>
        <v>0.42999999999994998</v>
      </c>
      <c r="H42" s="3">
        <v>6.0779481900388799</v>
      </c>
      <c r="I42" s="20">
        <f t="shared" si="2"/>
        <v>3.0389740950194399</v>
      </c>
      <c r="J42" s="3">
        <v>1001.42</v>
      </c>
      <c r="K42" s="19">
        <f t="shared" si="3"/>
        <v>0.9799999999999045</v>
      </c>
      <c r="L42" s="3">
        <v>9.5352251027093597</v>
      </c>
      <c r="M42" s="27">
        <f t="shared" si="4"/>
        <v>4.7676125513546799</v>
      </c>
    </row>
    <row r="43" spans="1:28" ht="15.75" customHeight="1" x14ac:dyDescent="0.25">
      <c r="A43" s="23">
        <v>40</v>
      </c>
      <c r="B43" s="24">
        <v>40</v>
      </c>
      <c r="C43" s="3">
        <v>1000.52</v>
      </c>
      <c r="D43" s="19">
        <f t="shared" si="1"/>
        <v>1000.65525</v>
      </c>
      <c r="E43" s="25">
        <f t="shared" si="0"/>
        <v>-0.13525000000004184</v>
      </c>
      <c r="F43" s="3">
        <v>1000.87</v>
      </c>
      <c r="G43" s="26">
        <f t="shared" si="5"/>
        <v>0.35000000000002274</v>
      </c>
      <c r="H43" s="3">
        <v>5.9267867446623397</v>
      </c>
      <c r="I43" s="20">
        <f t="shared" si="2"/>
        <v>2.9633933723311698</v>
      </c>
      <c r="J43" s="3">
        <v>1001.41</v>
      </c>
      <c r="K43" s="19">
        <f t="shared" si="3"/>
        <v>0.88999999999998636</v>
      </c>
      <c r="L43" s="3">
        <v>9.6539220873090006</v>
      </c>
      <c r="M43" s="27">
        <f t="shared" si="4"/>
        <v>4.8269610436545003</v>
      </c>
      <c r="AB43" s="10"/>
    </row>
    <row r="44" spans="1:28" ht="15.75" customHeight="1" x14ac:dyDescent="0.25">
      <c r="A44" s="23">
        <v>41</v>
      </c>
      <c r="B44" s="24">
        <v>41</v>
      </c>
      <c r="C44" s="3">
        <v>1000.59</v>
      </c>
      <c r="D44" s="19">
        <f t="shared" si="1"/>
        <v>1000.6380300000001</v>
      </c>
      <c r="E44" s="25">
        <f t="shared" si="0"/>
        <v>-4.8030000000039763E-2</v>
      </c>
      <c r="F44" s="3">
        <v>1000.87</v>
      </c>
      <c r="G44" s="26">
        <f t="shared" si="5"/>
        <v>0.27999999999997272</v>
      </c>
      <c r="H44" s="3">
        <v>5.38178320996309</v>
      </c>
      <c r="I44" s="20">
        <f t="shared" si="2"/>
        <v>2.690891604981545</v>
      </c>
      <c r="J44" s="3">
        <v>1001.41</v>
      </c>
      <c r="K44" s="19">
        <f t="shared" si="3"/>
        <v>0.81999999999993634</v>
      </c>
      <c r="L44" s="3">
        <v>9.3835912727378599</v>
      </c>
      <c r="M44" s="27">
        <f t="shared" si="4"/>
        <v>4.6917956363689299</v>
      </c>
    </row>
    <row r="45" spans="1:28" ht="15.75" customHeight="1" x14ac:dyDescent="0.25">
      <c r="A45" s="23">
        <v>42</v>
      </c>
      <c r="B45" s="24">
        <v>42</v>
      </c>
      <c r="C45" s="3">
        <v>1000.66</v>
      </c>
      <c r="D45" s="19">
        <f t="shared" si="1"/>
        <v>1000.62081</v>
      </c>
      <c r="E45" s="25">
        <f t="shared" si="0"/>
        <v>3.9189999999962311E-2</v>
      </c>
      <c r="F45" s="3">
        <v>1000.87</v>
      </c>
      <c r="G45" s="26">
        <f t="shared" si="5"/>
        <v>0.21000000000003638</v>
      </c>
      <c r="H45" s="3">
        <v>5.6934144712968404</v>
      </c>
      <c r="I45" s="20">
        <f t="shared" si="2"/>
        <v>2.8467072356484202</v>
      </c>
      <c r="J45" s="3">
        <v>1001.41</v>
      </c>
      <c r="K45" s="19">
        <f t="shared" si="3"/>
        <v>0.75</v>
      </c>
      <c r="L45" s="3">
        <v>9.3134815257377106</v>
      </c>
      <c r="M45" s="27">
        <f t="shared" si="4"/>
        <v>4.6567407628688553</v>
      </c>
    </row>
    <row r="46" spans="1:28" ht="15.75" customHeight="1" x14ac:dyDescent="0.25">
      <c r="A46" s="23">
        <v>43</v>
      </c>
      <c r="B46" s="24">
        <v>43</v>
      </c>
      <c r="C46" s="3">
        <v>1000.76</v>
      </c>
      <c r="D46" s="19">
        <f t="shared" si="1"/>
        <v>1000.6035900000001</v>
      </c>
      <c r="E46" s="25">
        <f t="shared" si="0"/>
        <v>0.1564099999999371</v>
      </c>
      <c r="F46" s="3">
        <v>1000.87</v>
      </c>
      <c r="G46" s="26">
        <f t="shared" si="5"/>
        <v>0.11000000000001364</v>
      </c>
      <c r="H46" s="3">
        <v>5.9461533189753197</v>
      </c>
      <c r="I46" s="20">
        <f t="shared" si="2"/>
        <v>2.9730766594876599</v>
      </c>
      <c r="J46" s="3">
        <v>1001.4</v>
      </c>
      <c r="K46" s="19">
        <f t="shared" si="3"/>
        <v>0.63999999999998636</v>
      </c>
      <c r="L46" s="3">
        <v>9.2213378038544995</v>
      </c>
      <c r="M46" s="27">
        <f t="shared" si="4"/>
        <v>4.6106689019272498</v>
      </c>
    </row>
    <row r="47" spans="1:28" ht="15.75" customHeight="1" x14ac:dyDescent="0.25">
      <c r="A47" s="23">
        <v>44</v>
      </c>
      <c r="B47" s="24">
        <v>44</v>
      </c>
      <c r="C47" s="3">
        <v>1000.84</v>
      </c>
      <c r="D47" s="19">
        <f t="shared" si="1"/>
        <v>1000.58637</v>
      </c>
      <c r="E47" s="25">
        <f t="shared" si="0"/>
        <v>0.25363000000004376</v>
      </c>
      <c r="F47" s="3">
        <v>1000.87</v>
      </c>
      <c r="G47" s="26">
        <f t="shared" si="5"/>
        <v>2.9999999999972715E-2</v>
      </c>
      <c r="H47" s="3">
        <v>3.44721355403215</v>
      </c>
      <c r="I47" s="20">
        <f t="shared" si="2"/>
        <v>1.723606777016075</v>
      </c>
      <c r="J47" s="3">
        <v>1001.4</v>
      </c>
      <c r="K47" s="19">
        <f t="shared" si="3"/>
        <v>0.55999999999994543</v>
      </c>
      <c r="L47" s="3">
        <v>9.1515788871520805</v>
      </c>
      <c r="M47" s="27">
        <f t="shared" si="4"/>
        <v>4.5757894435760402</v>
      </c>
    </row>
    <row r="48" spans="1:28" ht="15.75" customHeight="1" x14ac:dyDescent="0.25">
      <c r="A48" s="23">
        <v>45</v>
      </c>
      <c r="B48" s="24">
        <v>45</v>
      </c>
      <c r="C48" s="3">
        <v>1000.81</v>
      </c>
      <c r="D48" s="19">
        <f t="shared" si="1"/>
        <v>1000.56915</v>
      </c>
      <c r="E48" s="25">
        <f t="shared" si="0"/>
        <v>0.24084999999990941</v>
      </c>
      <c r="F48" s="3">
        <v>1000.87</v>
      </c>
      <c r="G48" s="26">
        <f t="shared" si="5"/>
        <v>6.0000000000059117E-2</v>
      </c>
      <c r="H48" s="3">
        <v>2.4942870955126999</v>
      </c>
      <c r="I48" s="20">
        <f t="shared" si="2"/>
        <v>1.2471435477563499</v>
      </c>
      <c r="J48" s="3">
        <v>1001.4</v>
      </c>
      <c r="K48" s="19">
        <f t="shared" si="3"/>
        <v>0.59000000000003183</v>
      </c>
      <c r="L48" s="3">
        <v>8.8449074204208102</v>
      </c>
      <c r="M48" s="27">
        <f t="shared" si="4"/>
        <v>4.4224537102104051</v>
      </c>
      <c r="W48" s="5"/>
    </row>
    <row r="49" spans="1:13" ht="15.75" customHeight="1" x14ac:dyDescent="0.25">
      <c r="A49" s="23">
        <v>46</v>
      </c>
      <c r="B49" s="24">
        <v>46</v>
      </c>
      <c r="C49" s="3">
        <v>1000.81</v>
      </c>
      <c r="D49" s="19">
        <f t="shared" si="1"/>
        <v>1000.5519300000001</v>
      </c>
      <c r="E49" s="25">
        <f t="shared" si="0"/>
        <v>0.25806999999986147</v>
      </c>
      <c r="F49" s="3">
        <v>1000.86</v>
      </c>
      <c r="G49" s="26">
        <f t="shared" si="5"/>
        <v>5.0000000000068212E-2</v>
      </c>
      <c r="H49" s="3">
        <v>2.1377111665693702</v>
      </c>
      <c r="I49" s="20">
        <f t="shared" si="2"/>
        <v>1.0688555832846851</v>
      </c>
      <c r="J49" s="3">
        <v>1001.38</v>
      </c>
      <c r="K49" s="19">
        <f t="shared" si="3"/>
        <v>0.57000000000005002</v>
      </c>
      <c r="L49" s="3">
        <v>8.0785288974560796</v>
      </c>
      <c r="M49" s="27">
        <f t="shared" si="4"/>
        <v>4.0392644487280398</v>
      </c>
    </row>
    <row r="50" spans="1:13" ht="15.75" customHeight="1" x14ac:dyDescent="0.25">
      <c r="A50" s="23">
        <v>47</v>
      </c>
      <c r="B50" s="24">
        <v>47</v>
      </c>
      <c r="C50" s="3">
        <v>1000.8</v>
      </c>
      <c r="D50" s="19">
        <f t="shared" si="1"/>
        <v>1000.53471</v>
      </c>
      <c r="E50" s="25">
        <f t="shared" si="0"/>
        <v>0.2652899999999363</v>
      </c>
      <c r="F50" s="3">
        <v>1000.84</v>
      </c>
      <c r="G50" s="26">
        <f t="shared" si="5"/>
        <v>4.0000000000077307E-2</v>
      </c>
      <c r="H50" s="3">
        <v>2.0625130554083699</v>
      </c>
      <c r="I50" s="20">
        <f t="shared" si="2"/>
        <v>1.031256527704185</v>
      </c>
      <c r="J50" s="3">
        <v>1001.36</v>
      </c>
      <c r="K50" s="19">
        <f t="shared" si="3"/>
        <v>0.56000000000005912</v>
      </c>
      <c r="L50" s="3">
        <v>7.9667900138473504</v>
      </c>
      <c r="M50" s="27">
        <f t="shared" si="4"/>
        <v>3.9833950069236752</v>
      </c>
    </row>
    <row r="51" spans="1:13" ht="15.75" customHeight="1" x14ac:dyDescent="0.25">
      <c r="A51" s="23">
        <v>48</v>
      </c>
      <c r="B51" s="24">
        <v>48</v>
      </c>
      <c r="C51" s="3">
        <v>1000.75</v>
      </c>
      <c r="D51" s="19">
        <f t="shared" si="1"/>
        <v>1000.5174900000001</v>
      </c>
      <c r="E51" s="25">
        <f t="shared" si="0"/>
        <v>0.23250999999993383</v>
      </c>
      <c r="F51" s="3">
        <v>1000.81</v>
      </c>
      <c r="G51" s="26">
        <f t="shared" si="5"/>
        <v>5.999999999994543E-2</v>
      </c>
      <c r="H51" s="3">
        <v>1.6103611721453499</v>
      </c>
      <c r="I51" s="20">
        <f t="shared" si="2"/>
        <v>0.80518058607267495</v>
      </c>
      <c r="J51" s="3">
        <v>1001.33</v>
      </c>
      <c r="K51" s="19">
        <f t="shared" si="3"/>
        <v>0.58000000000004093</v>
      </c>
      <c r="L51" s="3">
        <v>7.8002536117855898</v>
      </c>
      <c r="M51" s="27">
        <f t="shared" si="4"/>
        <v>3.9001268058927949</v>
      </c>
    </row>
    <row r="52" spans="1:13" ht="15.75" customHeight="1" x14ac:dyDescent="0.25">
      <c r="A52" s="23">
        <v>49</v>
      </c>
      <c r="B52" s="24">
        <v>49</v>
      </c>
      <c r="C52" s="3">
        <v>1000.7</v>
      </c>
      <c r="D52" s="19">
        <f t="shared" si="1"/>
        <v>1000.50027</v>
      </c>
      <c r="E52" s="25">
        <f t="shared" si="0"/>
        <v>0.19973000000004504</v>
      </c>
      <c r="F52" s="3">
        <v>1000.79</v>
      </c>
      <c r="G52" s="26">
        <f t="shared" si="5"/>
        <v>8.9999999999918145E-2</v>
      </c>
      <c r="H52" s="3">
        <v>1.5944410219710199</v>
      </c>
      <c r="I52" s="20">
        <f t="shared" si="2"/>
        <v>0.79722051098550994</v>
      </c>
      <c r="J52" s="3">
        <v>1001.31</v>
      </c>
      <c r="K52" s="19">
        <f t="shared" si="3"/>
        <v>0.60999999999989996</v>
      </c>
      <c r="L52" s="3">
        <v>6.96166512049549</v>
      </c>
      <c r="M52" s="27">
        <f t="shared" si="4"/>
        <v>3.480832560247745</v>
      </c>
    </row>
    <row r="53" spans="1:13" ht="15.75" customHeight="1" x14ac:dyDescent="0.25">
      <c r="A53" s="23">
        <v>50</v>
      </c>
      <c r="B53" s="24">
        <v>50</v>
      </c>
      <c r="C53" s="3">
        <v>1000.69</v>
      </c>
      <c r="D53" s="19">
        <f t="shared" si="1"/>
        <v>1000.48305</v>
      </c>
      <c r="E53" s="25">
        <f t="shared" si="0"/>
        <v>0.20695000000000618</v>
      </c>
      <c r="F53" s="3">
        <v>1000.77</v>
      </c>
      <c r="G53" s="26">
        <f t="shared" si="5"/>
        <v>7.999999999992724E-2</v>
      </c>
      <c r="H53" s="3">
        <v>1.5738401340653301</v>
      </c>
      <c r="I53" s="20">
        <f t="shared" si="2"/>
        <v>0.78692006703266504</v>
      </c>
      <c r="J53" s="3">
        <v>1001.27</v>
      </c>
      <c r="K53" s="19">
        <f t="shared" si="3"/>
        <v>0.57999999999992724</v>
      </c>
      <c r="L53" s="3">
        <v>6.6106438217114398</v>
      </c>
      <c r="M53" s="27">
        <f t="shared" si="4"/>
        <v>3.3053219108557199</v>
      </c>
    </row>
    <row r="54" spans="1:13" ht="15.75" customHeight="1" x14ac:dyDescent="0.25">
      <c r="A54" s="23">
        <v>51</v>
      </c>
      <c r="B54" s="24">
        <v>51</v>
      </c>
      <c r="C54" s="3">
        <v>1000.68</v>
      </c>
      <c r="D54" s="19">
        <f t="shared" si="1"/>
        <v>1000.46583</v>
      </c>
      <c r="E54" s="25">
        <f t="shared" si="0"/>
        <v>0.21416999999996733</v>
      </c>
      <c r="F54" s="3">
        <v>1000.74</v>
      </c>
      <c r="G54" s="26">
        <f t="shared" si="5"/>
        <v>6.0000000000059117E-2</v>
      </c>
      <c r="H54" s="3">
        <v>1.55988721528868</v>
      </c>
      <c r="I54" s="20">
        <f t="shared" si="2"/>
        <v>0.77994360764434001</v>
      </c>
      <c r="J54" s="3">
        <v>1001.22</v>
      </c>
      <c r="K54" s="19">
        <f t="shared" si="3"/>
        <v>0.54000000000007731</v>
      </c>
      <c r="L54" s="3">
        <v>6.37523149284951</v>
      </c>
      <c r="M54" s="27">
        <f t="shared" si="4"/>
        <v>3.187615746424755</v>
      </c>
    </row>
    <row r="55" spans="1:13" ht="15.75" customHeight="1" x14ac:dyDescent="0.25">
      <c r="A55" s="23">
        <v>52</v>
      </c>
      <c r="B55" s="24">
        <v>52</v>
      </c>
      <c r="C55" s="3">
        <v>1000.63</v>
      </c>
      <c r="D55" s="19">
        <f t="shared" si="1"/>
        <v>1000.44861</v>
      </c>
      <c r="E55" s="25">
        <f t="shared" si="0"/>
        <v>0.18138999999996486</v>
      </c>
      <c r="F55" s="3">
        <v>1000.68</v>
      </c>
      <c r="G55" s="26">
        <f t="shared" si="5"/>
        <v>4.9999999999954525E-2</v>
      </c>
      <c r="H55" s="3">
        <v>1.34675268712193</v>
      </c>
      <c r="I55" s="20">
        <f t="shared" si="2"/>
        <v>0.67337634356096499</v>
      </c>
      <c r="J55" s="3">
        <v>1001.12</v>
      </c>
      <c r="K55" s="19">
        <f t="shared" si="3"/>
        <v>0.49000000000000909</v>
      </c>
      <c r="L55" s="3">
        <v>5.4444372974645203</v>
      </c>
      <c r="M55" s="27">
        <f t="shared" si="4"/>
        <v>2.7222186487322602</v>
      </c>
    </row>
    <row r="56" spans="1:13" ht="15.75" customHeight="1" x14ac:dyDescent="0.25">
      <c r="A56" s="23">
        <v>53</v>
      </c>
      <c r="B56" s="24">
        <v>53</v>
      </c>
      <c r="C56" s="3">
        <v>1000.49</v>
      </c>
      <c r="D56" s="19">
        <f t="shared" si="1"/>
        <v>1000.4313900000001</v>
      </c>
      <c r="E56" s="25">
        <f t="shared" si="0"/>
        <v>5.8609999999930551E-2</v>
      </c>
      <c r="F56" s="3">
        <v>1000.53</v>
      </c>
      <c r="G56" s="26">
        <f t="shared" si="5"/>
        <v>3.999999999996362E-2</v>
      </c>
      <c r="H56" s="3">
        <v>1.31476092374298</v>
      </c>
      <c r="I56" s="20">
        <f t="shared" si="2"/>
        <v>0.65738046187149002</v>
      </c>
      <c r="J56" s="3">
        <v>1001.03</v>
      </c>
      <c r="K56" s="19">
        <f t="shared" si="3"/>
        <v>0.53999999999996362</v>
      </c>
      <c r="L56" s="3">
        <v>5.2292598908000798</v>
      </c>
      <c r="M56" s="27">
        <f t="shared" si="4"/>
        <v>2.6146299454000399</v>
      </c>
    </row>
    <row r="57" spans="1:13" ht="15.75" customHeight="1" x14ac:dyDescent="0.25">
      <c r="A57" s="23">
        <v>54</v>
      </c>
      <c r="B57" s="24">
        <v>54</v>
      </c>
      <c r="C57" s="3">
        <v>1000.36</v>
      </c>
      <c r="D57" s="19">
        <f t="shared" si="1"/>
        <v>1000.41417</v>
      </c>
      <c r="E57" s="25">
        <f t="shared" si="0"/>
        <v>-5.4169999999999163E-2</v>
      </c>
      <c r="F57" s="3">
        <v>1000.43</v>
      </c>
      <c r="G57" s="26">
        <f t="shared" si="5"/>
        <v>6.9999999999936335E-2</v>
      </c>
      <c r="H57" s="3">
        <v>1.54406024299122</v>
      </c>
      <c r="I57" s="20">
        <f t="shared" si="2"/>
        <v>0.77203012149561001</v>
      </c>
      <c r="J57" s="3">
        <v>1001.13</v>
      </c>
      <c r="K57" s="19">
        <f t="shared" si="3"/>
        <v>0.76999999999998181</v>
      </c>
      <c r="L57" s="3">
        <v>5.4554906252537902</v>
      </c>
      <c r="M57" s="27">
        <f t="shared" si="4"/>
        <v>2.7277453126268951</v>
      </c>
    </row>
    <row r="58" spans="1:13" ht="15.75" customHeight="1" x14ac:dyDescent="0.25">
      <c r="A58" s="23">
        <v>55</v>
      </c>
      <c r="B58" s="24">
        <v>55</v>
      </c>
      <c r="C58" s="3">
        <v>1000.29</v>
      </c>
      <c r="D58" s="19">
        <f t="shared" si="1"/>
        <v>1000.3969500000001</v>
      </c>
      <c r="E58" s="25">
        <f t="shared" si="0"/>
        <v>-0.10695000000009713</v>
      </c>
      <c r="F58" s="3">
        <v>1000.35</v>
      </c>
      <c r="G58" s="26">
        <f t="shared" si="5"/>
        <v>6.0000000000059117E-2</v>
      </c>
      <c r="H58" s="3">
        <v>1.2675904619359899</v>
      </c>
      <c r="I58" s="20">
        <f t="shared" si="2"/>
        <v>0.63379523096799495</v>
      </c>
      <c r="J58" s="3">
        <v>1001.1</v>
      </c>
      <c r="K58" s="19">
        <f t="shared" si="3"/>
        <v>0.81000000000005912</v>
      </c>
      <c r="L58" s="3">
        <v>5.4554924058829002</v>
      </c>
      <c r="M58" s="27">
        <f t="shared" si="4"/>
        <v>2.7277462029414501</v>
      </c>
    </row>
    <row r="59" spans="1:13" ht="15.75" customHeight="1" x14ac:dyDescent="0.25">
      <c r="A59" s="23">
        <v>56</v>
      </c>
      <c r="B59" s="24">
        <v>56</v>
      </c>
      <c r="C59" s="3">
        <v>1000.21</v>
      </c>
      <c r="D59" s="19">
        <f t="shared" si="1"/>
        <v>1000.37973</v>
      </c>
      <c r="E59" s="25">
        <f t="shared" si="0"/>
        <v>-0.16972999999995864</v>
      </c>
      <c r="F59" s="3">
        <v>1000.32</v>
      </c>
      <c r="G59" s="26">
        <f t="shared" si="5"/>
        <v>0.11000000000001364</v>
      </c>
      <c r="H59" s="3">
        <v>1.2105314660200299</v>
      </c>
      <c r="I59" s="20">
        <f t="shared" si="2"/>
        <v>0.60526573301001496</v>
      </c>
      <c r="J59" s="3">
        <v>1001.08</v>
      </c>
      <c r="K59" s="19">
        <f t="shared" si="3"/>
        <v>0.87000000000000455</v>
      </c>
      <c r="L59" s="3">
        <v>5.2210824773589097</v>
      </c>
      <c r="M59" s="27">
        <f t="shared" si="4"/>
        <v>2.6105412386794549</v>
      </c>
    </row>
    <row r="60" spans="1:13" ht="15.75" customHeight="1" x14ac:dyDescent="0.25">
      <c r="A60" s="23">
        <v>57</v>
      </c>
      <c r="B60" s="24">
        <v>57</v>
      </c>
      <c r="C60" s="3">
        <v>1000.23</v>
      </c>
      <c r="D60" s="19">
        <f t="shared" si="1"/>
        <v>1000.36251</v>
      </c>
      <c r="E60" s="25">
        <f t="shared" si="0"/>
        <v>-0.13251000000002477</v>
      </c>
      <c r="F60" s="3">
        <v>1000.3</v>
      </c>
      <c r="G60" s="26">
        <f t="shared" si="5"/>
        <v>6.9999999999936335E-2</v>
      </c>
      <c r="H60" s="3">
        <v>1.1536860867392</v>
      </c>
      <c r="I60" s="20">
        <f t="shared" si="2"/>
        <v>0.57684304336960002</v>
      </c>
      <c r="J60" s="3">
        <v>1001.01</v>
      </c>
      <c r="K60" s="19">
        <f t="shared" si="3"/>
        <v>0.77999999999997272</v>
      </c>
      <c r="L60" s="3">
        <v>5.5117707217059397</v>
      </c>
      <c r="M60" s="27">
        <f t="shared" si="4"/>
        <v>2.7558853608529699</v>
      </c>
    </row>
    <row r="61" spans="1:13" ht="15.75" customHeight="1" x14ac:dyDescent="0.25">
      <c r="A61" s="23">
        <v>58</v>
      </c>
      <c r="B61" s="24">
        <v>58</v>
      </c>
      <c r="C61" s="3">
        <v>1000.2</v>
      </c>
      <c r="D61" s="19">
        <f t="shared" si="1"/>
        <v>1000.3452900000001</v>
      </c>
      <c r="E61" s="25">
        <f t="shared" si="0"/>
        <v>-0.14529000000004544</v>
      </c>
      <c r="F61" s="3">
        <v>1000.27</v>
      </c>
      <c r="G61" s="26">
        <f t="shared" si="5"/>
        <v>6.9999999999936335E-2</v>
      </c>
      <c r="H61" s="3">
        <v>1.09749835313865</v>
      </c>
      <c r="I61" s="20">
        <f t="shared" si="2"/>
        <v>0.54874917656932498</v>
      </c>
      <c r="J61" s="3">
        <v>1000.96</v>
      </c>
      <c r="K61" s="19">
        <f t="shared" si="3"/>
        <v>0.75999999999999091</v>
      </c>
      <c r="L61" s="3">
        <v>6.1214874788949603</v>
      </c>
      <c r="M61" s="27">
        <f t="shared" si="4"/>
        <v>3.0607437394474801</v>
      </c>
    </row>
    <row r="62" spans="1:13" ht="15.75" customHeight="1" x14ac:dyDescent="0.25">
      <c r="A62" s="23">
        <v>59</v>
      </c>
      <c r="B62" s="24">
        <v>59</v>
      </c>
      <c r="C62" s="3">
        <v>1000.17</v>
      </c>
      <c r="D62" s="19">
        <f t="shared" si="1"/>
        <v>1000.32807</v>
      </c>
      <c r="E62" s="25">
        <f t="shared" si="0"/>
        <v>-0.1580700000000661</v>
      </c>
      <c r="F62" s="3">
        <v>1000.25</v>
      </c>
      <c r="G62" s="26">
        <f t="shared" si="5"/>
        <v>8.0000000000040927E-2</v>
      </c>
      <c r="H62" s="3">
        <v>1.2057146230331399</v>
      </c>
      <c r="I62" s="20">
        <f t="shared" si="2"/>
        <v>0.60285731151656996</v>
      </c>
      <c r="J62" s="3">
        <v>1000.93</v>
      </c>
      <c r="K62" s="19">
        <f t="shared" si="3"/>
        <v>0.75999999999999091</v>
      </c>
      <c r="L62" s="3">
        <v>5.8326989309163801</v>
      </c>
      <c r="M62" s="27">
        <f t="shared" si="4"/>
        <v>2.9163494654581901</v>
      </c>
    </row>
    <row r="63" spans="1:13" ht="15.75" customHeight="1" x14ac:dyDescent="0.25">
      <c r="A63" s="23">
        <v>60</v>
      </c>
      <c r="B63" s="24">
        <v>60</v>
      </c>
      <c r="C63" s="3">
        <v>1000.16</v>
      </c>
      <c r="D63" s="19">
        <f t="shared" si="1"/>
        <v>1000.3108500000001</v>
      </c>
      <c r="E63" s="25">
        <f t="shared" si="0"/>
        <v>-0.15085000000010496</v>
      </c>
      <c r="F63" s="3">
        <v>1000.22</v>
      </c>
      <c r="G63" s="26">
        <f t="shared" si="5"/>
        <v>6.0000000000059117E-2</v>
      </c>
      <c r="H63" s="3">
        <v>1.4982146684097699</v>
      </c>
      <c r="I63" s="20">
        <f t="shared" si="2"/>
        <v>0.74910733420488496</v>
      </c>
      <c r="J63" s="3">
        <v>1000.89</v>
      </c>
      <c r="K63" s="19">
        <f t="shared" si="3"/>
        <v>0.73000000000001819</v>
      </c>
      <c r="L63" s="3">
        <v>5.9312496308555396</v>
      </c>
      <c r="M63" s="27">
        <f t="shared" si="4"/>
        <v>2.9656248154277698</v>
      </c>
    </row>
    <row r="64" spans="1:13" ht="15.75" customHeight="1" x14ac:dyDescent="0.25">
      <c r="A64" s="23">
        <v>61</v>
      </c>
      <c r="B64" s="24">
        <v>61</v>
      </c>
      <c r="C64" s="3">
        <v>1000.13</v>
      </c>
      <c r="D64" s="19">
        <f t="shared" si="1"/>
        <v>1000.29363</v>
      </c>
      <c r="E64" s="25">
        <f t="shared" si="0"/>
        <v>-0.16363000000001193</v>
      </c>
      <c r="F64" s="3">
        <v>1000.17</v>
      </c>
      <c r="G64" s="26">
        <f t="shared" si="5"/>
        <v>3.999999999996362E-2</v>
      </c>
      <c r="H64" s="3">
        <v>1.54732160842819</v>
      </c>
      <c r="I64" s="20">
        <f t="shared" si="2"/>
        <v>0.773660804214095</v>
      </c>
      <c r="J64" s="3">
        <v>1000.86</v>
      </c>
      <c r="K64" s="19">
        <f t="shared" si="3"/>
        <v>0.73000000000001819</v>
      </c>
      <c r="L64" s="3">
        <v>5.8768834126935499</v>
      </c>
      <c r="M64" s="27">
        <f t="shared" si="4"/>
        <v>2.9384417063467749</v>
      </c>
    </row>
    <row r="65" spans="1:13" ht="15.75" customHeight="1" x14ac:dyDescent="0.25">
      <c r="A65" s="23">
        <v>62</v>
      </c>
      <c r="B65" s="24">
        <v>62</v>
      </c>
      <c r="C65" s="3">
        <v>1000.04</v>
      </c>
      <c r="D65" s="19">
        <f t="shared" si="1"/>
        <v>1000.2764100000001</v>
      </c>
      <c r="E65" s="25">
        <f t="shared" si="0"/>
        <v>-0.23641000000009171</v>
      </c>
      <c r="F65" s="3">
        <v>1000.1</v>
      </c>
      <c r="G65" s="26">
        <f t="shared" si="5"/>
        <v>6.0000000000059117E-2</v>
      </c>
      <c r="H65" s="3">
        <v>1.59928990587785</v>
      </c>
      <c r="I65" s="20">
        <f t="shared" si="2"/>
        <v>0.79964495293892501</v>
      </c>
      <c r="J65" s="3">
        <v>1000.86</v>
      </c>
      <c r="K65" s="19">
        <f t="shared" si="3"/>
        <v>0.82000000000005002</v>
      </c>
      <c r="L65" s="3">
        <v>5.7062861423992803</v>
      </c>
      <c r="M65" s="27">
        <f t="shared" si="4"/>
        <v>2.8531430711996402</v>
      </c>
    </row>
    <row r="66" spans="1:13" ht="15.75" customHeight="1" x14ac:dyDescent="0.25">
      <c r="A66" s="23">
        <v>63</v>
      </c>
      <c r="B66" s="24">
        <v>63</v>
      </c>
      <c r="C66" s="3">
        <v>999.87599999999998</v>
      </c>
      <c r="D66" s="19">
        <f t="shared" si="1"/>
        <v>1000.25919</v>
      </c>
      <c r="E66" s="25">
        <f t="shared" si="0"/>
        <v>-0.38319000000001324</v>
      </c>
      <c r="F66" s="3">
        <v>1000.11</v>
      </c>
      <c r="G66" s="26">
        <f t="shared" si="5"/>
        <v>0.23400000000003729</v>
      </c>
      <c r="H66" s="3">
        <v>2.1148260066810201</v>
      </c>
      <c r="I66" s="20">
        <f t="shared" si="2"/>
        <v>1.05741300334051</v>
      </c>
      <c r="J66" s="3">
        <v>1000.89</v>
      </c>
      <c r="K66" s="19">
        <f t="shared" si="3"/>
        <v>1.01400000000001</v>
      </c>
      <c r="L66" s="3">
        <v>5.9682048811672503</v>
      </c>
      <c r="M66" s="27">
        <f t="shared" si="4"/>
        <v>2.9841024405836252</v>
      </c>
    </row>
    <row r="67" spans="1:13" ht="15.75" customHeight="1" x14ac:dyDescent="0.25">
      <c r="A67" s="23">
        <v>64</v>
      </c>
      <c r="B67" s="24">
        <v>64</v>
      </c>
      <c r="C67" s="3">
        <v>999.73199999999997</v>
      </c>
      <c r="D67" s="19">
        <f t="shared" si="1"/>
        <v>1000.24197</v>
      </c>
      <c r="E67" s="25">
        <f t="shared" ref="E67:E130" si="6">C67-D67</f>
        <v>-0.50997000000006665</v>
      </c>
      <c r="F67" s="3">
        <v>1000.11</v>
      </c>
      <c r="G67" s="26">
        <f t="shared" si="5"/>
        <v>0.37800000000004275</v>
      </c>
      <c r="H67" s="3">
        <v>2.36210793559952</v>
      </c>
      <c r="I67" s="20">
        <f t="shared" si="2"/>
        <v>1.18105396779976</v>
      </c>
      <c r="J67" s="3">
        <v>1000.91</v>
      </c>
      <c r="K67" s="19">
        <f t="shared" si="3"/>
        <v>1.1779999999999973</v>
      </c>
      <c r="L67" s="3">
        <v>5.4216397294377696</v>
      </c>
      <c r="M67" s="27">
        <f t="shared" si="4"/>
        <v>2.7108198647188848</v>
      </c>
    </row>
    <row r="68" spans="1:13" ht="15.75" customHeight="1" x14ac:dyDescent="0.25">
      <c r="A68" s="23">
        <v>65</v>
      </c>
      <c r="B68" s="24">
        <v>65</v>
      </c>
      <c r="C68" s="3">
        <v>999.62400000000002</v>
      </c>
      <c r="D68" s="19">
        <f t="shared" ref="D68:D131" si="7">-0.01722*B68+1001.34405</f>
        <v>1000.2247500000001</v>
      </c>
      <c r="E68" s="25">
        <f t="shared" si="6"/>
        <v>-0.60075000000006185</v>
      </c>
      <c r="F68" s="3">
        <v>1000.11</v>
      </c>
      <c r="G68" s="26">
        <f t="shared" si="5"/>
        <v>0.48599999999999</v>
      </c>
      <c r="H68" s="3">
        <v>2.5319849681454998</v>
      </c>
      <c r="I68" s="20">
        <f t="shared" ref="I68:I131" si="8">H68*0.5</f>
        <v>1.2659924840727499</v>
      </c>
      <c r="J68" s="3">
        <v>1000.9</v>
      </c>
      <c r="K68" s="19">
        <f t="shared" ref="K68:K131" si="9">J68-C68</f>
        <v>1.2759999999999536</v>
      </c>
      <c r="L68" s="3">
        <v>5.4216417989704597</v>
      </c>
      <c r="M68" s="27">
        <f t="shared" ref="M68:M131" si="10">L68/2</f>
        <v>2.7108208994852299</v>
      </c>
    </row>
    <row r="69" spans="1:13" ht="15.75" customHeight="1" x14ac:dyDescent="0.25">
      <c r="A69" s="23">
        <v>66</v>
      </c>
      <c r="B69" s="24">
        <v>66</v>
      </c>
      <c r="C69" s="3">
        <v>999.60699999999997</v>
      </c>
      <c r="D69" s="19">
        <f t="shared" si="7"/>
        <v>1000.20753</v>
      </c>
      <c r="E69" s="25">
        <f t="shared" si="6"/>
        <v>-0.60053000000004886</v>
      </c>
      <c r="F69" s="3">
        <v>1000.11</v>
      </c>
      <c r="G69" s="26">
        <f t="shared" si="5"/>
        <v>0.50300000000004275</v>
      </c>
      <c r="H69" s="3">
        <v>2.2092960795052599</v>
      </c>
      <c r="I69" s="20">
        <f t="shared" si="8"/>
        <v>1.1046480397526299</v>
      </c>
      <c r="J69" s="3">
        <v>1000.9</v>
      </c>
      <c r="K69" s="19">
        <f t="shared" si="9"/>
        <v>1.2930000000000064</v>
      </c>
      <c r="L69" s="3">
        <v>5.15890906128576</v>
      </c>
      <c r="M69" s="27">
        <f t="shared" si="10"/>
        <v>2.57945453064288</v>
      </c>
    </row>
    <row r="70" spans="1:13" ht="15.75" customHeight="1" x14ac:dyDescent="0.25">
      <c r="A70" s="23">
        <v>67</v>
      </c>
      <c r="B70" s="24">
        <v>67</v>
      </c>
      <c r="C70" s="3">
        <v>999.678</v>
      </c>
      <c r="D70" s="19">
        <f t="shared" si="7"/>
        <v>1000.1903100000001</v>
      </c>
      <c r="E70" s="25">
        <f t="shared" si="6"/>
        <v>-0.51231000000007043</v>
      </c>
      <c r="F70" s="3">
        <v>1000.11</v>
      </c>
      <c r="G70" s="26">
        <f t="shared" si="5"/>
        <v>0.43200000000001637</v>
      </c>
      <c r="H70" s="3">
        <v>1.7982055199475599</v>
      </c>
      <c r="I70" s="20">
        <f t="shared" si="8"/>
        <v>0.89910275997377997</v>
      </c>
      <c r="J70" s="3">
        <v>1000.91</v>
      </c>
      <c r="K70" s="19">
        <f t="shared" si="9"/>
        <v>1.2319999999999709</v>
      </c>
      <c r="L70" s="3">
        <v>5.0714058951532204</v>
      </c>
      <c r="M70" s="27">
        <f t="shared" si="10"/>
        <v>2.5357029475766102</v>
      </c>
    </row>
    <row r="71" spans="1:13" ht="15.75" customHeight="1" x14ac:dyDescent="0.25">
      <c r="A71" s="23">
        <v>68</v>
      </c>
      <c r="B71" s="24">
        <v>68</v>
      </c>
      <c r="C71" s="3">
        <v>999.87199999999996</v>
      </c>
      <c r="D71" s="19">
        <f t="shared" si="7"/>
        <v>1000.17309</v>
      </c>
      <c r="E71" s="25">
        <f t="shared" si="6"/>
        <v>-0.30109000000004471</v>
      </c>
      <c r="F71" s="3">
        <v>1000.11</v>
      </c>
      <c r="G71" s="26">
        <f t="shared" si="5"/>
        <v>0.23800000000005639</v>
      </c>
      <c r="H71" s="3">
        <v>1.5855533008429401</v>
      </c>
      <c r="I71" s="20">
        <f t="shared" si="8"/>
        <v>0.79277665042147005</v>
      </c>
      <c r="J71" s="3">
        <v>1000.89</v>
      </c>
      <c r="K71" s="19">
        <f t="shared" si="9"/>
        <v>1.0180000000000291</v>
      </c>
      <c r="L71" s="3">
        <v>5.4420636364637804</v>
      </c>
      <c r="M71" s="27">
        <f t="shared" si="10"/>
        <v>2.7210318182318902</v>
      </c>
    </row>
    <row r="72" spans="1:13" ht="15.75" customHeight="1" x14ac:dyDescent="0.25">
      <c r="A72" s="23">
        <v>69</v>
      </c>
      <c r="B72" s="24">
        <v>69</v>
      </c>
      <c r="C72" s="3">
        <v>999.97299999999996</v>
      </c>
      <c r="D72" s="19">
        <f t="shared" si="7"/>
        <v>1000.15587</v>
      </c>
      <c r="E72" s="25">
        <f t="shared" si="6"/>
        <v>-0.18287000000009357</v>
      </c>
      <c r="F72" s="3">
        <v>1000.1</v>
      </c>
      <c r="G72" s="26">
        <f t="shared" si="5"/>
        <v>0.12700000000006639</v>
      </c>
      <c r="H72" s="3">
        <v>1.3606193530294399</v>
      </c>
      <c r="I72" s="20">
        <f t="shared" si="8"/>
        <v>0.68030967651471996</v>
      </c>
      <c r="J72" s="3">
        <v>1000.84</v>
      </c>
      <c r="K72" s="19">
        <f t="shared" si="9"/>
        <v>0.86700000000007549</v>
      </c>
      <c r="L72" s="3">
        <v>5.2069481085936902</v>
      </c>
      <c r="M72" s="27">
        <f t="shared" si="10"/>
        <v>2.6034740542968451</v>
      </c>
    </row>
    <row r="73" spans="1:13" ht="15.75" customHeight="1" x14ac:dyDescent="0.25">
      <c r="A73" s="23">
        <v>70</v>
      </c>
      <c r="B73" s="24">
        <v>70</v>
      </c>
      <c r="C73" s="3">
        <v>999.98299999999995</v>
      </c>
      <c r="D73" s="19">
        <f t="shared" si="7"/>
        <v>1000.13865</v>
      </c>
      <c r="E73" s="25">
        <f t="shared" si="6"/>
        <v>-0.15565000000003693</v>
      </c>
      <c r="F73" s="3">
        <v>1000.07</v>
      </c>
      <c r="G73" s="26">
        <f t="shared" si="5"/>
        <v>8.7000000000102773E-2</v>
      </c>
      <c r="H73" s="3">
        <v>1.40548552906268</v>
      </c>
      <c r="I73" s="20">
        <f t="shared" si="8"/>
        <v>0.70274276453133999</v>
      </c>
      <c r="J73" s="3">
        <v>1000.76</v>
      </c>
      <c r="K73" s="19">
        <f t="shared" si="9"/>
        <v>0.77700000000004366</v>
      </c>
      <c r="L73" s="3">
        <v>4.9158478409962303</v>
      </c>
      <c r="M73" s="27">
        <f t="shared" si="10"/>
        <v>2.4579239204981151</v>
      </c>
    </row>
    <row r="74" spans="1:13" ht="15.75" customHeight="1" x14ac:dyDescent="0.25">
      <c r="A74" s="23">
        <v>71</v>
      </c>
      <c r="B74" s="24">
        <v>71</v>
      </c>
      <c r="C74" s="3">
        <v>999.94299999999998</v>
      </c>
      <c r="D74" s="19">
        <f t="shared" si="7"/>
        <v>1000.12143</v>
      </c>
      <c r="E74" s="25">
        <f t="shared" si="6"/>
        <v>-0.17843000000004849</v>
      </c>
      <c r="F74" s="3">
        <v>1000.06</v>
      </c>
      <c r="G74" s="26">
        <f t="shared" si="5"/>
        <v>0.1169999999999618</v>
      </c>
      <c r="H74" s="3">
        <v>2.2338595567373201</v>
      </c>
      <c r="I74" s="20">
        <f t="shared" si="8"/>
        <v>1.11692977836866</v>
      </c>
      <c r="J74" s="3">
        <v>1000.79</v>
      </c>
      <c r="K74" s="19">
        <f t="shared" si="9"/>
        <v>0.84699999999997999</v>
      </c>
      <c r="L74" s="3">
        <v>4.8543243707919101</v>
      </c>
      <c r="M74" s="27">
        <f t="shared" si="10"/>
        <v>2.4271621853959551</v>
      </c>
    </row>
    <row r="75" spans="1:13" ht="15.75" customHeight="1" x14ac:dyDescent="0.25">
      <c r="A75" s="23">
        <v>72</v>
      </c>
      <c r="B75" s="24">
        <v>72</v>
      </c>
      <c r="C75" s="3">
        <v>999.91600000000005</v>
      </c>
      <c r="D75" s="19">
        <f t="shared" si="7"/>
        <v>1000.1042100000001</v>
      </c>
      <c r="E75" s="25">
        <f t="shared" si="6"/>
        <v>-0.18821000000002641</v>
      </c>
      <c r="F75" s="3">
        <v>1000.05</v>
      </c>
      <c r="G75" s="26">
        <f t="shared" si="5"/>
        <v>0.13399999999990087</v>
      </c>
      <c r="H75" s="3">
        <v>1.5904212863162701</v>
      </c>
      <c r="I75" s="20">
        <f t="shared" si="8"/>
        <v>0.79521064315813506</v>
      </c>
      <c r="J75" s="3">
        <v>1000.81</v>
      </c>
      <c r="K75" s="19">
        <f t="shared" si="9"/>
        <v>0.89399999999989177</v>
      </c>
      <c r="L75" s="3">
        <v>5.2018826458400902</v>
      </c>
      <c r="M75" s="27">
        <f t="shared" si="10"/>
        <v>2.6009413229200451</v>
      </c>
    </row>
    <row r="76" spans="1:13" ht="15.75" customHeight="1" x14ac:dyDescent="0.25">
      <c r="A76" s="23">
        <v>73</v>
      </c>
      <c r="B76" s="24">
        <v>73</v>
      </c>
      <c r="C76" s="3">
        <v>999.88300000000004</v>
      </c>
      <c r="D76" s="19">
        <f t="shared" si="7"/>
        <v>1000.08699</v>
      </c>
      <c r="E76" s="25">
        <f t="shared" si="6"/>
        <v>-0.20398999999997613</v>
      </c>
      <c r="F76" s="3">
        <v>1000.05</v>
      </c>
      <c r="G76" s="26">
        <f t="shared" si="5"/>
        <v>0.16699999999991633</v>
      </c>
      <c r="H76" s="3">
        <v>2.2084246298618901</v>
      </c>
      <c r="I76" s="20">
        <f t="shared" si="8"/>
        <v>1.1042123149309451</v>
      </c>
      <c r="J76" s="3">
        <v>1000.79</v>
      </c>
      <c r="K76" s="19">
        <f t="shared" si="9"/>
        <v>0.90699999999992542</v>
      </c>
      <c r="L76" s="3">
        <v>5.4970589233291296</v>
      </c>
      <c r="M76" s="27">
        <f t="shared" si="10"/>
        <v>2.7485294616645648</v>
      </c>
    </row>
    <row r="77" spans="1:13" ht="15.75" customHeight="1" x14ac:dyDescent="0.25">
      <c r="A77" s="23">
        <v>74</v>
      </c>
      <c r="B77" s="24">
        <v>74</v>
      </c>
      <c r="C77" s="3">
        <v>999.8</v>
      </c>
      <c r="D77" s="19">
        <f t="shared" si="7"/>
        <v>1000.0697700000001</v>
      </c>
      <c r="E77" s="25">
        <f t="shared" si="6"/>
        <v>-0.26977000000010776</v>
      </c>
      <c r="F77" s="3">
        <v>1000.04</v>
      </c>
      <c r="G77" s="26">
        <f t="shared" si="5"/>
        <v>0.24000000000000909</v>
      </c>
      <c r="H77" s="3">
        <v>2.5855097634308599</v>
      </c>
      <c r="I77" s="20">
        <f t="shared" si="8"/>
        <v>1.29275488171543</v>
      </c>
      <c r="J77" s="3">
        <v>1000.8</v>
      </c>
      <c r="K77" s="19">
        <f t="shared" si="9"/>
        <v>1</v>
      </c>
      <c r="L77" s="3">
        <v>5.3810142453868997</v>
      </c>
      <c r="M77" s="27">
        <f t="shared" si="10"/>
        <v>2.6905071226934498</v>
      </c>
    </row>
    <row r="78" spans="1:13" ht="15.75" customHeight="1" x14ac:dyDescent="0.25">
      <c r="A78" s="23">
        <v>75</v>
      </c>
      <c r="B78" s="24">
        <v>75</v>
      </c>
      <c r="C78" s="3">
        <v>999.80200000000002</v>
      </c>
      <c r="D78" s="19">
        <f t="shared" si="7"/>
        <v>1000.05255</v>
      </c>
      <c r="E78" s="25">
        <f t="shared" si="6"/>
        <v>-0.25054999999997563</v>
      </c>
      <c r="F78" s="3">
        <v>1000.05</v>
      </c>
      <c r="G78" s="26">
        <f t="shared" si="5"/>
        <v>0.24799999999993361</v>
      </c>
      <c r="H78" s="3">
        <v>2.8561391575684598</v>
      </c>
      <c r="I78" s="20">
        <f t="shared" si="8"/>
        <v>1.4280695787842299</v>
      </c>
      <c r="J78" s="3">
        <v>1000.81</v>
      </c>
      <c r="K78" s="19">
        <f t="shared" si="9"/>
        <v>1.0079999999999245</v>
      </c>
      <c r="L78" s="3">
        <v>5.5422303381739502</v>
      </c>
      <c r="M78" s="27">
        <f t="shared" si="10"/>
        <v>2.7711151690869751</v>
      </c>
    </row>
    <row r="79" spans="1:13" ht="15.75" customHeight="1" x14ac:dyDescent="0.25">
      <c r="A79" s="23">
        <v>76</v>
      </c>
      <c r="B79" s="24">
        <v>76</v>
      </c>
      <c r="C79" s="3">
        <v>999.73299999999995</v>
      </c>
      <c r="D79" s="19">
        <f t="shared" si="7"/>
        <v>1000.03533</v>
      </c>
      <c r="E79" s="25">
        <f t="shared" si="6"/>
        <v>-0.30233000000009724</v>
      </c>
      <c r="F79" s="3">
        <v>1000.05</v>
      </c>
      <c r="G79" s="26">
        <f t="shared" si="5"/>
        <v>0.31700000000000728</v>
      </c>
      <c r="H79" s="3">
        <v>2.5673098514849002</v>
      </c>
      <c r="I79" s="20">
        <f t="shared" si="8"/>
        <v>1.2836549257424501</v>
      </c>
      <c r="J79" s="3">
        <v>1000.82</v>
      </c>
      <c r="K79" s="19">
        <f t="shared" si="9"/>
        <v>1.0870000000001028</v>
      </c>
      <c r="L79" s="3">
        <v>6.38026839256956</v>
      </c>
      <c r="M79" s="27">
        <f t="shared" si="10"/>
        <v>3.19013419628478</v>
      </c>
    </row>
    <row r="80" spans="1:13" ht="15.75" customHeight="1" x14ac:dyDescent="0.25">
      <c r="A80" s="23">
        <v>77</v>
      </c>
      <c r="B80" s="24">
        <v>77</v>
      </c>
      <c r="C80" s="3">
        <v>999.74800000000005</v>
      </c>
      <c r="D80" s="19">
        <f t="shared" si="7"/>
        <v>1000.0181100000001</v>
      </c>
      <c r="E80" s="25">
        <f t="shared" si="6"/>
        <v>-0.27011000000004515</v>
      </c>
      <c r="F80" s="3">
        <v>1000.04</v>
      </c>
      <c r="G80" s="26">
        <f t="shared" si="5"/>
        <v>0.29199999999991633</v>
      </c>
      <c r="H80" s="3">
        <v>2.2770101587780802</v>
      </c>
      <c r="I80" s="20">
        <f t="shared" si="8"/>
        <v>1.1385050793890401</v>
      </c>
      <c r="J80" s="3">
        <v>1000.79</v>
      </c>
      <c r="K80" s="19">
        <f t="shared" si="9"/>
        <v>1.0419999999999163</v>
      </c>
      <c r="L80" s="3">
        <v>6.4540804715686004</v>
      </c>
      <c r="M80" s="27">
        <f t="shared" si="10"/>
        <v>3.2270402357843002</v>
      </c>
    </row>
    <row r="81" spans="1:13" ht="15.75" customHeight="1" x14ac:dyDescent="0.25">
      <c r="A81" s="23">
        <v>78</v>
      </c>
      <c r="B81" s="24">
        <v>78</v>
      </c>
      <c r="C81" s="3">
        <v>999.82600000000002</v>
      </c>
      <c r="D81" s="19">
        <f t="shared" si="7"/>
        <v>1000.00089</v>
      </c>
      <c r="E81" s="25">
        <f t="shared" si="6"/>
        <v>-0.17489000000000487</v>
      </c>
      <c r="F81" s="3">
        <v>1000.04</v>
      </c>
      <c r="G81" s="26">
        <f t="shared" si="5"/>
        <v>0.21399999999994179</v>
      </c>
      <c r="H81" s="3">
        <v>1.70304689634204</v>
      </c>
      <c r="I81" s="20">
        <f t="shared" si="8"/>
        <v>0.85152344817101999</v>
      </c>
      <c r="J81" s="3">
        <v>1000.76</v>
      </c>
      <c r="K81" s="19">
        <f t="shared" si="9"/>
        <v>0.93399999999996908</v>
      </c>
      <c r="L81" s="3">
        <v>5.9673720826188799</v>
      </c>
      <c r="M81" s="27">
        <f t="shared" si="10"/>
        <v>2.9836860413094399</v>
      </c>
    </row>
    <row r="82" spans="1:13" ht="15.75" customHeight="1" x14ac:dyDescent="0.25">
      <c r="A82" s="23">
        <v>79</v>
      </c>
      <c r="B82" s="24">
        <v>79</v>
      </c>
      <c r="C82" s="3">
        <v>999.88900000000001</v>
      </c>
      <c r="D82" s="19">
        <f t="shared" si="7"/>
        <v>999.98367000000007</v>
      </c>
      <c r="E82" s="25">
        <f t="shared" si="6"/>
        <v>-9.4670000000064647E-2</v>
      </c>
      <c r="F82" s="3">
        <v>1000.04</v>
      </c>
      <c r="G82" s="26">
        <f t="shared" si="5"/>
        <v>0.15099999999995362</v>
      </c>
      <c r="H82" s="3">
        <v>2.58238935030082</v>
      </c>
      <c r="I82" s="20">
        <f t="shared" si="8"/>
        <v>1.29119467515041</v>
      </c>
      <c r="J82" s="3">
        <v>1000.71</v>
      </c>
      <c r="K82" s="19">
        <f t="shared" si="9"/>
        <v>0.82100000000002638</v>
      </c>
      <c r="L82" s="3">
        <v>5.4084615183920803</v>
      </c>
      <c r="M82" s="27">
        <f t="shared" si="10"/>
        <v>2.7042307591960402</v>
      </c>
    </row>
    <row r="83" spans="1:13" ht="15.75" customHeight="1" x14ac:dyDescent="0.25">
      <c r="A83" s="23">
        <v>80</v>
      </c>
      <c r="B83" s="24">
        <v>80</v>
      </c>
      <c r="C83" s="3">
        <v>999.92100000000005</v>
      </c>
      <c r="D83" s="19">
        <f t="shared" si="7"/>
        <v>999.96645000000001</v>
      </c>
      <c r="E83" s="25">
        <f t="shared" si="6"/>
        <v>-4.54499999999598E-2</v>
      </c>
      <c r="F83" s="3">
        <v>1000.04</v>
      </c>
      <c r="G83" s="26">
        <f t="shared" si="5"/>
        <v>0.11899999999991451</v>
      </c>
      <c r="H83" s="3">
        <v>2.39148048452244</v>
      </c>
      <c r="I83" s="20">
        <f t="shared" si="8"/>
        <v>1.19574024226122</v>
      </c>
      <c r="J83" s="3">
        <v>1000.7</v>
      </c>
      <c r="K83" s="19">
        <f t="shared" si="9"/>
        <v>0.77899999999999636</v>
      </c>
      <c r="L83" s="3">
        <v>5.1301158322112199</v>
      </c>
      <c r="M83" s="27">
        <f t="shared" si="10"/>
        <v>2.56505791610561</v>
      </c>
    </row>
    <row r="84" spans="1:13" ht="15.75" customHeight="1" x14ac:dyDescent="0.25">
      <c r="A84" s="23">
        <v>81</v>
      </c>
      <c r="B84" s="24">
        <v>81</v>
      </c>
      <c r="C84" s="3">
        <v>999.95799999999997</v>
      </c>
      <c r="D84" s="19">
        <f t="shared" si="7"/>
        <v>999.94923000000006</v>
      </c>
      <c r="E84" s="25">
        <f t="shared" si="6"/>
        <v>8.7699999999131251E-3</v>
      </c>
      <c r="F84" s="3">
        <v>1000.03</v>
      </c>
      <c r="G84" s="26">
        <f t="shared" si="5"/>
        <v>7.2000000000002728E-2</v>
      </c>
      <c r="H84" s="3">
        <v>2.9855233669736601</v>
      </c>
      <c r="I84" s="20">
        <f t="shared" si="8"/>
        <v>1.49276168348683</v>
      </c>
      <c r="J84" s="3">
        <v>1000.67</v>
      </c>
      <c r="K84" s="19">
        <f t="shared" si="9"/>
        <v>0.71199999999998909</v>
      </c>
      <c r="L84" s="3">
        <v>5.45645629432875</v>
      </c>
      <c r="M84" s="27">
        <f t="shared" si="10"/>
        <v>2.728228147164375</v>
      </c>
    </row>
    <row r="85" spans="1:13" ht="15.75" customHeight="1" x14ac:dyDescent="0.25">
      <c r="A85" s="23">
        <v>82</v>
      </c>
      <c r="B85" s="24">
        <v>82</v>
      </c>
      <c r="C85" s="3">
        <v>999.96100000000001</v>
      </c>
      <c r="D85" s="19">
        <f t="shared" si="7"/>
        <v>999.93200999999999</v>
      </c>
      <c r="E85" s="25">
        <f t="shared" si="6"/>
        <v>2.899000000002161E-2</v>
      </c>
      <c r="F85" s="3">
        <v>1000.02</v>
      </c>
      <c r="G85" s="26">
        <f t="shared" si="5"/>
        <v>5.8999999999969077E-2</v>
      </c>
      <c r="H85" s="3">
        <v>3.0568393575591899</v>
      </c>
      <c r="I85" s="20">
        <f t="shared" si="8"/>
        <v>1.5284196787795949</v>
      </c>
      <c r="J85" s="3">
        <v>1000.68</v>
      </c>
      <c r="K85" s="19">
        <f t="shared" si="9"/>
        <v>0.71899999999993724</v>
      </c>
      <c r="L85" s="3">
        <v>5.6195824992543697</v>
      </c>
      <c r="M85" s="27">
        <f t="shared" si="10"/>
        <v>2.8097912496271849</v>
      </c>
    </row>
    <row r="86" spans="1:13" ht="15.75" customHeight="1" x14ac:dyDescent="0.25">
      <c r="A86" s="23">
        <v>83</v>
      </c>
      <c r="B86" s="24">
        <v>83</v>
      </c>
      <c r="C86" s="3">
        <v>999.96199999999999</v>
      </c>
      <c r="D86" s="19">
        <f t="shared" si="7"/>
        <v>999.91479000000004</v>
      </c>
      <c r="E86" s="25">
        <f t="shared" si="6"/>
        <v>4.7209999999950014E-2</v>
      </c>
      <c r="F86" s="3">
        <v>1000.01</v>
      </c>
      <c r="G86" s="26">
        <f t="shared" si="5"/>
        <v>4.8000000000001819E-2</v>
      </c>
      <c r="H86" s="3">
        <v>3.0564446052129899</v>
      </c>
      <c r="I86" s="20">
        <f t="shared" si="8"/>
        <v>1.5282223026064949</v>
      </c>
      <c r="J86" s="3">
        <v>1000.68</v>
      </c>
      <c r="K86" s="19">
        <f t="shared" si="9"/>
        <v>0.71799999999996089</v>
      </c>
      <c r="L86" s="3">
        <v>5.9849865668356301</v>
      </c>
      <c r="M86" s="27">
        <f t="shared" si="10"/>
        <v>2.9924932834178151</v>
      </c>
    </row>
    <row r="87" spans="1:13" ht="15.75" customHeight="1" x14ac:dyDescent="0.25">
      <c r="A87" s="23">
        <v>84</v>
      </c>
      <c r="B87" s="24">
        <v>84</v>
      </c>
      <c r="C87" s="3">
        <v>999.93600000000004</v>
      </c>
      <c r="D87" s="19">
        <f t="shared" si="7"/>
        <v>999.89757000000009</v>
      </c>
      <c r="E87" s="25">
        <f t="shared" si="6"/>
        <v>3.842999999994845E-2</v>
      </c>
      <c r="F87" s="3">
        <v>999.99400000000003</v>
      </c>
      <c r="G87" s="26">
        <f t="shared" si="5"/>
        <v>5.7999999999992724E-2</v>
      </c>
      <c r="H87" s="3">
        <v>2.4088731338554901</v>
      </c>
      <c r="I87" s="20">
        <f t="shared" si="8"/>
        <v>1.204436566927745</v>
      </c>
      <c r="J87" s="3">
        <v>1000.69</v>
      </c>
      <c r="K87" s="19">
        <f t="shared" si="9"/>
        <v>0.7540000000000191</v>
      </c>
      <c r="L87" s="3">
        <v>6.3345101070366603</v>
      </c>
      <c r="M87" s="27">
        <f t="shared" si="10"/>
        <v>3.1672550535183301</v>
      </c>
    </row>
    <row r="88" spans="1:13" ht="15.75" customHeight="1" x14ac:dyDescent="0.25">
      <c r="A88" s="23">
        <v>85</v>
      </c>
      <c r="B88" s="24">
        <v>85</v>
      </c>
      <c r="C88" s="3">
        <v>999.90499999999997</v>
      </c>
      <c r="D88" s="19">
        <f t="shared" si="7"/>
        <v>999.88035000000002</v>
      </c>
      <c r="E88" s="25">
        <f t="shared" si="6"/>
        <v>2.4649999999951433E-2</v>
      </c>
      <c r="F88" s="3">
        <v>999.96100000000001</v>
      </c>
      <c r="G88" s="26">
        <f t="shared" si="5"/>
        <v>5.6000000000040018E-2</v>
      </c>
      <c r="H88" s="3">
        <v>2.58542368966812</v>
      </c>
      <c r="I88" s="20">
        <f t="shared" si="8"/>
        <v>1.29271184483406</v>
      </c>
      <c r="J88" s="3">
        <v>1000.69</v>
      </c>
      <c r="K88" s="19">
        <f t="shared" si="9"/>
        <v>0.78500000000008185</v>
      </c>
      <c r="L88" s="3">
        <v>6.6832595323516797</v>
      </c>
      <c r="M88" s="27">
        <f t="shared" si="10"/>
        <v>3.3416297661758398</v>
      </c>
    </row>
    <row r="89" spans="1:13" ht="15.75" customHeight="1" x14ac:dyDescent="0.25">
      <c r="A89" s="23">
        <v>86</v>
      </c>
      <c r="B89" s="24">
        <v>86</v>
      </c>
      <c r="C89" s="3">
        <v>999.86</v>
      </c>
      <c r="D89" s="19">
        <f t="shared" si="7"/>
        <v>999.86313000000007</v>
      </c>
      <c r="E89" s="25">
        <f t="shared" si="6"/>
        <v>-3.1300000000555883E-3</v>
      </c>
      <c r="F89" s="3">
        <v>999.95</v>
      </c>
      <c r="G89" s="26">
        <f t="shared" si="5"/>
        <v>9.0000000000031832E-2</v>
      </c>
      <c r="H89" s="3">
        <v>2.4227275001189899</v>
      </c>
      <c r="I89" s="20">
        <f t="shared" si="8"/>
        <v>1.2113637500594949</v>
      </c>
      <c r="J89" s="3">
        <v>1000.69</v>
      </c>
      <c r="K89" s="19">
        <f t="shared" si="9"/>
        <v>0.83000000000004093</v>
      </c>
      <c r="L89" s="3">
        <v>7.0320089576813603</v>
      </c>
      <c r="M89" s="27">
        <f t="shared" si="10"/>
        <v>3.5160044788406801</v>
      </c>
    </row>
    <row r="90" spans="1:13" ht="15.75" customHeight="1" x14ac:dyDescent="0.25">
      <c r="A90" s="23">
        <v>87</v>
      </c>
      <c r="B90" s="24">
        <v>87</v>
      </c>
      <c r="C90" s="3">
        <v>999.79700000000003</v>
      </c>
      <c r="D90" s="19">
        <f t="shared" si="7"/>
        <v>999.84591</v>
      </c>
      <c r="E90" s="25">
        <f t="shared" si="6"/>
        <v>-4.8909999999978027E-2</v>
      </c>
      <c r="F90" s="3">
        <v>999.95</v>
      </c>
      <c r="G90" s="26">
        <f t="shared" si="5"/>
        <v>0.15300000000002001</v>
      </c>
      <c r="H90" s="3">
        <v>2.5612473503945701</v>
      </c>
      <c r="I90" s="20">
        <f t="shared" si="8"/>
        <v>1.280623675197285</v>
      </c>
      <c r="J90" s="3">
        <v>1000.69</v>
      </c>
      <c r="K90" s="19">
        <f t="shared" si="9"/>
        <v>0.8930000000000291</v>
      </c>
      <c r="L90" s="3">
        <v>7.10909614556817</v>
      </c>
      <c r="M90" s="27">
        <f t="shared" si="10"/>
        <v>3.554548072784085</v>
      </c>
    </row>
    <row r="91" spans="1:13" ht="15.75" customHeight="1" x14ac:dyDescent="0.25">
      <c r="A91" s="23">
        <v>88</v>
      </c>
      <c r="B91" s="24">
        <v>88</v>
      </c>
      <c r="C91" s="3">
        <v>999.81500000000005</v>
      </c>
      <c r="D91" s="19">
        <f t="shared" si="7"/>
        <v>999.82869000000005</v>
      </c>
      <c r="E91" s="25">
        <f t="shared" si="6"/>
        <v>-1.3689999999996871E-2</v>
      </c>
      <c r="F91" s="3">
        <v>999.94899999999996</v>
      </c>
      <c r="G91" s="26">
        <f t="shared" si="5"/>
        <v>0.13399999999990087</v>
      </c>
      <c r="H91" s="3">
        <v>2.3820826441456302</v>
      </c>
      <c r="I91" s="20">
        <f t="shared" si="8"/>
        <v>1.1910413220728151</v>
      </c>
      <c r="J91" s="3">
        <v>1000.68</v>
      </c>
      <c r="K91" s="19">
        <f t="shared" si="9"/>
        <v>0.86499999999989541</v>
      </c>
      <c r="L91" s="3">
        <v>7.3929167327819698</v>
      </c>
      <c r="M91" s="27">
        <f t="shared" si="10"/>
        <v>3.6964583663909849</v>
      </c>
    </row>
    <row r="92" spans="1:13" ht="15.75" customHeight="1" x14ac:dyDescent="0.25">
      <c r="A92" s="23">
        <v>89</v>
      </c>
      <c r="B92" s="24">
        <v>89</v>
      </c>
      <c r="C92" s="3">
        <v>999.88199999999995</v>
      </c>
      <c r="D92" s="19">
        <f t="shared" si="7"/>
        <v>999.81146999999999</v>
      </c>
      <c r="E92" s="25">
        <f t="shared" si="6"/>
        <v>7.0529999999962456E-2</v>
      </c>
      <c r="F92" s="3">
        <v>999.94200000000001</v>
      </c>
      <c r="G92" s="26">
        <f t="shared" si="5"/>
        <v>6.0000000000059117E-2</v>
      </c>
      <c r="H92" s="3">
        <v>2.3899890343076802</v>
      </c>
      <c r="I92" s="20">
        <f t="shared" si="8"/>
        <v>1.1949945171538401</v>
      </c>
      <c r="J92" s="3">
        <v>1000.65</v>
      </c>
      <c r="K92" s="19">
        <f t="shared" si="9"/>
        <v>0.7680000000000291</v>
      </c>
      <c r="L92" s="3">
        <v>7.6105591980250598</v>
      </c>
      <c r="M92" s="27">
        <f t="shared" si="10"/>
        <v>3.8052795990125299</v>
      </c>
    </row>
    <row r="93" spans="1:13" ht="15.75" customHeight="1" x14ac:dyDescent="0.25">
      <c r="A93" s="23">
        <v>90</v>
      </c>
      <c r="B93" s="24">
        <v>90</v>
      </c>
      <c r="C93" s="3">
        <v>999.86699999999996</v>
      </c>
      <c r="D93" s="19">
        <f t="shared" si="7"/>
        <v>999.79425000000003</v>
      </c>
      <c r="E93" s="25">
        <f t="shared" si="6"/>
        <v>7.274999999992815E-2</v>
      </c>
      <c r="F93" s="3">
        <v>999.92899999999997</v>
      </c>
      <c r="G93" s="26">
        <f t="shared" si="5"/>
        <v>6.2000000000011823E-2</v>
      </c>
      <c r="H93" s="3">
        <v>2.2779881898228198</v>
      </c>
      <c r="I93" s="20">
        <f t="shared" si="8"/>
        <v>1.1389940949114099</v>
      </c>
      <c r="J93" s="3">
        <v>1000.65</v>
      </c>
      <c r="K93" s="19">
        <f t="shared" si="9"/>
        <v>0.78300000000001546</v>
      </c>
      <c r="L93" s="3">
        <v>7.7938280384842598</v>
      </c>
      <c r="M93" s="27">
        <f t="shared" si="10"/>
        <v>3.8969140192421299</v>
      </c>
    </row>
    <row r="94" spans="1:13" ht="15.75" customHeight="1" x14ac:dyDescent="0.25">
      <c r="A94" s="23">
        <v>91</v>
      </c>
      <c r="B94" s="24">
        <v>91</v>
      </c>
      <c r="C94" s="3">
        <v>999.84400000000005</v>
      </c>
      <c r="D94" s="19">
        <f t="shared" si="7"/>
        <v>999.77703000000008</v>
      </c>
      <c r="E94" s="25">
        <f t="shared" si="6"/>
        <v>6.6969999999969332E-2</v>
      </c>
      <c r="F94" s="3">
        <v>999.92600000000004</v>
      </c>
      <c r="G94" s="26">
        <f t="shared" si="5"/>
        <v>8.1999999999993634E-2</v>
      </c>
      <c r="H94" s="3">
        <v>2.5559527170036</v>
      </c>
      <c r="I94" s="20">
        <f t="shared" si="8"/>
        <v>1.2779763585018</v>
      </c>
      <c r="J94" s="3">
        <v>1000.65</v>
      </c>
      <c r="K94" s="19">
        <f t="shared" si="9"/>
        <v>0.80599999999992633</v>
      </c>
      <c r="L94" s="3">
        <v>8.1642386723418898</v>
      </c>
      <c r="M94" s="27">
        <f t="shared" si="10"/>
        <v>4.0821193361709449</v>
      </c>
    </row>
    <row r="95" spans="1:13" ht="15.75" customHeight="1" x14ac:dyDescent="0.25">
      <c r="A95" s="23">
        <v>92</v>
      </c>
      <c r="B95" s="24">
        <v>92</v>
      </c>
      <c r="C95" s="3">
        <v>999.84400000000005</v>
      </c>
      <c r="D95" s="19">
        <f t="shared" si="7"/>
        <v>999.75981000000002</v>
      </c>
      <c r="E95" s="25">
        <f t="shared" si="6"/>
        <v>8.419000000003507E-2</v>
      </c>
      <c r="F95" s="3">
        <v>999.92200000000003</v>
      </c>
      <c r="G95" s="26">
        <f t="shared" si="5"/>
        <v>7.7999999999974534E-2</v>
      </c>
      <c r="H95" s="3">
        <v>2.4138268184323199</v>
      </c>
      <c r="I95" s="20">
        <f t="shared" si="8"/>
        <v>1.20691340921616</v>
      </c>
      <c r="J95" s="3">
        <v>1000.63</v>
      </c>
      <c r="K95" s="19">
        <f t="shared" si="9"/>
        <v>0.78599999999994452</v>
      </c>
      <c r="L95" s="3">
        <v>8.8450508587110797</v>
      </c>
      <c r="M95" s="27">
        <f t="shared" si="10"/>
        <v>4.4225254293555398</v>
      </c>
    </row>
    <row r="96" spans="1:13" ht="15.75" customHeight="1" x14ac:dyDescent="0.25">
      <c r="A96" s="23">
        <v>93</v>
      </c>
      <c r="B96" s="24">
        <v>93</v>
      </c>
      <c r="C96" s="3">
        <v>999.82500000000005</v>
      </c>
      <c r="D96" s="19">
        <f t="shared" si="7"/>
        <v>999.74259000000006</v>
      </c>
      <c r="E96" s="25">
        <f t="shared" si="6"/>
        <v>8.2409999999981665E-2</v>
      </c>
      <c r="F96" s="3">
        <v>999.92</v>
      </c>
      <c r="G96" s="26">
        <f t="shared" si="5"/>
        <v>9.4999999999913598E-2</v>
      </c>
      <c r="H96" s="3">
        <v>2.6389647904082101</v>
      </c>
      <c r="I96" s="20">
        <f t="shared" si="8"/>
        <v>1.319482395204105</v>
      </c>
      <c r="J96" s="3">
        <v>1000.61</v>
      </c>
      <c r="K96" s="19">
        <f t="shared" si="9"/>
        <v>0.78499999999996817</v>
      </c>
      <c r="L96" s="3">
        <v>9.6270947207883495</v>
      </c>
      <c r="M96" s="27">
        <f t="shared" si="10"/>
        <v>4.8135473603941747</v>
      </c>
    </row>
    <row r="97" spans="1:13" ht="15.75" customHeight="1" x14ac:dyDescent="0.25">
      <c r="A97" s="23">
        <v>94</v>
      </c>
      <c r="B97" s="24">
        <v>94</v>
      </c>
      <c r="C97" s="3">
        <v>999.79200000000003</v>
      </c>
      <c r="D97" s="19">
        <f t="shared" si="7"/>
        <v>999.72537</v>
      </c>
      <c r="E97" s="25">
        <f t="shared" si="6"/>
        <v>6.6630000000031941E-2</v>
      </c>
      <c r="F97" s="3">
        <v>999.91899999999998</v>
      </c>
      <c r="G97" s="26">
        <f t="shared" si="5"/>
        <v>0.12699999999995271</v>
      </c>
      <c r="H97" s="3">
        <v>3.35761121610508</v>
      </c>
      <c r="I97" s="20">
        <f t="shared" si="8"/>
        <v>1.67880560805254</v>
      </c>
      <c r="J97" s="3">
        <v>1000.61</v>
      </c>
      <c r="K97" s="19">
        <f t="shared" si="9"/>
        <v>0.81799999999998363</v>
      </c>
      <c r="L97" s="3">
        <v>10.553684414883801</v>
      </c>
      <c r="M97" s="27">
        <f t="shared" si="10"/>
        <v>5.2768422074419004</v>
      </c>
    </row>
    <row r="98" spans="1:13" ht="15.75" customHeight="1" x14ac:dyDescent="0.25">
      <c r="A98" s="23">
        <v>95</v>
      </c>
      <c r="B98" s="24">
        <v>95</v>
      </c>
      <c r="C98" s="3">
        <v>999.76800000000003</v>
      </c>
      <c r="D98" s="19">
        <f t="shared" si="7"/>
        <v>999.70815000000005</v>
      </c>
      <c r="E98" s="25">
        <f t="shared" si="6"/>
        <v>5.9849999999983083E-2</v>
      </c>
      <c r="F98" s="3">
        <v>999.91899999999998</v>
      </c>
      <c r="G98" s="26">
        <f t="shared" ref="G98:G161" si="11">F98-C98</f>
        <v>0.15099999999995362</v>
      </c>
      <c r="H98" s="3">
        <v>3.18072174213565</v>
      </c>
      <c r="I98" s="20">
        <f t="shared" si="8"/>
        <v>1.590360871067825</v>
      </c>
      <c r="J98" s="3">
        <v>1000.62</v>
      </c>
      <c r="K98" s="19">
        <f t="shared" si="9"/>
        <v>0.85199999999997544</v>
      </c>
      <c r="L98" s="3">
        <v>11.5123901683402</v>
      </c>
      <c r="M98" s="27">
        <f t="shared" si="10"/>
        <v>5.7561950841701002</v>
      </c>
    </row>
    <row r="99" spans="1:13" ht="15.75" customHeight="1" x14ac:dyDescent="0.25">
      <c r="A99" s="23">
        <v>96</v>
      </c>
      <c r="B99" s="24">
        <v>96</v>
      </c>
      <c r="C99" s="3">
        <v>999.78399999999999</v>
      </c>
      <c r="D99" s="19">
        <f t="shared" si="7"/>
        <v>999.69093000000009</v>
      </c>
      <c r="E99" s="25">
        <f t="shared" si="6"/>
        <v>9.3069999999897846E-2</v>
      </c>
      <c r="F99" s="3">
        <v>999.91499999999996</v>
      </c>
      <c r="G99" s="26">
        <f t="shared" si="11"/>
        <v>0.13099999999997181</v>
      </c>
      <c r="H99" s="3">
        <v>1.5737274140919599</v>
      </c>
      <c r="I99" s="20">
        <f t="shared" si="8"/>
        <v>0.78686370704597997</v>
      </c>
      <c r="J99" s="3">
        <v>1000.58</v>
      </c>
      <c r="K99" s="19">
        <f t="shared" si="9"/>
        <v>0.79600000000004911</v>
      </c>
      <c r="L99" s="3">
        <v>10.526406758753099</v>
      </c>
      <c r="M99" s="27">
        <f t="shared" si="10"/>
        <v>5.2632033793765496</v>
      </c>
    </row>
    <row r="100" spans="1:13" ht="15.75" customHeight="1" x14ac:dyDescent="0.25">
      <c r="A100" s="23">
        <v>97</v>
      </c>
      <c r="B100" s="24">
        <v>97</v>
      </c>
      <c r="C100" s="3">
        <v>999.81799999999998</v>
      </c>
      <c r="D100" s="19">
        <f t="shared" si="7"/>
        <v>999.67371000000003</v>
      </c>
      <c r="E100" s="25">
        <f t="shared" si="6"/>
        <v>0.1442899999999554</v>
      </c>
      <c r="F100" s="3">
        <v>999.88800000000003</v>
      </c>
      <c r="G100" s="26">
        <f t="shared" si="11"/>
        <v>7.0000000000050022E-2</v>
      </c>
      <c r="H100" s="3">
        <v>3.1715495957973201</v>
      </c>
      <c r="I100" s="20">
        <f t="shared" si="8"/>
        <v>1.58577479789866</v>
      </c>
      <c r="J100" s="3">
        <v>1000.46</v>
      </c>
      <c r="K100" s="19">
        <f t="shared" si="9"/>
        <v>0.64200000000005275</v>
      </c>
      <c r="L100" s="3">
        <v>14.1259499616037</v>
      </c>
      <c r="M100" s="27">
        <f t="shared" si="10"/>
        <v>7.06297498080185</v>
      </c>
    </row>
    <row r="101" spans="1:13" ht="15.75" customHeight="1" x14ac:dyDescent="0.25">
      <c r="A101" s="23">
        <v>98</v>
      </c>
      <c r="B101" s="24">
        <v>98</v>
      </c>
      <c r="C101" s="3">
        <v>999.83900000000006</v>
      </c>
      <c r="D101" s="19">
        <f t="shared" si="7"/>
        <v>999.65649000000008</v>
      </c>
      <c r="E101" s="25">
        <f t="shared" si="6"/>
        <v>0.1825099999999793</v>
      </c>
      <c r="F101" s="3">
        <v>999.87400000000002</v>
      </c>
      <c r="G101" s="26">
        <f t="shared" si="11"/>
        <v>3.4999999999968168E-2</v>
      </c>
      <c r="H101" s="3">
        <v>4.04756732352645</v>
      </c>
      <c r="I101" s="20">
        <f t="shared" si="8"/>
        <v>2.023783661763225</v>
      </c>
      <c r="J101" s="3">
        <v>1000.41</v>
      </c>
      <c r="K101" s="19">
        <f t="shared" si="9"/>
        <v>0.57099999999991269</v>
      </c>
      <c r="L101" s="3">
        <v>13.723874279524299</v>
      </c>
      <c r="M101" s="27">
        <f t="shared" si="10"/>
        <v>6.8619371397621496</v>
      </c>
    </row>
    <row r="102" spans="1:13" ht="15.75" customHeight="1" x14ac:dyDescent="0.25">
      <c r="A102" s="23">
        <v>99</v>
      </c>
      <c r="B102" s="24">
        <v>99</v>
      </c>
      <c r="C102" s="3">
        <v>999.82799999999997</v>
      </c>
      <c r="D102" s="19">
        <f t="shared" si="7"/>
        <v>999.63927000000001</v>
      </c>
      <c r="E102" s="25">
        <f t="shared" si="6"/>
        <v>0.18872999999996409</v>
      </c>
      <c r="F102" s="3">
        <v>999.86500000000001</v>
      </c>
      <c r="G102" s="26">
        <f t="shared" si="11"/>
        <v>3.7000000000034561E-2</v>
      </c>
      <c r="H102" s="3">
        <v>2.62681396136708</v>
      </c>
      <c r="I102" s="20">
        <f t="shared" si="8"/>
        <v>1.31340698068354</v>
      </c>
      <c r="J102" s="3">
        <v>1000.33</v>
      </c>
      <c r="K102" s="19">
        <f t="shared" si="9"/>
        <v>0.50200000000006639</v>
      </c>
      <c r="L102" s="3">
        <v>6.7986359463074297</v>
      </c>
      <c r="M102" s="27">
        <f t="shared" si="10"/>
        <v>3.3993179731537149</v>
      </c>
    </row>
    <row r="103" spans="1:13" ht="15.75" customHeight="1" x14ac:dyDescent="0.25">
      <c r="A103" s="23">
        <v>100</v>
      </c>
      <c r="B103" s="24">
        <v>100</v>
      </c>
      <c r="C103" s="3">
        <v>999.81500000000005</v>
      </c>
      <c r="D103" s="19">
        <f t="shared" si="7"/>
        <v>999.62205000000006</v>
      </c>
      <c r="E103" s="25">
        <f t="shared" si="6"/>
        <v>0.19294999999999618</v>
      </c>
      <c r="F103" s="3">
        <v>999.85500000000002</v>
      </c>
      <c r="G103" s="26">
        <f t="shared" si="11"/>
        <v>3.999999999996362E-2</v>
      </c>
      <c r="H103" s="3">
        <v>2.6098936551812102</v>
      </c>
      <c r="I103" s="20">
        <f t="shared" si="8"/>
        <v>1.3049468275906051</v>
      </c>
      <c r="J103" s="3">
        <v>1000.37</v>
      </c>
      <c r="K103" s="19">
        <f t="shared" si="9"/>
        <v>0.55499999999994998</v>
      </c>
      <c r="L103" s="3">
        <v>7.5640801449465096</v>
      </c>
      <c r="M103" s="27">
        <f t="shared" si="10"/>
        <v>3.7820400724732548</v>
      </c>
    </row>
    <row r="104" spans="1:13" ht="15.75" customHeight="1" x14ac:dyDescent="0.25">
      <c r="A104" s="23">
        <v>101</v>
      </c>
      <c r="B104" s="24">
        <v>101</v>
      </c>
      <c r="C104" s="3">
        <v>999.78499999999997</v>
      </c>
      <c r="D104" s="19">
        <f t="shared" si="7"/>
        <v>999.60482999999999</v>
      </c>
      <c r="E104" s="25">
        <f t="shared" si="6"/>
        <v>0.18016999999997552</v>
      </c>
      <c r="F104" s="3">
        <v>999.80600000000004</v>
      </c>
      <c r="G104" s="26">
        <f t="shared" si="11"/>
        <v>2.100000000007185E-2</v>
      </c>
      <c r="H104" s="3">
        <v>4.4893999969126899</v>
      </c>
      <c r="I104" s="20">
        <f t="shared" si="8"/>
        <v>2.2446999984563449</v>
      </c>
      <c r="J104" s="3">
        <v>1000.34</v>
      </c>
      <c r="K104" s="19">
        <f t="shared" si="9"/>
        <v>0.55500000000006366</v>
      </c>
      <c r="L104" s="3">
        <v>7.70586570735367</v>
      </c>
      <c r="M104" s="27">
        <f t="shared" si="10"/>
        <v>3.852932853676835</v>
      </c>
    </row>
    <row r="105" spans="1:13" ht="15.75" customHeight="1" x14ac:dyDescent="0.25">
      <c r="A105" s="23">
        <v>102</v>
      </c>
      <c r="B105" s="24">
        <v>102</v>
      </c>
      <c r="C105" s="3">
        <v>999.66300000000001</v>
      </c>
      <c r="D105" s="19">
        <f t="shared" si="7"/>
        <v>999.58761000000004</v>
      </c>
      <c r="E105" s="25">
        <f t="shared" si="6"/>
        <v>7.5389999999970314E-2</v>
      </c>
      <c r="F105" s="3">
        <v>999.78599999999994</v>
      </c>
      <c r="G105" s="26">
        <f t="shared" si="11"/>
        <v>0.12299999999993361</v>
      </c>
      <c r="H105" s="3">
        <v>4.22568274388858</v>
      </c>
      <c r="I105" s="20">
        <f t="shared" si="8"/>
        <v>2.11284137194429</v>
      </c>
      <c r="J105" s="3">
        <v>1000.36</v>
      </c>
      <c r="K105" s="19">
        <f t="shared" si="9"/>
        <v>0.69700000000000273</v>
      </c>
      <c r="L105" s="3">
        <v>7.3709433866609402</v>
      </c>
      <c r="M105" s="27">
        <f t="shared" si="10"/>
        <v>3.6854716933304701</v>
      </c>
    </row>
    <row r="106" spans="1:13" ht="15.75" customHeight="1" x14ac:dyDescent="0.25">
      <c r="A106" s="23">
        <v>103</v>
      </c>
      <c r="B106" s="24">
        <v>103</v>
      </c>
      <c r="C106" s="3">
        <v>999.65300000000002</v>
      </c>
      <c r="D106" s="19">
        <f t="shared" si="7"/>
        <v>999.57039000000009</v>
      </c>
      <c r="E106" s="25">
        <f t="shared" si="6"/>
        <v>8.260999999993146E-2</v>
      </c>
      <c r="F106" s="3">
        <v>999.78499999999997</v>
      </c>
      <c r="G106" s="26">
        <f t="shared" si="11"/>
        <v>0.13199999999994816</v>
      </c>
      <c r="H106" s="3">
        <v>3.9868697514791198</v>
      </c>
      <c r="I106" s="20">
        <f t="shared" si="8"/>
        <v>1.9934348757395599</v>
      </c>
      <c r="J106" s="3">
        <v>1000.34</v>
      </c>
      <c r="K106" s="19">
        <f t="shared" si="9"/>
        <v>0.68700000000001182</v>
      </c>
      <c r="L106" s="3">
        <v>7.0996353984173002</v>
      </c>
      <c r="M106" s="27">
        <f t="shared" si="10"/>
        <v>3.5498176992086501</v>
      </c>
    </row>
    <row r="107" spans="1:13" ht="15.75" customHeight="1" x14ac:dyDescent="0.25">
      <c r="A107" s="23">
        <v>104</v>
      </c>
      <c r="B107" s="24">
        <v>104</v>
      </c>
      <c r="C107" s="3">
        <v>999.71199999999999</v>
      </c>
      <c r="D107" s="19">
        <f t="shared" si="7"/>
        <v>999.55317000000002</v>
      </c>
      <c r="E107" s="25">
        <f t="shared" si="6"/>
        <v>0.15882999999996628</v>
      </c>
      <c r="F107" s="3">
        <v>999.78300000000002</v>
      </c>
      <c r="G107" s="26">
        <f t="shared" si="11"/>
        <v>7.1000000000026375E-2</v>
      </c>
      <c r="H107" s="3">
        <v>4.1220735647993099</v>
      </c>
      <c r="I107" s="20">
        <f t="shared" si="8"/>
        <v>2.0610367823996549</v>
      </c>
      <c r="J107" s="3">
        <v>1000.31</v>
      </c>
      <c r="K107" s="19">
        <f t="shared" si="9"/>
        <v>0.59799999999995634</v>
      </c>
      <c r="L107" s="3">
        <v>5.5484842768774696</v>
      </c>
      <c r="M107" s="27">
        <f t="shared" si="10"/>
        <v>2.7742421384387348</v>
      </c>
    </row>
    <row r="108" spans="1:13" ht="15.75" customHeight="1" x14ac:dyDescent="0.25">
      <c r="A108" s="23">
        <v>105</v>
      </c>
      <c r="B108" s="24">
        <v>105</v>
      </c>
      <c r="C108" s="3">
        <v>999.72799999999995</v>
      </c>
      <c r="D108" s="19">
        <f t="shared" si="7"/>
        <v>999.53595000000007</v>
      </c>
      <c r="E108" s="25">
        <f t="shared" si="6"/>
        <v>0.19204999999988104</v>
      </c>
      <c r="F108" s="3">
        <v>999.77300000000002</v>
      </c>
      <c r="G108" s="26">
        <f t="shared" si="11"/>
        <v>4.500000000007276E-2</v>
      </c>
      <c r="H108" s="3">
        <v>3.8496056788905602</v>
      </c>
      <c r="I108" s="20">
        <f t="shared" si="8"/>
        <v>1.9248028394452801</v>
      </c>
      <c r="J108" s="3">
        <v>1000.23</v>
      </c>
      <c r="K108" s="19">
        <f t="shared" si="9"/>
        <v>0.50200000000006639</v>
      </c>
      <c r="L108" s="3">
        <v>4.3167281655035703</v>
      </c>
      <c r="M108" s="27">
        <f t="shared" si="10"/>
        <v>2.1583640827517852</v>
      </c>
    </row>
    <row r="109" spans="1:13" ht="15.75" customHeight="1" x14ac:dyDescent="0.25">
      <c r="A109" s="23">
        <v>106</v>
      </c>
      <c r="B109" s="24">
        <v>106</v>
      </c>
      <c r="C109" s="3">
        <v>999.72</v>
      </c>
      <c r="D109" s="19">
        <f t="shared" si="7"/>
        <v>999.51873000000001</v>
      </c>
      <c r="E109" s="25">
        <f t="shared" si="6"/>
        <v>0.20127000000002226</v>
      </c>
      <c r="F109" s="3">
        <v>999.75599999999997</v>
      </c>
      <c r="G109" s="26">
        <f t="shared" si="11"/>
        <v>3.5999999999944521E-2</v>
      </c>
      <c r="H109" s="3">
        <v>3.4768503182093902</v>
      </c>
      <c r="I109" s="20">
        <f t="shared" si="8"/>
        <v>1.7384251591046951</v>
      </c>
      <c r="J109" s="3">
        <v>1000.17</v>
      </c>
      <c r="K109" s="19">
        <f t="shared" si="9"/>
        <v>0.44999999999993179</v>
      </c>
      <c r="L109" s="3">
        <v>9.1484465708035092</v>
      </c>
      <c r="M109" s="27">
        <f t="shared" si="10"/>
        <v>4.5742232854017546</v>
      </c>
    </row>
    <row r="110" spans="1:13" ht="15.75" customHeight="1" x14ac:dyDescent="0.25">
      <c r="A110" s="23">
        <v>107</v>
      </c>
      <c r="B110" s="24">
        <v>107</v>
      </c>
      <c r="C110" s="3">
        <v>999.66800000000001</v>
      </c>
      <c r="D110" s="19">
        <f t="shared" si="7"/>
        <v>999.50151000000005</v>
      </c>
      <c r="E110" s="25">
        <f t="shared" si="6"/>
        <v>0.1664899999999534</v>
      </c>
      <c r="F110" s="3">
        <v>999.70600000000002</v>
      </c>
      <c r="G110" s="26">
        <f t="shared" si="11"/>
        <v>3.8000000000010914E-2</v>
      </c>
      <c r="H110" s="3">
        <v>2.9842601613640598</v>
      </c>
      <c r="I110" s="20">
        <f t="shared" si="8"/>
        <v>1.4921300806820299</v>
      </c>
      <c r="J110" s="3">
        <v>1000.2</v>
      </c>
      <c r="K110" s="19">
        <f t="shared" si="9"/>
        <v>0.53200000000003911</v>
      </c>
      <c r="L110" s="3">
        <v>9.73673797436056</v>
      </c>
      <c r="M110" s="27">
        <f t="shared" si="10"/>
        <v>4.86836898718028</v>
      </c>
    </row>
    <row r="111" spans="1:13" ht="15.75" customHeight="1" x14ac:dyDescent="0.25">
      <c r="A111" s="23">
        <v>108</v>
      </c>
      <c r="B111" s="24">
        <v>108</v>
      </c>
      <c r="C111" s="3">
        <v>999.62199999999996</v>
      </c>
      <c r="D111" s="19">
        <f t="shared" si="7"/>
        <v>999.48428999999999</v>
      </c>
      <c r="E111" s="25">
        <f t="shared" si="6"/>
        <v>0.13770999999997002</v>
      </c>
      <c r="F111" s="3">
        <v>999.69100000000003</v>
      </c>
      <c r="G111" s="26">
        <f t="shared" si="11"/>
        <v>6.9000000000073669E-2</v>
      </c>
      <c r="H111" s="3">
        <v>2.6672076727519798</v>
      </c>
      <c r="I111" s="20">
        <f t="shared" si="8"/>
        <v>1.3336038363759899</v>
      </c>
      <c r="J111" s="3">
        <v>1000.21</v>
      </c>
      <c r="K111" s="19">
        <f t="shared" si="9"/>
        <v>0.58800000000007913</v>
      </c>
      <c r="L111" s="3">
        <v>9.9815794668601203</v>
      </c>
      <c r="M111" s="27">
        <f t="shared" si="10"/>
        <v>4.9907897334300602</v>
      </c>
    </row>
    <row r="112" spans="1:13" ht="15.75" customHeight="1" x14ac:dyDescent="0.25">
      <c r="A112" s="23">
        <v>109</v>
      </c>
      <c r="B112" s="24">
        <v>109</v>
      </c>
      <c r="C112" s="3">
        <v>999.62800000000004</v>
      </c>
      <c r="D112" s="19">
        <f t="shared" si="7"/>
        <v>999.46707000000004</v>
      </c>
      <c r="E112" s="25">
        <f t="shared" si="6"/>
        <v>0.16093000000000757</v>
      </c>
      <c r="F112" s="3">
        <v>999.68299999999999</v>
      </c>
      <c r="G112" s="26">
        <f t="shared" si="11"/>
        <v>5.4999999999949978E-2</v>
      </c>
      <c r="H112" s="3">
        <v>2.91549337305098</v>
      </c>
      <c r="I112" s="20">
        <f t="shared" si="8"/>
        <v>1.45774668652549</v>
      </c>
      <c r="J112" s="3">
        <v>1000.2</v>
      </c>
      <c r="K112" s="19">
        <f t="shared" si="9"/>
        <v>0.57200000000000273</v>
      </c>
      <c r="L112" s="3">
        <v>11.004363629784001</v>
      </c>
      <c r="M112" s="27">
        <f t="shared" si="10"/>
        <v>5.5021818148920003</v>
      </c>
    </row>
    <row r="113" spans="1:13" ht="15.75" customHeight="1" x14ac:dyDescent="0.25">
      <c r="A113" s="23">
        <v>110</v>
      </c>
      <c r="B113" s="24">
        <v>110</v>
      </c>
      <c r="C113" s="3">
        <v>999.61800000000005</v>
      </c>
      <c r="D113" s="19">
        <f t="shared" si="7"/>
        <v>999.44985000000008</v>
      </c>
      <c r="E113" s="25">
        <f t="shared" si="6"/>
        <v>0.16814999999996871</v>
      </c>
      <c r="F113" s="3">
        <v>999.66899999999998</v>
      </c>
      <c r="G113" s="26">
        <f t="shared" si="11"/>
        <v>5.0999999999930878E-2</v>
      </c>
      <c r="H113" s="3">
        <v>2.87775649025961</v>
      </c>
      <c r="I113" s="20">
        <f t="shared" si="8"/>
        <v>1.438878245129805</v>
      </c>
      <c r="J113" s="3">
        <v>1000.19</v>
      </c>
      <c r="K113" s="19">
        <f t="shared" si="9"/>
        <v>0.57200000000000273</v>
      </c>
      <c r="L113" s="3">
        <v>9.2401107884530997</v>
      </c>
      <c r="M113" s="27">
        <f t="shared" si="10"/>
        <v>4.6200553942265499</v>
      </c>
    </row>
    <row r="114" spans="1:13" ht="15.75" customHeight="1" x14ac:dyDescent="0.25">
      <c r="A114" s="23">
        <v>111</v>
      </c>
      <c r="B114" s="24">
        <v>111</v>
      </c>
      <c r="C114" s="3">
        <v>999.601</v>
      </c>
      <c r="D114" s="19">
        <f t="shared" si="7"/>
        <v>999.43263000000002</v>
      </c>
      <c r="E114" s="25">
        <f t="shared" si="6"/>
        <v>0.1683699999999817</v>
      </c>
      <c r="F114" s="3">
        <v>999.64400000000001</v>
      </c>
      <c r="G114" s="26">
        <f t="shared" si="11"/>
        <v>4.3000000000006366E-2</v>
      </c>
      <c r="H114" s="3">
        <v>2.8695311544666602</v>
      </c>
      <c r="I114" s="20">
        <f t="shared" si="8"/>
        <v>1.4347655772333301</v>
      </c>
      <c r="J114" s="3">
        <v>1000.19</v>
      </c>
      <c r="K114" s="19">
        <f t="shared" si="9"/>
        <v>0.58900000000005548</v>
      </c>
      <c r="L114" s="3">
        <v>8.5734054691469499</v>
      </c>
      <c r="M114" s="27">
        <f t="shared" si="10"/>
        <v>4.2867027345734749</v>
      </c>
    </row>
    <row r="115" spans="1:13" ht="15.75" customHeight="1" x14ac:dyDescent="0.25">
      <c r="A115" s="23">
        <v>112</v>
      </c>
      <c r="B115" s="24">
        <v>112</v>
      </c>
      <c r="C115" s="3">
        <v>999.56600000000003</v>
      </c>
      <c r="D115" s="19">
        <f t="shared" si="7"/>
        <v>999.41541000000007</v>
      </c>
      <c r="E115" s="25">
        <f t="shared" si="6"/>
        <v>0.15058999999996558</v>
      </c>
      <c r="F115" s="3">
        <v>999.61400000000003</v>
      </c>
      <c r="G115" s="26">
        <f t="shared" si="11"/>
        <v>4.8000000000001819E-2</v>
      </c>
      <c r="H115" s="3">
        <v>3.1580633554016302</v>
      </c>
      <c r="I115" s="20">
        <f t="shared" si="8"/>
        <v>1.5790316777008151</v>
      </c>
      <c r="J115" s="3">
        <v>1000.19</v>
      </c>
      <c r="K115" s="19">
        <f t="shared" si="9"/>
        <v>0.62400000000002365</v>
      </c>
      <c r="L115" s="3">
        <v>8.2168785806769602</v>
      </c>
      <c r="M115" s="27">
        <f t="shared" si="10"/>
        <v>4.1084392903384801</v>
      </c>
    </row>
    <row r="116" spans="1:13" ht="15.75" customHeight="1" x14ac:dyDescent="0.25">
      <c r="A116" s="23">
        <v>113</v>
      </c>
      <c r="B116" s="24">
        <v>113</v>
      </c>
      <c r="C116" s="3">
        <v>999.52099999999996</v>
      </c>
      <c r="D116" s="19">
        <f t="shared" si="7"/>
        <v>999.39819</v>
      </c>
      <c r="E116" s="25">
        <f t="shared" si="6"/>
        <v>0.12280999999995856</v>
      </c>
      <c r="F116" s="3">
        <v>999.60199999999998</v>
      </c>
      <c r="G116" s="26">
        <f t="shared" si="11"/>
        <v>8.100000000001728E-2</v>
      </c>
      <c r="H116" s="3">
        <v>3.2995618661011501</v>
      </c>
      <c r="I116" s="20">
        <f t="shared" si="8"/>
        <v>1.649780933050575</v>
      </c>
      <c r="J116" s="3">
        <v>1000.19</v>
      </c>
      <c r="K116" s="19">
        <f t="shared" si="9"/>
        <v>0.66900000000009641</v>
      </c>
      <c r="L116" s="3">
        <v>10.182846166725801</v>
      </c>
      <c r="M116" s="27">
        <f t="shared" si="10"/>
        <v>5.0914230833629004</v>
      </c>
    </row>
    <row r="117" spans="1:13" ht="15.75" customHeight="1" x14ac:dyDescent="0.25">
      <c r="A117" s="23">
        <v>114</v>
      </c>
      <c r="B117" s="24">
        <v>114</v>
      </c>
      <c r="C117" s="3">
        <v>999.48599999999999</v>
      </c>
      <c r="D117" s="19">
        <f t="shared" si="7"/>
        <v>999.38097000000005</v>
      </c>
      <c r="E117" s="25">
        <f t="shared" si="6"/>
        <v>0.10502999999994245</v>
      </c>
      <c r="F117" s="3">
        <v>999.601</v>
      </c>
      <c r="G117" s="26">
        <f t="shared" si="11"/>
        <v>0.11500000000000909</v>
      </c>
      <c r="H117" s="3">
        <v>4.0117516570804499</v>
      </c>
      <c r="I117" s="20">
        <f t="shared" si="8"/>
        <v>2.0058758285402249</v>
      </c>
      <c r="J117" s="3">
        <v>1000.19</v>
      </c>
      <c r="K117" s="19">
        <f t="shared" si="9"/>
        <v>0.70400000000006457</v>
      </c>
      <c r="L117" s="3">
        <v>9.6028932614753195</v>
      </c>
      <c r="M117" s="27">
        <f t="shared" si="10"/>
        <v>4.8014466307376598</v>
      </c>
    </row>
    <row r="118" spans="1:13" ht="15.75" customHeight="1" x14ac:dyDescent="0.25">
      <c r="A118" s="23">
        <v>115</v>
      </c>
      <c r="B118" s="24">
        <v>115</v>
      </c>
      <c r="C118" s="3">
        <v>999.43899999999996</v>
      </c>
      <c r="D118" s="19">
        <f t="shared" si="7"/>
        <v>999.36374999999998</v>
      </c>
      <c r="E118" s="25">
        <f t="shared" si="6"/>
        <v>7.524999999998272E-2</v>
      </c>
      <c r="F118" s="3">
        <v>999.601</v>
      </c>
      <c r="G118" s="26">
        <f t="shared" si="11"/>
        <v>0.16200000000003456</v>
      </c>
      <c r="H118" s="3">
        <v>4.9727317352020401</v>
      </c>
      <c r="I118" s="20">
        <f t="shared" si="8"/>
        <v>2.4863658676010201</v>
      </c>
      <c r="J118" s="3">
        <v>1000.19</v>
      </c>
      <c r="K118" s="19">
        <f t="shared" si="9"/>
        <v>0.75100000000009004</v>
      </c>
      <c r="L118" s="3">
        <v>10.192971322054699</v>
      </c>
      <c r="M118" s="27">
        <f t="shared" si="10"/>
        <v>5.0964856610273497</v>
      </c>
    </row>
    <row r="119" spans="1:13" ht="15.75" customHeight="1" x14ac:dyDescent="0.25">
      <c r="A119" s="23">
        <v>116</v>
      </c>
      <c r="B119" s="24">
        <v>116</v>
      </c>
      <c r="C119" s="3">
        <v>999.19299999999998</v>
      </c>
      <c r="D119" s="19">
        <f t="shared" si="7"/>
        <v>999.34653000000003</v>
      </c>
      <c r="E119" s="25">
        <f t="shared" si="6"/>
        <v>-0.15353000000004613</v>
      </c>
      <c r="F119" s="3">
        <v>999.601</v>
      </c>
      <c r="G119" s="26">
        <f t="shared" si="11"/>
        <v>0.40800000000001546</v>
      </c>
      <c r="H119" s="3">
        <v>5.3687785007161004</v>
      </c>
      <c r="I119" s="20">
        <f t="shared" si="8"/>
        <v>2.6843892503580502</v>
      </c>
      <c r="J119" s="3">
        <v>1000.21</v>
      </c>
      <c r="K119" s="19">
        <f t="shared" si="9"/>
        <v>1.0170000000000528</v>
      </c>
      <c r="L119" s="3">
        <v>6.7744816746496799</v>
      </c>
      <c r="M119" s="27">
        <f t="shared" si="10"/>
        <v>3.3872408373248399</v>
      </c>
    </row>
    <row r="120" spans="1:13" ht="15.75" customHeight="1" x14ac:dyDescent="0.25">
      <c r="A120" s="23">
        <v>117</v>
      </c>
      <c r="B120" s="24">
        <v>117</v>
      </c>
      <c r="C120" s="3">
        <v>998.86099999999999</v>
      </c>
      <c r="D120" s="19">
        <f t="shared" si="7"/>
        <v>999.32931000000008</v>
      </c>
      <c r="E120" s="25">
        <f t="shared" si="6"/>
        <v>-0.46831000000008771</v>
      </c>
      <c r="F120" s="3">
        <v>999.601</v>
      </c>
      <c r="G120" s="26">
        <f t="shared" si="11"/>
        <v>0.74000000000000909</v>
      </c>
      <c r="H120" s="3">
        <v>5.1989049897149302</v>
      </c>
      <c r="I120" s="20">
        <f t="shared" si="8"/>
        <v>2.5994524948574651</v>
      </c>
      <c r="J120" s="3">
        <v>1000.21</v>
      </c>
      <c r="K120" s="19">
        <f t="shared" si="9"/>
        <v>1.3490000000000464</v>
      </c>
      <c r="L120" s="3">
        <v>7.0478430658417599</v>
      </c>
      <c r="M120" s="27">
        <f t="shared" si="10"/>
        <v>3.52392153292088</v>
      </c>
    </row>
    <row r="121" spans="1:13" ht="15.75" customHeight="1" x14ac:dyDescent="0.25">
      <c r="A121" s="23">
        <v>118</v>
      </c>
      <c r="B121" s="24">
        <v>118</v>
      </c>
      <c r="C121" s="3">
        <v>998.89400000000001</v>
      </c>
      <c r="D121" s="19">
        <f t="shared" si="7"/>
        <v>999.31209000000001</v>
      </c>
      <c r="E121" s="25">
        <f t="shared" si="6"/>
        <v>-0.41809000000000651</v>
      </c>
      <c r="F121" s="3">
        <v>999.601</v>
      </c>
      <c r="G121" s="26">
        <f t="shared" si="11"/>
        <v>0.70699999999999363</v>
      </c>
      <c r="H121" s="3">
        <v>5.6398568277766499</v>
      </c>
      <c r="I121" s="20">
        <f t="shared" si="8"/>
        <v>2.8199284138883249</v>
      </c>
      <c r="J121" s="3">
        <v>1000.21</v>
      </c>
      <c r="K121" s="19">
        <f t="shared" si="9"/>
        <v>1.3160000000000309</v>
      </c>
      <c r="L121" s="3">
        <v>5.60553104628569</v>
      </c>
      <c r="M121" s="27">
        <f t="shared" si="10"/>
        <v>2.802765523142845</v>
      </c>
    </row>
    <row r="122" spans="1:13" ht="15.75" customHeight="1" x14ac:dyDescent="0.25">
      <c r="A122" s="23">
        <v>119</v>
      </c>
      <c r="B122" s="24">
        <v>119</v>
      </c>
      <c r="C122" s="3">
        <v>999.01300000000003</v>
      </c>
      <c r="D122" s="19">
        <f t="shared" si="7"/>
        <v>999.29487000000006</v>
      </c>
      <c r="E122" s="25">
        <f t="shared" si="6"/>
        <v>-0.28187000000002627</v>
      </c>
      <c r="F122" s="3">
        <v>999.601</v>
      </c>
      <c r="G122" s="26">
        <f t="shared" si="11"/>
        <v>0.58799999999996544</v>
      </c>
      <c r="H122" s="3">
        <v>5.6707458295338</v>
      </c>
      <c r="I122" s="20">
        <f t="shared" si="8"/>
        <v>2.8353729147669</v>
      </c>
      <c r="J122" s="3">
        <v>1000.22</v>
      </c>
      <c r="K122" s="19">
        <f t="shared" si="9"/>
        <v>1.2069999999999936</v>
      </c>
      <c r="L122" s="3">
        <v>5.2113448427376596</v>
      </c>
      <c r="M122" s="27">
        <f t="shared" si="10"/>
        <v>2.6056724213688298</v>
      </c>
    </row>
    <row r="123" spans="1:13" ht="15.75" customHeight="1" x14ac:dyDescent="0.25">
      <c r="A123" s="23">
        <v>120</v>
      </c>
      <c r="B123" s="24">
        <v>120</v>
      </c>
      <c r="C123" s="3">
        <v>999.01700000000005</v>
      </c>
      <c r="D123" s="19">
        <f t="shared" si="7"/>
        <v>999.27764999999999</v>
      </c>
      <c r="E123" s="25">
        <f t="shared" si="6"/>
        <v>-0.26064999999994143</v>
      </c>
      <c r="F123" s="3">
        <v>999.601</v>
      </c>
      <c r="G123" s="26">
        <f t="shared" si="11"/>
        <v>0.58399999999994634</v>
      </c>
      <c r="H123" s="3">
        <v>4.5736751927144104</v>
      </c>
      <c r="I123" s="20">
        <f t="shared" si="8"/>
        <v>2.2868375963572052</v>
      </c>
      <c r="J123" s="3">
        <v>1000.22</v>
      </c>
      <c r="K123" s="19">
        <f t="shared" si="9"/>
        <v>1.2029999999999745</v>
      </c>
      <c r="L123" s="3">
        <v>4.9453304449168396</v>
      </c>
      <c r="M123" s="27">
        <f t="shared" si="10"/>
        <v>2.4726652224584198</v>
      </c>
    </row>
    <row r="124" spans="1:13" ht="15.75" customHeight="1" x14ac:dyDescent="0.25">
      <c r="A124" s="23">
        <v>121</v>
      </c>
      <c r="B124" s="24">
        <v>121</v>
      </c>
      <c r="C124" s="3">
        <v>999.01900000000001</v>
      </c>
      <c r="D124" s="19">
        <f t="shared" si="7"/>
        <v>999.26043000000004</v>
      </c>
      <c r="E124" s="25">
        <f t="shared" si="6"/>
        <v>-0.24143000000003667</v>
      </c>
      <c r="F124" s="3">
        <v>999.601</v>
      </c>
      <c r="G124" s="26">
        <f t="shared" si="11"/>
        <v>0.58199999999999363</v>
      </c>
      <c r="H124" s="3">
        <v>3.9308291316725801</v>
      </c>
      <c r="I124" s="20">
        <f t="shared" si="8"/>
        <v>1.96541456583629</v>
      </c>
      <c r="J124" s="3">
        <v>1000.22</v>
      </c>
      <c r="K124" s="19">
        <f t="shared" si="9"/>
        <v>1.2010000000000218</v>
      </c>
      <c r="L124" s="3">
        <v>5.1052217205023496</v>
      </c>
      <c r="M124" s="27">
        <f t="shared" si="10"/>
        <v>2.5526108602511748</v>
      </c>
    </row>
    <row r="125" spans="1:13" ht="15.75" customHeight="1" x14ac:dyDescent="0.25">
      <c r="A125" s="23">
        <v>122</v>
      </c>
      <c r="B125" s="24">
        <v>122</v>
      </c>
      <c r="C125" s="3">
        <v>999</v>
      </c>
      <c r="D125" s="19">
        <f t="shared" si="7"/>
        <v>999.24321000000009</v>
      </c>
      <c r="E125" s="25">
        <f t="shared" si="6"/>
        <v>-0.24321000000009008</v>
      </c>
      <c r="F125" s="3">
        <v>999.601</v>
      </c>
      <c r="G125" s="26">
        <f t="shared" si="11"/>
        <v>0.60099999999999909</v>
      </c>
      <c r="H125" s="3">
        <v>4.0839625092762404</v>
      </c>
      <c r="I125" s="20">
        <f t="shared" si="8"/>
        <v>2.0419812546381202</v>
      </c>
      <c r="J125" s="3">
        <v>1000.23</v>
      </c>
      <c r="K125" s="19">
        <f t="shared" si="9"/>
        <v>1.2300000000000182</v>
      </c>
      <c r="L125" s="3">
        <v>5.3808270076414004</v>
      </c>
      <c r="M125" s="27">
        <f t="shared" si="10"/>
        <v>2.6904135038207002</v>
      </c>
    </row>
    <row r="126" spans="1:13" ht="15.75" customHeight="1" x14ac:dyDescent="0.25">
      <c r="A126" s="23">
        <v>123</v>
      </c>
      <c r="B126" s="24">
        <v>123</v>
      </c>
      <c r="C126" s="3">
        <v>999.154</v>
      </c>
      <c r="D126" s="19">
        <f t="shared" si="7"/>
        <v>999.22599000000002</v>
      </c>
      <c r="E126" s="25">
        <f t="shared" si="6"/>
        <v>-7.1990000000027976E-2</v>
      </c>
      <c r="F126" s="3">
        <v>999.601</v>
      </c>
      <c r="G126" s="26">
        <f t="shared" si="11"/>
        <v>0.44700000000000273</v>
      </c>
      <c r="H126" s="3">
        <v>4.6222519187487396</v>
      </c>
      <c r="I126" s="20">
        <f t="shared" si="8"/>
        <v>2.3111259593743698</v>
      </c>
      <c r="J126" s="3">
        <v>1000.22</v>
      </c>
      <c r="K126" s="19">
        <f t="shared" si="9"/>
        <v>1.0660000000000309</v>
      </c>
      <c r="L126" s="3">
        <v>8.9177017052206704</v>
      </c>
      <c r="M126" s="27">
        <f t="shared" si="10"/>
        <v>4.4588508526103352</v>
      </c>
    </row>
    <row r="127" spans="1:13" ht="15.75" customHeight="1" x14ac:dyDescent="0.25">
      <c r="A127" s="23">
        <v>124</v>
      </c>
      <c r="B127" s="24">
        <v>124</v>
      </c>
      <c r="C127" s="3">
        <v>999.33500000000004</v>
      </c>
      <c r="D127" s="19">
        <f t="shared" si="7"/>
        <v>999.20877000000007</v>
      </c>
      <c r="E127" s="25">
        <f t="shared" si="6"/>
        <v>0.12622999999996409</v>
      </c>
      <c r="F127" s="3">
        <v>999.601</v>
      </c>
      <c r="G127" s="26">
        <f t="shared" si="11"/>
        <v>0.26599999999996271</v>
      </c>
      <c r="H127" s="3">
        <v>7.5863655470576701</v>
      </c>
      <c r="I127" s="20">
        <f t="shared" si="8"/>
        <v>3.793182773528835</v>
      </c>
      <c r="J127" s="3">
        <v>1000.21</v>
      </c>
      <c r="K127" s="19">
        <f t="shared" si="9"/>
        <v>0.875</v>
      </c>
      <c r="L127" s="3">
        <v>10.897630036009399</v>
      </c>
      <c r="M127" s="27">
        <f t="shared" si="10"/>
        <v>5.4488150180046997</v>
      </c>
    </row>
    <row r="128" spans="1:13" ht="15.75" customHeight="1" x14ac:dyDescent="0.25">
      <c r="A128" s="23">
        <v>125</v>
      </c>
      <c r="B128" s="24">
        <v>125</v>
      </c>
      <c r="C128" s="3">
        <v>999.44200000000001</v>
      </c>
      <c r="D128" s="19">
        <f t="shared" si="7"/>
        <v>999.19155000000001</v>
      </c>
      <c r="E128" s="25">
        <f t="shared" si="6"/>
        <v>0.25045000000000073</v>
      </c>
      <c r="F128" s="3">
        <v>999.601</v>
      </c>
      <c r="G128" s="26">
        <f t="shared" si="11"/>
        <v>0.15899999999999181</v>
      </c>
      <c r="H128" s="3">
        <v>7.0484918778265397</v>
      </c>
      <c r="I128" s="20">
        <f t="shared" si="8"/>
        <v>3.5242459389132699</v>
      </c>
      <c r="J128" s="3">
        <v>1000.2</v>
      </c>
      <c r="K128" s="19">
        <f t="shared" si="9"/>
        <v>0.7580000000000382</v>
      </c>
      <c r="L128" s="3">
        <v>15.1959195012021</v>
      </c>
      <c r="M128" s="27">
        <f t="shared" si="10"/>
        <v>7.5979597506010501</v>
      </c>
    </row>
    <row r="129" spans="1:13" ht="15.75" customHeight="1" x14ac:dyDescent="0.25">
      <c r="A129" s="23">
        <v>126</v>
      </c>
      <c r="B129" s="24">
        <v>126</v>
      </c>
      <c r="C129" s="3">
        <v>999.21699999999998</v>
      </c>
      <c r="D129" s="19">
        <f t="shared" si="7"/>
        <v>999.17433000000005</v>
      </c>
      <c r="E129" s="25">
        <f t="shared" si="6"/>
        <v>4.2669999999930042E-2</v>
      </c>
      <c r="F129" s="3">
        <v>999.601</v>
      </c>
      <c r="G129" s="26">
        <f t="shared" si="11"/>
        <v>0.38400000000001455</v>
      </c>
      <c r="H129" s="3">
        <v>4.7003476622316498</v>
      </c>
      <c r="I129" s="20">
        <f t="shared" si="8"/>
        <v>2.3501738311158249</v>
      </c>
      <c r="J129" s="3">
        <v>1000.21</v>
      </c>
      <c r="K129" s="19">
        <f t="shared" si="9"/>
        <v>0.99300000000005184</v>
      </c>
      <c r="L129" s="3">
        <v>16.494344952519501</v>
      </c>
      <c r="M129" s="27">
        <f t="shared" si="10"/>
        <v>8.2471724762597507</v>
      </c>
    </row>
    <row r="130" spans="1:13" ht="15.75" customHeight="1" x14ac:dyDescent="0.25">
      <c r="A130" s="23">
        <v>127</v>
      </c>
      <c r="B130" s="24">
        <v>127</v>
      </c>
      <c r="C130" s="3">
        <v>999.02300000000002</v>
      </c>
      <c r="D130" s="19">
        <f t="shared" si="7"/>
        <v>999.15710999999999</v>
      </c>
      <c r="E130" s="25">
        <f t="shared" si="6"/>
        <v>-0.1341099999999642</v>
      </c>
      <c r="F130" s="3">
        <v>999.601</v>
      </c>
      <c r="G130" s="26">
        <f t="shared" si="11"/>
        <v>0.57799999999997453</v>
      </c>
      <c r="H130" s="3">
        <v>6.98912244638099</v>
      </c>
      <c r="I130" s="20">
        <f t="shared" si="8"/>
        <v>3.494561223190495</v>
      </c>
      <c r="J130" s="3">
        <v>1000.21</v>
      </c>
      <c r="K130" s="19">
        <f t="shared" si="9"/>
        <v>1.1870000000000118</v>
      </c>
      <c r="L130" s="3">
        <v>16.851920652174201</v>
      </c>
      <c r="M130" s="27">
        <f t="shared" si="10"/>
        <v>8.4259603260871003</v>
      </c>
    </row>
    <row r="131" spans="1:13" ht="15.75" customHeight="1" x14ac:dyDescent="0.25">
      <c r="A131" s="23">
        <v>128</v>
      </c>
      <c r="B131" s="24">
        <v>128</v>
      </c>
      <c r="C131" s="3">
        <v>998.91300000000001</v>
      </c>
      <c r="D131" s="19">
        <f t="shared" si="7"/>
        <v>999.13989000000004</v>
      </c>
      <c r="E131" s="25">
        <f>C131-D131</f>
        <v>-0.22689000000002579</v>
      </c>
      <c r="F131" s="3">
        <v>999.601</v>
      </c>
      <c r="G131" s="26">
        <f t="shared" si="11"/>
        <v>0.68799999999998818</v>
      </c>
      <c r="H131" s="3">
        <v>6.68599263506756</v>
      </c>
      <c r="I131" s="20">
        <f t="shared" si="8"/>
        <v>3.34299631753378</v>
      </c>
      <c r="J131" s="3">
        <v>1000.22</v>
      </c>
      <c r="K131" s="19">
        <f t="shared" si="9"/>
        <v>1.3070000000000164</v>
      </c>
      <c r="L131" s="3">
        <v>16.777163713104901</v>
      </c>
      <c r="M131" s="27">
        <f t="shared" si="10"/>
        <v>8.3885818565524506</v>
      </c>
    </row>
    <row r="132" spans="1:13" ht="15.75" customHeight="1" x14ac:dyDescent="0.25">
      <c r="A132" s="23">
        <v>129</v>
      </c>
      <c r="B132" s="24">
        <v>129</v>
      </c>
      <c r="C132" s="3">
        <v>999.04100000000005</v>
      </c>
      <c r="D132" s="19">
        <f t="shared" ref="D132:D165" si="12">-0.01722*B132+1001.34405</f>
        <v>999.12267000000008</v>
      </c>
      <c r="E132" s="25">
        <f>C132-D132</f>
        <v>-8.1670000000030996E-2</v>
      </c>
      <c r="F132" s="3">
        <v>999.601</v>
      </c>
      <c r="G132" s="26">
        <f t="shared" si="11"/>
        <v>0.55999999999994543</v>
      </c>
      <c r="H132" s="3">
        <v>6.4605799404594899</v>
      </c>
      <c r="I132" s="20">
        <f t="shared" ref="I132:I164" si="13">H132*0.5</f>
        <v>3.230289970229745</v>
      </c>
      <c r="J132" s="3">
        <v>1000.22</v>
      </c>
      <c r="K132" s="19">
        <f t="shared" ref="K132:K165" si="14">J132-C132</f>
        <v>1.1789999999999736</v>
      </c>
      <c r="L132" s="3">
        <v>15.6103703262505</v>
      </c>
      <c r="M132" s="27">
        <f t="shared" ref="M132:M165" si="15">L132/2</f>
        <v>7.80518516312525</v>
      </c>
    </row>
    <row r="133" spans="1:13" ht="15.75" customHeight="1" x14ac:dyDescent="0.25">
      <c r="A133" s="17">
        <v>130</v>
      </c>
      <c r="B133" s="29">
        <v>130</v>
      </c>
      <c r="C133" s="29">
        <v>999.23599999999999</v>
      </c>
      <c r="D133" s="29">
        <f t="shared" si="12"/>
        <v>999.10545000000002</v>
      </c>
      <c r="E133" s="29">
        <f>C133-D133</f>
        <v>0.13054999999997108</v>
      </c>
      <c r="F133" s="29">
        <v>999.601</v>
      </c>
      <c r="G133" s="29">
        <f t="shared" si="11"/>
        <v>0.36500000000000909</v>
      </c>
      <c r="H133" s="29">
        <v>6.1597922404821404</v>
      </c>
      <c r="I133" s="29">
        <f t="shared" si="13"/>
        <v>3.0798961202410702</v>
      </c>
      <c r="J133" s="29">
        <v>1000.21</v>
      </c>
      <c r="K133" s="19">
        <f t="shared" si="14"/>
        <v>0.97400000000004638</v>
      </c>
      <c r="L133" s="29">
        <v>14.6573594569936</v>
      </c>
      <c r="M133" s="27">
        <f t="shared" si="15"/>
        <v>7.3286797284967999</v>
      </c>
    </row>
    <row r="134" spans="1:13" ht="15.75" customHeight="1" x14ac:dyDescent="0.25">
      <c r="A134" s="23">
        <v>131</v>
      </c>
      <c r="B134" s="24">
        <v>131</v>
      </c>
      <c r="C134" s="3">
        <v>999.13800000000003</v>
      </c>
      <c r="D134" s="19">
        <f t="shared" si="12"/>
        <v>999.08823000000007</v>
      </c>
      <c r="E134" s="25">
        <f>C134-D134</f>
        <v>4.9769999999966785E-2</v>
      </c>
      <c r="F134" s="3">
        <v>999.601</v>
      </c>
      <c r="G134" s="26">
        <f t="shared" si="11"/>
        <v>0.46299999999996544</v>
      </c>
      <c r="H134" s="3">
        <v>5.8019846775665096</v>
      </c>
      <c r="I134" s="20">
        <f t="shared" si="13"/>
        <v>2.9009923387832548</v>
      </c>
      <c r="J134" s="3">
        <v>1000.21</v>
      </c>
      <c r="K134" s="19">
        <f t="shared" si="14"/>
        <v>1.0720000000000027</v>
      </c>
      <c r="L134" s="3">
        <v>13.602048412039199</v>
      </c>
      <c r="M134" s="27">
        <f t="shared" si="15"/>
        <v>6.8010242060195996</v>
      </c>
    </row>
    <row r="135" spans="1:13" ht="15.75" customHeight="1" x14ac:dyDescent="0.25">
      <c r="A135" s="23">
        <v>132</v>
      </c>
      <c r="B135" s="24">
        <v>132</v>
      </c>
      <c r="C135" s="3">
        <v>999.04499999999996</v>
      </c>
      <c r="D135" s="19">
        <f t="shared" si="12"/>
        <v>999.07101</v>
      </c>
      <c r="E135" s="25">
        <f>C135-D135</f>
        <v>-2.6010000000042055E-2</v>
      </c>
      <c r="F135" s="3">
        <v>999.601</v>
      </c>
      <c r="G135" s="26">
        <f t="shared" si="11"/>
        <v>0.55600000000004002</v>
      </c>
      <c r="H135" s="3">
        <v>6.7562205816971401</v>
      </c>
      <c r="I135" s="20">
        <f t="shared" si="13"/>
        <v>3.3781102908485701</v>
      </c>
      <c r="J135" s="3">
        <v>1000.21</v>
      </c>
      <c r="K135" s="19">
        <f t="shared" si="14"/>
        <v>1.1650000000000773</v>
      </c>
      <c r="L135" s="3">
        <v>12.803844289251501</v>
      </c>
      <c r="M135" s="27">
        <f t="shared" si="15"/>
        <v>6.4019221446257504</v>
      </c>
    </row>
    <row r="136" spans="1:13" ht="15.75" customHeight="1" x14ac:dyDescent="0.25">
      <c r="A136" s="23">
        <v>133</v>
      </c>
      <c r="B136" s="24">
        <v>133</v>
      </c>
      <c r="C136" s="3">
        <v>998.96299999999997</v>
      </c>
      <c r="D136" s="19">
        <f t="shared" si="12"/>
        <v>999.05379000000005</v>
      </c>
      <c r="E136" s="25">
        <f>C136-D136</f>
        <v>-9.0790000000083637E-2</v>
      </c>
      <c r="F136" s="3">
        <v>999.601</v>
      </c>
      <c r="G136" s="26">
        <f t="shared" si="11"/>
        <v>0.63800000000003365</v>
      </c>
      <c r="H136" s="3">
        <v>9.5343539448825005</v>
      </c>
      <c r="I136" s="20">
        <f t="shared" si="13"/>
        <v>4.7671769724412503</v>
      </c>
      <c r="J136" s="3">
        <v>1000.21</v>
      </c>
      <c r="K136" s="19">
        <f t="shared" si="14"/>
        <v>1.2470000000000709</v>
      </c>
      <c r="L136" s="3">
        <v>12.4865531171973</v>
      </c>
      <c r="M136" s="27">
        <f t="shared" si="15"/>
        <v>6.2432765585986498</v>
      </c>
    </row>
    <row r="137" spans="1:13" ht="15.75" customHeight="1" x14ac:dyDescent="0.25">
      <c r="A137" s="23">
        <v>134</v>
      </c>
      <c r="B137" s="24">
        <v>134</v>
      </c>
      <c r="C137" s="3">
        <v>998.904</v>
      </c>
      <c r="D137" s="19">
        <f t="shared" si="12"/>
        <v>999.03656999999998</v>
      </c>
      <c r="E137" s="25">
        <f>C137-D137</f>
        <v>-0.13256999999998698</v>
      </c>
      <c r="F137" s="3">
        <v>999.601</v>
      </c>
      <c r="G137" s="26">
        <f t="shared" si="11"/>
        <v>0.69700000000000273</v>
      </c>
      <c r="H137" s="3">
        <v>9.86463795349656</v>
      </c>
      <c r="I137" s="20">
        <f t="shared" si="13"/>
        <v>4.93231897674828</v>
      </c>
      <c r="J137" s="3">
        <v>1000.21</v>
      </c>
      <c r="K137" s="19">
        <f t="shared" si="14"/>
        <v>1.30600000000004</v>
      </c>
      <c r="L137" s="3">
        <v>11.9570762853341</v>
      </c>
      <c r="M137" s="27">
        <f t="shared" si="15"/>
        <v>5.9785381426670501</v>
      </c>
    </row>
    <row r="138" spans="1:13" ht="15.75" customHeight="1" x14ac:dyDescent="0.25">
      <c r="A138" s="23">
        <v>135</v>
      </c>
      <c r="B138" s="24">
        <v>135</v>
      </c>
      <c r="C138" s="3">
        <v>998.90099999999995</v>
      </c>
      <c r="D138" s="19">
        <f t="shared" si="12"/>
        <v>999.01935000000003</v>
      </c>
      <c r="E138" s="25">
        <f>C138-D138</f>
        <v>-0.11835000000007767</v>
      </c>
      <c r="F138" s="3">
        <v>999.601</v>
      </c>
      <c r="G138" s="26">
        <f t="shared" si="11"/>
        <v>0.70000000000004547</v>
      </c>
      <c r="H138" s="3">
        <v>9.1104440132369593</v>
      </c>
      <c r="I138" s="20">
        <f t="shared" si="13"/>
        <v>4.5552220066184796</v>
      </c>
      <c r="J138" s="3">
        <v>1000.21</v>
      </c>
      <c r="K138" s="19">
        <f t="shared" si="14"/>
        <v>1.3090000000000828</v>
      </c>
      <c r="L138" s="3">
        <v>12.1804914233901</v>
      </c>
      <c r="M138" s="27">
        <f t="shared" si="15"/>
        <v>6.0902457116950499</v>
      </c>
    </row>
    <row r="139" spans="1:13" ht="15.75" customHeight="1" x14ac:dyDescent="0.25">
      <c r="A139" s="23">
        <v>136</v>
      </c>
      <c r="B139" s="24">
        <v>136</v>
      </c>
      <c r="C139" s="3">
        <v>998.95799999999997</v>
      </c>
      <c r="D139" s="19">
        <f t="shared" si="12"/>
        <v>999.00213000000008</v>
      </c>
      <c r="E139" s="25">
        <f>C139-D139</f>
        <v>-4.4130000000109249E-2</v>
      </c>
      <c r="F139" s="3">
        <v>999.601</v>
      </c>
      <c r="G139" s="26">
        <f t="shared" si="11"/>
        <v>0.6430000000000291</v>
      </c>
      <c r="H139" s="3">
        <v>7.7571776250908897</v>
      </c>
      <c r="I139" s="20">
        <f t="shared" si="13"/>
        <v>3.8785888125454449</v>
      </c>
      <c r="J139" s="3">
        <v>1000.2</v>
      </c>
      <c r="K139" s="19">
        <f t="shared" si="14"/>
        <v>1.2420000000000755</v>
      </c>
      <c r="L139" s="3">
        <v>12.399213257537699</v>
      </c>
      <c r="M139" s="27">
        <f t="shared" si="15"/>
        <v>6.1996066287688496</v>
      </c>
    </row>
    <row r="140" spans="1:13" ht="15.75" customHeight="1" x14ac:dyDescent="0.25">
      <c r="A140" s="23">
        <v>137</v>
      </c>
      <c r="B140" s="24">
        <v>137</v>
      </c>
      <c r="C140" s="3">
        <v>998.97799999999995</v>
      </c>
      <c r="D140" s="19">
        <f t="shared" si="12"/>
        <v>998.98491000000001</v>
      </c>
      <c r="E140" s="25">
        <f>C140-D140</f>
        <v>-6.9100000000617001E-3</v>
      </c>
      <c r="F140" s="3">
        <v>999.601</v>
      </c>
      <c r="G140" s="26">
        <f t="shared" si="11"/>
        <v>0.62300000000004729</v>
      </c>
      <c r="H140" s="3">
        <v>6.8027486352339404</v>
      </c>
      <c r="I140" s="20">
        <f t="shared" si="13"/>
        <v>3.4013743176169702</v>
      </c>
      <c r="J140" s="3">
        <v>1000.2</v>
      </c>
      <c r="K140" s="19">
        <f t="shared" si="14"/>
        <v>1.2220000000000937</v>
      </c>
      <c r="L140" s="3">
        <v>12.9348359953743</v>
      </c>
      <c r="M140" s="27">
        <f t="shared" si="15"/>
        <v>6.46741799768715</v>
      </c>
    </row>
    <row r="141" spans="1:13" ht="15.75" customHeight="1" x14ac:dyDescent="0.25">
      <c r="A141" s="23">
        <v>138</v>
      </c>
      <c r="B141" s="24">
        <v>138</v>
      </c>
      <c r="C141" s="3">
        <v>998.79499999999996</v>
      </c>
      <c r="D141" s="19">
        <f t="shared" si="12"/>
        <v>998.96769000000006</v>
      </c>
      <c r="E141" s="25">
        <f>C141-D141</f>
        <v>-0.17269000000010237</v>
      </c>
      <c r="F141" s="3">
        <v>999.601</v>
      </c>
      <c r="G141" s="26">
        <f t="shared" si="11"/>
        <v>0.80600000000004002</v>
      </c>
      <c r="H141" s="3">
        <v>6.0144290668525198</v>
      </c>
      <c r="I141" s="20">
        <f t="shared" si="13"/>
        <v>3.0072145334262599</v>
      </c>
      <c r="J141" s="3">
        <v>1000.2</v>
      </c>
      <c r="K141" s="19">
        <f t="shared" si="14"/>
        <v>1.4050000000000864</v>
      </c>
      <c r="L141" s="3">
        <v>12.0738469541083</v>
      </c>
      <c r="M141" s="27">
        <f t="shared" si="15"/>
        <v>6.0369234770541498</v>
      </c>
    </row>
    <row r="142" spans="1:13" ht="15.75" customHeight="1" x14ac:dyDescent="0.25">
      <c r="A142" s="23">
        <v>139</v>
      </c>
      <c r="B142" s="24">
        <v>139</v>
      </c>
      <c r="C142" s="3">
        <v>998.67100000000005</v>
      </c>
      <c r="D142" s="19">
        <f t="shared" si="12"/>
        <v>998.95047</v>
      </c>
      <c r="E142" s="25">
        <f>C142-D142</f>
        <v>-0.27946999999994659</v>
      </c>
      <c r="F142" s="3">
        <v>999.601</v>
      </c>
      <c r="G142" s="26">
        <f t="shared" si="11"/>
        <v>0.92999999999994998</v>
      </c>
      <c r="H142" s="3">
        <v>5.6836566225493899</v>
      </c>
      <c r="I142" s="20">
        <f t="shared" si="13"/>
        <v>2.8418283112746949</v>
      </c>
      <c r="J142" s="3">
        <v>1000.21</v>
      </c>
      <c r="K142" s="19">
        <f t="shared" si="14"/>
        <v>1.5389999999999873</v>
      </c>
      <c r="L142" s="3">
        <v>12.091844028987</v>
      </c>
      <c r="M142" s="27">
        <f t="shared" si="15"/>
        <v>6.0459220144934998</v>
      </c>
    </row>
    <row r="143" spans="1:13" ht="15.75" customHeight="1" x14ac:dyDescent="0.25">
      <c r="A143" s="23">
        <v>140</v>
      </c>
      <c r="B143" s="24">
        <v>140</v>
      </c>
      <c r="C143" s="3">
        <v>998.68499999999995</v>
      </c>
      <c r="D143" s="19">
        <f t="shared" si="12"/>
        <v>998.93325000000004</v>
      </c>
      <c r="E143" s="25">
        <f>C143-D143</f>
        <v>-0.24825000000009823</v>
      </c>
      <c r="F143" s="3">
        <v>999.601</v>
      </c>
      <c r="G143" s="26">
        <f t="shared" si="11"/>
        <v>0.91600000000005366</v>
      </c>
      <c r="H143" s="3">
        <v>5.9671717271068001</v>
      </c>
      <c r="I143" s="20">
        <f t="shared" si="13"/>
        <v>2.9835858635534001</v>
      </c>
      <c r="J143" s="3">
        <v>1000.2</v>
      </c>
      <c r="K143" s="19">
        <f t="shared" si="14"/>
        <v>1.5150000000001</v>
      </c>
      <c r="L143" s="3">
        <v>16.073374760255302</v>
      </c>
      <c r="M143" s="27">
        <f t="shared" si="15"/>
        <v>8.0366873801276508</v>
      </c>
    </row>
    <row r="144" spans="1:13" ht="15.75" customHeight="1" x14ac:dyDescent="0.25">
      <c r="A144" s="23">
        <v>141</v>
      </c>
      <c r="B144" s="24">
        <v>141</v>
      </c>
      <c r="C144" s="3">
        <v>998.6</v>
      </c>
      <c r="D144" s="19">
        <f t="shared" si="12"/>
        <v>998.91603000000009</v>
      </c>
      <c r="E144" s="25">
        <f>C144-D144</f>
        <v>-0.31603000000006887</v>
      </c>
      <c r="F144" s="3">
        <v>999.601</v>
      </c>
      <c r="G144" s="26">
        <f t="shared" si="11"/>
        <v>1.0009999999999764</v>
      </c>
      <c r="H144" s="3">
        <v>6.1388903006667004</v>
      </c>
      <c r="I144" s="20">
        <f t="shared" si="13"/>
        <v>3.0694451503333502</v>
      </c>
      <c r="J144" s="3">
        <v>1000.19</v>
      </c>
      <c r="K144" s="19">
        <f t="shared" si="14"/>
        <v>1.5900000000000318</v>
      </c>
      <c r="L144" s="3">
        <v>16.4066137953191</v>
      </c>
      <c r="M144" s="27">
        <f t="shared" si="15"/>
        <v>8.2033068976595498</v>
      </c>
    </row>
    <row r="145" spans="1:17" ht="15.75" customHeight="1" x14ac:dyDescent="0.25">
      <c r="A145" s="23">
        <v>142</v>
      </c>
      <c r="B145" s="24">
        <v>142</v>
      </c>
      <c r="C145" s="3">
        <v>998.69500000000005</v>
      </c>
      <c r="D145" s="19">
        <f t="shared" si="12"/>
        <v>998.89881000000003</v>
      </c>
      <c r="E145" s="25">
        <f>C145-D145</f>
        <v>-0.20380999999997584</v>
      </c>
      <c r="F145" s="3">
        <v>999.601</v>
      </c>
      <c r="G145" s="26">
        <f t="shared" si="11"/>
        <v>0.90599999999994907</v>
      </c>
      <c r="H145" s="3">
        <v>6.54292779061785</v>
      </c>
      <c r="I145" s="20">
        <f t="shared" si="13"/>
        <v>3.271463895308925</v>
      </c>
      <c r="J145" s="3">
        <v>1000.18</v>
      </c>
      <c r="K145" s="19">
        <f t="shared" si="14"/>
        <v>1.4849999999999</v>
      </c>
      <c r="L145" s="3">
        <v>16.104494606887702</v>
      </c>
      <c r="M145" s="27">
        <f t="shared" si="15"/>
        <v>8.0522473034438509</v>
      </c>
    </row>
    <row r="146" spans="1:17" ht="15.75" customHeight="1" x14ac:dyDescent="0.25">
      <c r="A146" s="23">
        <v>143</v>
      </c>
      <c r="B146" s="24">
        <v>143</v>
      </c>
      <c r="C146" s="3">
        <v>998.66899999999998</v>
      </c>
      <c r="D146" s="19">
        <f t="shared" si="12"/>
        <v>998.88159000000007</v>
      </c>
      <c r="E146" s="25">
        <f>C146-D146</f>
        <v>-0.21259000000009109</v>
      </c>
      <c r="F146" s="3">
        <v>999.601</v>
      </c>
      <c r="G146" s="26">
        <f t="shared" si="11"/>
        <v>0.93200000000001637</v>
      </c>
      <c r="H146" s="3">
        <v>6.9428025077215798</v>
      </c>
      <c r="I146" s="20">
        <f t="shared" si="13"/>
        <v>3.4714012538607899</v>
      </c>
      <c r="J146" s="3">
        <v>1000.18</v>
      </c>
      <c r="K146" s="19">
        <f t="shared" si="14"/>
        <v>1.5109999999999673</v>
      </c>
      <c r="L146" s="3">
        <v>16.709759138911998</v>
      </c>
      <c r="M146" s="27">
        <f t="shared" si="15"/>
        <v>8.3548795694559992</v>
      </c>
    </row>
    <row r="147" spans="1:17" ht="15.75" customHeight="1" x14ac:dyDescent="0.25">
      <c r="A147" s="23">
        <v>144</v>
      </c>
      <c r="B147" s="24">
        <v>144</v>
      </c>
      <c r="C147" s="3">
        <v>998.71900000000005</v>
      </c>
      <c r="D147" s="19">
        <f t="shared" si="12"/>
        <v>998.86437000000001</v>
      </c>
      <c r="E147" s="25">
        <f>C147-D147</f>
        <v>-0.14536999999995714</v>
      </c>
      <c r="F147" s="3">
        <v>999.601</v>
      </c>
      <c r="G147" s="26">
        <f t="shared" si="11"/>
        <v>0.88199999999994816</v>
      </c>
      <c r="H147" s="3">
        <v>7.0379956417933496</v>
      </c>
      <c r="I147" s="20">
        <f t="shared" si="13"/>
        <v>3.5189978208966748</v>
      </c>
      <c r="J147" s="3">
        <v>1000.18</v>
      </c>
      <c r="K147" s="19">
        <f t="shared" si="14"/>
        <v>1.460999999999899</v>
      </c>
      <c r="L147" s="3">
        <v>14.817156299493201</v>
      </c>
      <c r="M147" s="27">
        <f t="shared" si="15"/>
        <v>7.4085781497466003</v>
      </c>
    </row>
    <row r="148" spans="1:17" ht="15.75" customHeight="1" x14ac:dyDescent="0.25">
      <c r="A148" s="23">
        <v>145</v>
      </c>
      <c r="B148" s="24">
        <v>145</v>
      </c>
      <c r="C148" s="3">
        <v>998.75400000000002</v>
      </c>
      <c r="D148" s="19">
        <f t="shared" si="12"/>
        <v>998.84715000000006</v>
      </c>
      <c r="E148" s="25">
        <f>C148-D148</f>
        <v>-9.3150000000036925E-2</v>
      </c>
      <c r="F148" s="3">
        <v>999.601</v>
      </c>
      <c r="G148" s="26">
        <f t="shared" si="11"/>
        <v>0.84699999999997999</v>
      </c>
      <c r="H148" s="3">
        <v>6.7771388239852</v>
      </c>
      <c r="I148" s="20">
        <f t="shared" si="13"/>
        <v>3.3885694119926</v>
      </c>
      <c r="J148" s="3">
        <v>1000.18</v>
      </c>
      <c r="K148" s="19">
        <f t="shared" si="14"/>
        <v>1.4259999999999309</v>
      </c>
      <c r="L148" s="3">
        <v>14.0667882620287</v>
      </c>
      <c r="M148" s="27">
        <f t="shared" si="15"/>
        <v>7.03339413101435</v>
      </c>
    </row>
    <row r="149" spans="1:17" ht="15.75" customHeight="1" x14ac:dyDescent="0.25">
      <c r="A149" s="23">
        <v>146</v>
      </c>
      <c r="B149" s="24">
        <v>146</v>
      </c>
      <c r="C149" s="3">
        <v>998.70500000000004</v>
      </c>
      <c r="D149" s="19">
        <f t="shared" si="12"/>
        <v>998.82992999999999</v>
      </c>
      <c r="E149" s="25">
        <f>C149-D149</f>
        <v>-0.12492999999994936</v>
      </c>
      <c r="F149" s="3">
        <v>999.601</v>
      </c>
      <c r="G149" s="26">
        <f t="shared" si="11"/>
        <v>0.89599999999995816</v>
      </c>
      <c r="H149" s="3">
        <v>6.3769589791287498</v>
      </c>
      <c r="I149" s="20">
        <f t="shared" si="13"/>
        <v>3.1884794895643749</v>
      </c>
      <c r="J149" s="3">
        <v>1000.19</v>
      </c>
      <c r="K149" s="19">
        <f t="shared" si="14"/>
        <v>1.4850000000000136</v>
      </c>
      <c r="L149" s="3">
        <v>12.9516444220375</v>
      </c>
      <c r="M149" s="27">
        <f t="shared" si="15"/>
        <v>6.47582221101875</v>
      </c>
    </row>
    <row r="150" spans="1:17" ht="15.75" customHeight="1" x14ac:dyDescent="0.25">
      <c r="A150" s="23">
        <v>147</v>
      </c>
      <c r="B150" s="24">
        <v>147</v>
      </c>
      <c r="C150" s="3">
        <v>998.77099999999996</v>
      </c>
      <c r="D150" s="19">
        <f t="shared" si="12"/>
        <v>998.81271000000004</v>
      </c>
      <c r="E150" s="25">
        <f>C150-D150</f>
        <v>-4.1710000000080072E-2</v>
      </c>
      <c r="F150" s="3">
        <v>999.601</v>
      </c>
      <c r="G150" s="26">
        <f t="shared" si="11"/>
        <v>0.83000000000004093</v>
      </c>
      <c r="H150" s="3">
        <v>5.49057213919603</v>
      </c>
      <c r="I150" s="20">
        <f t="shared" si="13"/>
        <v>2.745286069598015</v>
      </c>
      <c r="J150" s="3">
        <v>1000.19</v>
      </c>
      <c r="K150" s="19">
        <f t="shared" si="14"/>
        <v>1.4190000000000964</v>
      </c>
      <c r="L150" s="3">
        <v>11.764719162232799</v>
      </c>
      <c r="M150" s="27">
        <f t="shared" si="15"/>
        <v>5.8823595811163996</v>
      </c>
    </row>
    <row r="151" spans="1:17" ht="15.75" customHeight="1" x14ac:dyDescent="0.25">
      <c r="A151" s="23">
        <v>148</v>
      </c>
      <c r="B151" s="24">
        <v>148</v>
      </c>
      <c r="C151" s="3">
        <v>998.91399999999999</v>
      </c>
      <c r="D151" s="19">
        <f t="shared" si="12"/>
        <v>998.79549000000009</v>
      </c>
      <c r="E151" s="25">
        <f>C151-D151</f>
        <v>0.11850999999990108</v>
      </c>
      <c r="F151" s="3">
        <v>999.601</v>
      </c>
      <c r="G151" s="26">
        <f t="shared" si="11"/>
        <v>0.68700000000001182</v>
      </c>
      <c r="H151" s="3">
        <v>4.8270900473275402</v>
      </c>
      <c r="I151" s="20">
        <f t="shared" si="13"/>
        <v>2.4135450236637701</v>
      </c>
      <c r="J151" s="3">
        <v>1000.19</v>
      </c>
      <c r="K151" s="19">
        <f t="shared" si="14"/>
        <v>1.2760000000000673</v>
      </c>
      <c r="L151" s="3">
        <v>10.658149454809999</v>
      </c>
      <c r="M151" s="27">
        <f t="shared" si="15"/>
        <v>5.3290747274049997</v>
      </c>
    </row>
    <row r="152" spans="1:17" ht="15.75" customHeight="1" x14ac:dyDescent="0.25">
      <c r="A152" s="23">
        <v>149</v>
      </c>
      <c r="B152" s="24">
        <v>149</v>
      </c>
      <c r="C152" s="3">
        <v>999.1</v>
      </c>
      <c r="D152" s="19">
        <f t="shared" si="12"/>
        <v>998.77827000000002</v>
      </c>
      <c r="E152" s="25">
        <f>C152-D152</f>
        <v>0.32173000000000229</v>
      </c>
      <c r="F152" s="3">
        <v>999.601</v>
      </c>
      <c r="G152" s="26">
        <f t="shared" si="11"/>
        <v>0.50099999999997635</v>
      </c>
      <c r="H152" s="3">
        <v>4.5708407980880397</v>
      </c>
      <c r="I152" s="20">
        <f t="shared" si="13"/>
        <v>2.2854203990440198</v>
      </c>
      <c r="J152" s="3">
        <v>1000.19</v>
      </c>
      <c r="K152" s="19">
        <f t="shared" si="14"/>
        <v>1.0900000000000318</v>
      </c>
      <c r="L152" s="3">
        <v>7.8399821731907497</v>
      </c>
      <c r="M152" s="27">
        <f t="shared" si="15"/>
        <v>3.9199910865953749</v>
      </c>
    </row>
    <row r="153" spans="1:17" ht="15.75" customHeight="1" x14ac:dyDescent="0.25">
      <c r="A153" s="23">
        <v>150</v>
      </c>
      <c r="B153" s="24">
        <v>150</v>
      </c>
      <c r="C153" s="3">
        <v>999.34799999999996</v>
      </c>
      <c r="D153" s="19">
        <f t="shared" si="12"/>
        <v>998.76105000000007</v>
      </c>
      <c r="E153" s="25">
        <f>C153-D153</f>
        <v>0.58694999999988795</v>
      </c>
      <c r="F153" s="3">
        <v>999.601</v>
      </c>
      <c r="G153" s="26">
        <f t="shared" si="11"/>
        <v>0.25300000000004275</v>
      </c>
      <c r="H153" s="3">
        <v>2.3534300306663098</v>
      </c>
      <c r="I153" s="20">
        <f t="shared" si="13"/>
        <v>1.1767150153331549</v>
      </c>
      <c r="J153" s="3">
        <v>1000.18</v>
      </c>
      <c r="K153" s="19">
        <f t="shared" si="14"/>
        <v>0.83199999999999363</v>
      </c>
      <c r="L153" s="3">
        <v>8.0006411451349706</v>
      </c>
      <c r="M153" s="27">
        <f t="shared" si="15"/>
        <v>4.0003205725674853</v>
      </c>
    </row>
    <row r="154" spans="1:17" ht="15.75" customHeight="1" x14ac:dyDescent="0.25">
      <c r="A154" s="23">
        <v>151</v>
      </c>
      <c r="B154" s="24">
        <v>151</v>
      </c>
      <c r="C154" s="3">
        <v>999.45699999999999</v>
      </c>
      <c r="D154" s="19">
        <f t="shared" si="12"/>
        <v>998.74383</v>
      </c>
      <c r="E154" s="25">
        <f>C154-D154</f>
        <v>0.71316999999999098</v>
      </c>
      <c r="F154" s="3">
        <v>999.59500000000003</v>
      </c>
      <c r="G154" s="26">
        <f t="shared" si="11"/>
        <v>0.13800000000003365</v>
      </c>
      <c r="H154" s="3">
        <v>1.1455615708654601</v>
      </c>
      <c r="I154" s="20">
        <f t="shared" si="13"/>
        <v>0.57278078543273003</v>
      </c>
      <c r="J154" s="3">
        <v>1000.15</v>
      </c>
      <c r="K154" s="19">
        <f t="shared" si="14"/>
        <v>0.69299999999998363</v>
      </c>
      <c r="L154" s="3">
        <v>7.27696218941177</v>
      </c>
      <c r="M154" s="27">
        <f t="shared" si="15"/>
        <v>3.638481094705885</v>
      </c>
    </row>
    <row r="155" spans="1:17" ht="15.75" customHeight="1" x14ac:dyDescent="0.25">
      <c r="A155" s="23">
        <v>152</v>
      </c>
      <c r="B155" s="24">
        <v>152</v>
      </c>
      <c r="C155" s="3">
        <v>999.48099999999999</v>
      </c>
      <c r="D155" s="19">
        <f t="shared" si="12"/>
        <v>998.72661000000005</v>
      </c>
      <c r="E155" s="25">
        <f>C155-D155</f>
        <v>0.75438999999994394</v>
      </c>
      <c r="F155" s="3">
        <v>999.54499999999996</v>
      </c>
      <c r="G155" s="26">
        <f t="shared" si="11"/>
        <v>6.399999999996453E-2</v>
      </c>
      <c r="H155" s="3">
        <v>0.86011163683729697</v>
      </c>
      <c r="I155" s="20">
        <f t="shared" si="13"/>
        <v>0.43005581841864848</v>
      </c>
      <c r="J155" s="3">
        <v>1000.11</v>
      </c>
      <c r="K155" s="19">
        <f t="shared" si="14"/>
        <v>0.6290000000000191</v>
      </c>
      <c r="L155" s="3">
        <v>6.56595275998502</v>
      </c>
      <c r="M155" s="27">
        <f t="shared" si="15"/>
        <v>3.28297637999251</v>
      </c>
    </row>
    <row r="156" spans="1:17" ht="15.75" customHeight="1" x14ac:dyDescent="0.25">
      <c r="A156" s="23">
        <v>153</v>
      </c>
      <c r="B156" s="24">
        <v>153</v>
      </c>
      <c r="C156" s="3">
        <v>999.37199999999996</v>
      </c>
      <c r="D156" s="19">
        <f t="shared" si="12"/>
        <v>998.70938999999998</v>
      </c>
      <c r="E156" s="25">
        <f>C156-D156</f>
        <v>0.66260999999997239</v>
      </c>
      <c r="F156" s="3">
        <v>999.50400000000002</v>
      </c>
      <c r="G156" s="26">
        <f t="shared" si="11"/>
        <v>0.13200000000006185</v>
      </c>
      <c r="H156" s="3">
        <v>0.79452843847620103</v>
      </c>
      <c r="I156" s="20">
        <f t="shared" si="13"/>
        <v>0.39726421923810051</v>
      </c>
      <c r="J156" s="3">
        <v>1000.03</v>
      </c>
      <c r="K156" s="19">
        <f t="shared" si="14"/>
        <v>0.65800000000001546</v>
      </c>
      <c r="L156" s="3">
        <v>5.7422264555403997</v>
      </c>
      <c r="M156" s="27">
        <f t="shared" si="15"/>
        <v>2.8711132277701998</v>
      </c>
    </row>
    <row r="157" spans="1:17" ht="15.75" customHeight="1" x14ac:dyDescent="0.25">
      <c r="A157" s="23">
        <v>154</v>
      </c>
      <c r="B157" s="24">
        <v>154</v>
      </c>
      <c r="C157" s="3">
        <v>999.23099999999999</v>
      </c>
      <c r="D157" s="19">
        <f t="shared" si="12"/>
        <v>998.69217000000003</v>
      </c>
      <c r="E157" s="25">
        <f>C157-D157</f>
        <v>0.53882999999996173</v>
      </c>
      <c r="F157" s="3">
        <v>999.30200000000002</v>
      </c>
      <c r="G157" s="26">
        <f t="shared" si="11"/>
        <v>7.1000000000026375E-2</v>
      </c>
      <c r="H157" s="3">
        <v>1.28274906877483</v>
      </c>
      <c r="I157" s="20">
        <f t="shared" si="13"/>
        <v>0.64137453438741499</v>
      </c>
      <c r="J157" s="3">
        <v>999.88</v>
      </c>
      <c r="K157" s="19">
        <f t="shared" si="14"/>
        <v>0.64900000000000091</v>
      </c>
      <c r="L157" s="3">
        <v>5.7055704815029404</v>
      </c>
      <c r="M157" s="27">
        <f t="shared" si="15"/>
        <v>2.8527852407514702</v>
      </c>
      <c r="N157" s="21"/>
      <c r="O157" s="21"/>
      <c r="P157" s="21"/>
      <c r="Q157" s="21"/>
    </row>
    <row r="158" spans="1:17" ht="15.75" customHeight="1" x14ac:dyDescent="0.25">
      <c r="A158" s="23">
        <v>155</v>
      </c>
      <c r="B158" s="24">
        <v>155</v>
      </c>
      <c r="C158" s="3">
        <v>999.00300000000004</v>
      </c>
      <c r="D158" s="19">
        <f t="shared" si="12"/>
        <v>998.67495000000008</v>
      </c>
      <c r="E158" s="25">
        <f>C158-D158</f>
        <v>0.32804999999996198</v>
      </c>
      <c r="F158" s="3">
        <v>999.08199999999999</v>
      </c>
      <c r="G158" s="26">
        <f t="shared" si="11"/>
        <v>7.8999999999950887E-2</v>
      </c>
      <c r="H158" s="3">
        <v>1.9933332659099701</v>
      </c>
      <c r="I158" s="20">
        <f t="shared" si="13"/>
        <v>0.99666663295498503</v>
      </c>
      <c r="J158" s="3">
        <v>999.98099999999999</v>
      </c>
      <c r="K158" s="19">
        <f t="shared" si="14"/>
        <v>0.9779999999999518</v>
      </c>
      <c r="L158" s="3">
        <v>8.14825022156705</v>
      </c>
      <c r="M158" s="27">
        <f t="shared" si="15"/>
        <v>4.074125110783525</v>
      </c>
      <c r="N158" s="21"/>
      <c r="O158" s="21"/>
      <c r="P158" s="21"/>
      <c r="Q158" s="21"/>
    </row>
    <row r="159" spans="1:17" ht="15.75" customHeight="1" x14ac:dyDescent="0.25">
      <c r="A159" s="23">
        <v>156</v>
      </c>
      <c r="B159" s="24">
        <v>156</v>
      </c>
      <c r="C159" s="3">
        <v>998.86800000000005</v>
      </c>
      <c r="D159" s="19">
        <f t="shared" si="12"/>
        <v>998.65773000000002</v>
      </c>
      <c r="E159" s="25">
        <f>C159-D159</f>
        <v>0.21027000000003682</v>
      </c>
      <c r="F159" s="3">
        <v>999.09199999999998</v>
      </c>
      <c r="G159" s="26">
        <f t="shared" si="11"/>
        <v>0.2239999999999327</v>
      </c>
      <c r="H159" s="3">
        <v>2.00391913467453</v>
      </c>
      <c r="I159" s="20">
        <f t="shared" si="13"/>
        <v>1.001959567337265</v>
      </c>
      <c r="J159" s="3">
        <v>999.99099999999999</v>
      </c>
      <c r="K159" s="19">
        <f t="shared" si="14"/>
        <v>1.1229999999999336</v>
      </c>
      <c r="L159" s="3">
        <v>6.0990592785936499</v>
      </c>
      <c r="M159" s="27">
        <f t="shared" si="15"/>
        <v>3.049529639296825</v>
      </c>
      <c r="N159" s="21"/>
      <c r="O159" s="21"/>
      <c r="P159" s="21"/>
      <c r="Q159" s="21"/>
    </row>
    <row r="160" spans="1:17" ht="15.75" customHeight="1" x14ac:dyDescent="0.25">
      <c r="A160" s="23">
        <v>157</v>
      </c>
      <c r="B160" s="24">
        <v>157</v>
      </c>
      <c r="C160" s="3">
        <v>998.72500000000002</v>
      </c>
      <c r="D160" s="19">
        <f t="shared" si="12"/>
        <v>998.64051000000006</v>
      </c>
      <c r="E160" s="25">
        <f>C160-D160</f>
        <v>8.4489999999959764E-2</v>
      </c>
      <c r="F160" s="3">
        <v>999.09199999999998</v>
      </c>
      <c r="G160" s="26">
        <f t="shared" si="11"/>
        <v>0.3669999999999618</v>
      </c>
      <c r="H160" s="3">
        <v>1.7325027788909499</v>
      </c>
      <c r="I160" s="20">
        <f t="shared" si="13"/>
        <v>0.86625138944547497</v>
      </c>
      <c r="J160" s="3">
        <v>999.976</v>
      </c>
      <c r="K160" s="19">
        <f t="shared" si="14"/>
        <v>1.2509999999999764</v>
      </c>
      <c r="L160" s="3">
        <v>7.6765890447908198</v>
      </c>
      <c r="M160" s="27">
        <f t="shared" si="15"/>
        <v>3.8382945223954099</v>
      </c>
      <c r="N160" s="21"/>
      <c r="O160" s="21"/>
      <c r="P160" s="21"/>
      <c r="Q160" s="21"/>
    </row>
    <row r="161" spans="1:17" ht="15.75" customHeight="1" x14ac:dyDescent="0.25">
      <c r="A161" s="23">
        <v>158</v>
      </c>
      <c r="B161" s="24">
        <v>158</v>
      </c>
      <c r="C161" s="3">
        <v>998.54200000000003</v>
      </c>
      <c r="D161" s="19">
        <f t="shared" si="12"/>
        <v>998.62329</v>
      </c>
      <c r="E161" s="25">
        <f>C161-D161</f>
        <v>-8.1289999999967222E-2</v>
      </c>
      <c r="F161" s="3">
        <v>999.09199999999998</v>
      </c>
      <c r="G161" s="26">
        <f t="shared" si="11"/>
        <v>0.54999999999995453</v>
      </c>
      <c r="H161" s="3">
        <v>2.1005920040788002</v>
      </c>
      <c r="I161" s="20">
        <f t="shared" si="13"/>
        <v>1.0502960020394001</v>
      </c>
      <c r="J161" s="3">
        <v>999.96199999999999</v>
      </c>
      <c r="K161" s="19">
        <f t="shared" si="14"/>
        <v>1.4199999999999591</v>
      </c>
      <c r="L161" s="3">
        <v>12.6379094884295</v>
      </c>
      <c r="M161" s="27">
        <f t="shared" si="15"/>
        <v>6.31895474421475</v>
      </c>
      <c r="N161" s="21"/>
      <c r="O161" s="21"/>
      <c r="P161" s="21"/>
      <c r="Q161" s="21"/>
    </row>
    <row r="162" spans="1:17" ht="15.75" customHeight="1" x14ac:dyDescent="0.25">
      <c r="A162" s="23">
        <v>159</v>
      </c>
      <c r="B162" s="24">
        <v>159</v>
      </c>
      <c r="C162" s="3">
        <v>998.46600000000001</v>
      </c>
      <c r="D162" s="19">
        <f t="shared" si="12"/>
        <v>998.60607000000005</v>
      </c>
      <c r="E162" s="25">
        <f>C162-D162</f>
        <v>-0.140070000000037</v>
      </c>
      <c r="F162" s="3">
        <v>999.09199999999998</v>
      </c>
      <c r="G162" s="26">
        <f>F162-C162</f>
        <v>0.62599999999997635</v>
      </c>
      <c r="H162" s="3">
        <v>2.1440853519332501</v>
      </c>
      <c r="I162" s="20">
        <f t="shared" si="13"/>
        <v>1.0720426759666251</v>
      </c>
      <c r="J162" s="3">
        <v>999.93899999999996</v>
      </c>
      <c r="K162" s="19">
        <f t="shared" si="14"/>
        <v>1.4729999999999563</v>
      </c>
      <c r="L162" s="3">
        <v>13.2808126405438</v>
      </c>
      <c r="M162" s="27">
        <f t="shared" si="15"/>
        <v>6.6404063202719001</v>
      </c>
      <c r="N162" s="21"/>
      <c r="O162" s="21"/>
      <c r="P162" s="21"/>
      <c r="Q162" s="21"/>
    </row>
    <row r="163" spans="1:17" ht="15.75" customHeight="1" x14ac:dyDescent="0.25">
      <c r="A163" s="23">
        <v>160</v>
      </c>
      <c r="B163" s="24">
        <v>160</v>
      </c>
      <c r="C163" s="3">
        <v>998.56799999999998</v>
      </c>
      <c r="D163" s="19">
        <f t="shared" si="12"/>
        <v>998.58885000000009</v>
      </c>
      <c r="E163" s="25">
        <f>C163-D163</f>
        <v>-2.0850000000109503E-2</v>
      </c>
      <c r="F163" s="3">
        <v>999.09199999999998</v>
      </c>
      <c r="G163" s="26">
        <f>F163-C163</f>
        <v>0.52400000000000091</v>
      </c>
      <c r="H163" s="3">
        <v>1.9693566535318501</v>
      </c>
      <c r="I163" s="20">
        <f>H163*0.5</f>
        <v>0.98467832676592504</v>
      </c>
      <c r="J163" s="3">
        <v>999.89599999999996</v>
      </c>
      <c r="K163" s="19">
        <f t="shared" si="14"/>
        <v>1.3279999999999745</v>
      </c>
      <c r="L163" s="3">
        <v>13.506158459377099</v>
      </c>
      <c r="M163" s="27">
        <f t="shared" si="15"/>
        <v>6.7530792296885496</v>
      </c>
      <c r="N163" s="21"/>
      <c r="O163" s="21"/>
      <c r="P163" s="21"/>
      <c r="Q163" s="21"/>
    </row>
    <row r="164" spans="1:17" ht="15.75" customHeight="1" x14ac:dyDescent="0.25">
      <c r="A164" s="23">
        <v>161</v>
      </c>
      <c r="B164" s="24">
        <v>161</v>
      </c>
      <c r="C164" s="3">
        <v>998.58399999999995</v>
      </c>
      <c r="D164" s="19">
        <f t="shared" si="12"/>
        <v>998.57163000000003</v>
      </c>
      <c r="E164" s="25">
        <f>C164-D164</f>
        <v>1.2369999999918946E-2</v>
      </c>
      <c r="F164" s="3">
        <v>999.09199999999998</v>
      </c>
      <c r="G164" s="26">
        <f>F164-C164</f>
        <v>0.5080000000000382</v>
      </c>
      <c r="H164" s="3">
        <v>1.6439406705177499</v>
      </c>
      <c r="I164" s="20">
        <f>H164*0.5</f>
        <v>0.82197033525887497</v>
      </c>
      <c r="J164" s="3">
        <v>999.88400000000001</v>
      </c>
      <c r="K164" s="19">
        <f t="shared" si="14"/>
        <v>1.3000000000000682</v>
      </c>
      <c r="L164" s="3">
        <v>11.0852329371388</v>
      </c>
      <c r="M164" s="27">
        <f t="shared" si="15"/>
        <v>5.5426164685693999</v>
      </c>
      <c r="N164" s="21"/>
      <c r="O164" s="21"/>
      <c r="P164" s="21"/>
      <c r="Q164" s="21"/>
    </row>
    <row r="165" spans="1:17" ht="15.75" customHeight="1" x14ac:dyDescent="0.25">
      <c r="A165" s="23">
        <v>162</v>
      </c>
      <c r="B165" s="24">
        <v>162</v>
      </c>
      <c r="C165" s="3">
        <v>998.72900000000004</v>
      </c>
      <c r="D165" s="19">
        <f t="shared" si="12"/>
        <v>998.55441000000008</v>
      </c>
      <c r="E165" s="25">
        <f>C165-D165</f>
        <v>0.17458999999996649</v>
      </c>
      <c r="F165" s="3">
        <v>999.09199999999998</v>
      </c>
      <c r="G165" s="26">
        <f>F165-C165</f>
        <v>0.3629999999999427</v>
      </c>
      <c r="H165" s="3">
        <v>1.7141118384151</v>
      </c>
      <c r="I165" s="20">
        <f>H165*0.5</f>
        <v>0.85705591920754998</v>
      </c>
      <c r="J165" s="3">
        <v>999.87800000000004</v>
      </c>
      <c r="K165" s="19">
        <f t="shared" si="14"/>
        <v>1.1490000000000009</v>
      </c>
      <c r="L165" s="3">
        <v>11.433122607559801</v>
      </c>
      <c r="M165" s="27">
        <f t="shared" si="15"/>
        <v>5.7165613037799003</v>
      </c>
      <c r="N165" s="21"/>
      <c r="O165" s="21"/>
      <c r="P165" s="21"/>
      <c r="Q165" s="21"/>
    </row>
    <row r="166" spans="1:17" ht="15.75" customHeight="1" x14ac:dyDescent="0.25">
      <c r="A166" s="23"/>
      <c r="B166" s="24"/>
      <c r="N166" s="21"/>
      <c r="O166" s="21"/>
      <c r="P166" s="21"/>
      <c r="Q166" s="21"/>
    </row>
    <row r="167" spans="1:17" ht="15.75" customHeight="1" x14ac:dyDescent="0.25">
      <c r="A167" s="23"/>
      <c r="B167" s="24"/>
      <c r="C167" s="3"/>
      <c r="D167" s="19"/>
      <c r="E167" s="25"/>
      <c r="F167" s="3"/>
      <c r="G167" s="26"/>
      <c r="H167" s="3"/>
      <c r="I167" s="20"/>
      <c r="J167" s="3"/>
      <c r="K167" s="19"/>
      <c r="M167" s="27"/>
      <c r="N167" s="21"/>
      <c r="O167" s="21"/>
      <c r="P167" s="21"/>
      <c r="Q167" s="21"/>
    </row>
    <row r="168" spans="1:17" ht="15.75" customHeight="1" x14ac:dyDescent="0.25">
      <c r="A168" s="23"/>
      <c r="B168" s="24"/>
      <c r="C168" s="3"/>
      <c r="D168" s="19"/>
      <c r="E168" s="25"/>
      <c r="F168" s="3"/>
      <c r="G168" s="26"/>
      <c r="H168" s="3"/>
      <c r="I168" s="20"/>
      <c r="J168" s="3"/>
      <c r="K168" s="19"/>
      <c r="M168" s="27"/>
      <c r="N168" s="21"/>
      <c r="O168" s="21"/>
      <c r="P168" s="21"/>
      <c r="Q168" s="21"/>
    </row>
    <row r="169" spans="1:17" ht="15.75" customHeight="1" x14ac:dyDescent="0.25">
      <c r="A169" s="23"/>
      <c r="B169" s="24"/>
      <c r="C169" s="3"/>
      <c r="D169" s="19"/>
      <c r="E169" s="25"/>
      <c r="F169" s="3"/>
      <c r="G169" s="26"/>
      <c r="H169" s="3"/>
      <c r="I169" s="20"/>
      <c r="J169" s="3"/>
      <c r="K169" s="19"/>
      <c r="M169" s="27"/>
      <c r="N169" s="21"/>
      <c r="O169" s="21"/>
      <c r="P169" s="21"/>
      <c r="Q169" s="21"/>
    </row>
    <row r="170" spans="1:17" ht="15.75" customHeight="1" x14ac:dyDescent="0.25">
      <c r="A170" s="23"/>
      <c r="B170" s="24"/>
      <c r="C170" s="3"/>
      <c r="D170" s="19"/>
      <c r="E170" s="25"/>
      <c r="F170" s="3"/>
      <c r="G170" s="26"/>
      <c r="H170" s="3"/>
      <c r="I170" s="20"/>
      <c r="J170" s="3"/>
      <c r="K170" s="19"/>
      <c r="M170" s="27"/>
      <c r="N170" s="21"/>
      <c r="O170" s="21"/>
      <c r="P170" s="21"/>
      <c r="Q170" s="21"/>
    </row>
    <row r="171" spans="1:17" ht="15.75" customHeight="1" x14ac:dyDescent="0.25">
      <c r="A171" s="23"/>
      <c r="B171" s="24"/>
      <c r="C171" s="3"/>
      <c r="D171" s="19"/>
      <c r="E171" s="25"/>
      <c r="F171" s="3"/>
      <c r="G171" s="26"/>
      <c r="H171" s="3"/>
      <c r="I171" s="20"/>
      <c r="J171" s="3"/>
      <c r="K171" s="19"/>
      <c r="M171" s="27"/>
      <c r="N171" s="21"/>
      <c r="O171" s="21"/>
      <c r="P171" s="21"/>
      <c r="Q171" s="21"/>
    </row>
    <row r="172" spans="1:17" ht="15.75" customHeight="1" x14ac:dyDescent="0.25">
      <c r="A172" s="23"/>
      <c r="B172" s="24"/>
      <c r="C172" s="3"/>
      <c r="D172" s="19"/>
      <c r="E172" s="25"/>
      <c r="F172" s="3"/>
      <c r="G172" s="26"/>
      <c r="H172" s="3"/>
      <c r="I172" s="20"/>
      <c r="J172" s="3"/>
      <c r="K172" s="19"/>
      <c r="M172" s="27"/>
      <c r="N172" s="21"/>
      <c r="O172" s="21"/>
      <c r="P172" s="21"/>
      <c r="Q172" s="21"/>
    </row>
    <row r="173" spans="1:17" ht="15.75" customHeight="1" x14ac:dyDescent="0.25">
      <c r="A173" s="23"/>
      <c r="B173" s="24"/>
      <c r="C173" s="3"/>
      <c r="D173" s="19"/>
      <c r="E173" s="25"/>
      <c r="F173" s="3"/>
      <c r="G173" s="26"/>
      <c r="H173" s="3"/>
      <c r="I173" s="20"/>
      <c r="J173" s="3"/>
      <c r="K173" s="19"/>
      <c r="M173" s="27"/>
      <c r="N173" s="21"/>
      <c r="O173" s="21"/>
      <c r="P173" s="21"/>
      <c r="Q173" s="21"/>
    </row>
    <row r="174" spans="1:17" ht="15.75" customHeight="1" x14ac:dyDescent="0.25">
      <c r="A174" s="23"/>
      <c r="B174" s="24"/>
      <c r="C174" s="3"/>
      <c r="D174" s="19"/>
      <c r="E174" s="25"/>
      <c r="F174" s="3"/>
      <c r="G174" s="26"/>
      <c r="H174" s="3"/>
      <c r="I174" s="20"/>
      <c r="J174" s="3"/>
      <c r="K174" s="19"/>
      <c r="M174" s="27"/>
      <c r="N174" s="21"/>
      <c r="O174" s="21"/>
      <c r="P174" s="21"/>
      <c r="Q174" s="21"/>
    </row>
    <row r="175" spans="1:17" ht="15.75" customHeight="1" x14ac:dyDescent="0.25">
      <c r="A175" s="23"/>
      <c r="B175" s="24"/>
      <c r="C175" s="3"/>
      <c r="D175" s="19"/>
      <c r="E175" s="25"/>
      <c r="F175" s="3"/>
      <c r="G175" s="26"/>
      <c r="H175" s="3"/>
      <c r="I175" s="20"/>
      <c r="J175" s="3"/>
      <c r="K175" s="19"/>
      <c r="M175" s="27"/>
      <c r="N175" s="21"/>
      <c r="O175" s="21"/>
      <c r="P175" s="21"/>
      <c r="Q175" s="21"/>
    </row>
    <row r="176" spans="1:17" ht="15.75" customHeight="1" x14ac:dyDescent="0.25">
      <c r="A176" s="23"/>
      <c r="B176" s="24"/>
      <c r="C176" s="3"/>
      <c r="D176" s="19"/>
      <c r="E176" s="25"/>
      <c r="F176" s="3"/>
      <c r="G176" s="26"/>
      <c r="H176" s="3"/>
      <c r="I176" s="20"/>
      <c r="J176" s="3"/>
      <c r="K176" s="19"/>
      <c r="M176" s="27"/>
    </row>
    <row r="177" spans="1:13" ht="15.75" customHeight="1" x14ac:dyDescent="0.25">
      <c r="A177" s="23"/>
      <c r="B177" s="24"/>
      <c r="C177" s="3"/>
      <c r="D177" s="19"/>
      <c r="E177" s="25"/>
      <c r="F177" s="3"/>
      <c r="G177" s="26"/>
      <c r="H177" s="3"/>
      <c r="I177" s="20"/>
      <c r="J177" s="3"/>
      <c r="K177" s="19"/>
      <c r="M177" s="27"/>
    </row>
    <row r="178" spans="1:13" ht="15.75" customHeight="1" x14ac:dyDescent="0.25">
      <c r="A178" s="23"/>
      <c r="B178" s="24"/>
      <c r="C178" s="3"/>
      <c r="D178" s="19"/>
      <c r="E178" s="25"/>
      <c r="F178" s="3"/>
      <c r="G178" s="26"/>
      <c r="H178" s="3"/>
      <c r="I178" s="20"/>
      <c r="J178" s="3"/>
      <c r="K178" s="19"/>
      <c r="M178" s="27"/>
    </row>
    <row r="179" spans="1:13" ht="15.75" customHeight="1" x14ac:dyDescent="0.25">
      <c r="A179" s="23"/>
      <c r="B179" s="24"/>
      <c r="C179" s="3"/>
      <c r="D179" s="19"/>
      <c r="E179" s="25"/>
      <c r="F179" s="3"/>
      <c r="G179" s="26"/>
      <c r="H179" s="3"/>
      <c r="I179" s="20"/>
      <c r="J179" s="3"/>
      <c r="K179" s="19"/>
      <c r="M179" s="27"/>
    </row>
    <row r="180" spans="1:13" ht="15.75" customHeight="1" x14ac:dyDescent="0.25">
      <c r="A180" s="23"/>
      <c r="B180" s="24"/>
      <c r="C180" s="3"/>
      <c r="D180" s="19"/>
      <c r="E180" s="25"/>
      <c r="F180" s="3"/>
      <c r="G180" s="26"/>
      <c r="H180" s="3"/>
      <c r="I180" s="20"/>
      <c r="J180" s="3"/>
      <c r="K180" s="19"/>
      <c r="M180" s="27"/>
    </row>
    <row r="181" spans="1:13" ht="15.75" customHeight="1" x14ac:dyDescent="0.25">
      <c r="A181" s="23"/>
      <c r="B181" s="24"/>
      <c r="C181" s="3"/>
      <c r="D181" s="19"/>
      <c r="E181" s="25"/>
      <c r="F181" s="3"/>
      <c r="G181" s="26"/>
      <c r="H181" s="19"/>
      <c r="I181" s="20"/>
      <c r="J181" s="3"/>
      <c r="K181" s="19"/>
      <c r="M181" s="27"/>
    </row>
    <row r="182" spans="1:13" ht="15.75" customHeight="1" x14ac:dyDescent="0.25">
      <c r="A182" s="23"/>
      <c r="B182" s="24"/>
      <c r="C182" s="3"/>
      <c r="D182" s="19"/>
      <c r="E182" s="25"/>
      <c r="F182" s="3"/>
      <c r="G182" s="26"/>
      <c r="H182" s="19"/>
      <c r="I182" s="20"/>
      <c r="J182" s="3"/>
      <c r="K182" s="19"/>
      <c r="M182" s="27"/>
    </row>
    <row r="183" spans="1:13" ht="15.75" customHeight="1" x14ac:dyDescent="0.25">
      <c r="A183" s="23"/>
      <c r="B183" s="24"/>
      <c r="C183" s="19"/>
      <c r="D183" s="19"/>
      <c r="E183" s="25"/>
      <c r="F183" s="19"/>
      <c r="G183" s="26"/>
      <c r="H183" s="19"/>
      <c r="I183" s="20"/>
      <c r="J183" s="19"/>
      <c r="K183" s="19"/>
      <c r="L183" s="21"/>
      <c r="M183" s="27"/>
    </row>
    <row r="184" spans="1:13" ht="15.75" customHeight="1" x14ac:dyDescent="0.25">
      <c r="A184" s="23"/>
      <c r="B184" s="24"/>
      <c r="C184" s="19"/>
      <c r="D184" s="19"/>
      <c r="E184" s="25"/>
      <c r="F184" s="19"/>
      <c r="G184" s="26"/>
      <c r="H184" s="19"/>
      <c r="I184" s="20"/>
      <c r="J184" s="19"/>
      <c r="K184" s="19"/>
      <c r="L184" s="21"/>
      <c r="M184" s="27"/>
    </row>
    <row r="185" spans="1:13" ht="15.75" customHeight="1" x14ac:dyDescent="0.25">
      <c r="A185" s="23"/>
      <c r="B185" s="24"/>
      <c r="C185" s="19"/>
      <c r="D185" s="19"/>
      <c r="E185" s="25"/>
      <c r="F185" s="19"/>
      <c r="G185" s="26"/>
      <c r="H185" s="19"/>
      <c r="I185" s="20"/>
      <c r="J185" s="19"/>
      <c r="K185" s="19"/>
      <c r="L185" s="21"/>
      <c r="M185" s="27"/>
    </row>
    <row r="186" spans="1:13" ht="15.75" customHeight="1" x14ac:dyDescent="0.25">
      <c r="A186" s="23"/>
      <c r="B186" s="24"/>
      <c r="C186" s="19"/>
      <c r="D186" s="19"/>
      <c r="E186" s="25"/>
      <c r="F186" s="19"/>
      <c r="G186" s="26"/>
      <c r="H186" s="19"/>
      <c r="I186" s="20"/>
      <c r="J186" s="19"/>
      <c r="K186" s="19"/>
      <c r="L186" s="21"/>
      <c r="M186" s="27"/>
    </row>
    <row r="187" spans="1:13" ht="15.75" customHeight="1" x14ac:dyDescent="0.25">
      <c r="A187" s="23"/>
      <c r="B187" s="24"/>
      <c r="C187" s="19"/>
      <c r="D187" s="19"/>
      <c r="E187" s="25"/>
      <c r="F187" s="19"/>
      <c r="G187" s="26"/>
      <c r="H187" s="19"/>
      <c r="I187" s="20"/>
      <c r="J187" s="19"/>
      <c r="K187" s="19"/>
      <c r="L187" s="21"/>
      <c r="M187" s="27"/>
    </row>
    <row r="188" spans="1:13" ht="15.75" customHeight="1" x14ac:dyDescent="0.25">
      <c r="A188" s="23"/>
      <c r="B188" s="24"/>
      <c r="C188" s="19"/>
      <c r="D188" s="19"/>
      <c r="E188" s="25"/>
      <c r="F188" s="19"/>
      <c r="G188" s="26"/>
      <c r="H188" s="19"/>
      <c r="I188" s="20"/>
      <c r="J188" s="19"/>
      <c r="K188" s="19"/>
      <c r="L188" s="21"/>
      <c r="M188" s="27"/>
    </row>
    <row r="189" spans="1:13" ht="15.75" customHeight="1" x14ac:dyDescent="0.25">
      <c r="A189" s="16"/>
      <c r="B189" s="12"/>
      <c r="C189" s="13"/>
      <c r="D189" s="16"/>
      <c r="E189" s="16"/>
      <c r="F189" s="13"/>
      <c r="G189" s="14"/>
      <c r="H189" s="13"/>
      <c r="I189" s="15"/>
      <c r="J189" s="13"/>
      <c r="K189" s="13"/>
      <c r="L189" s="16"/>
      <c r="M189" s="18"/>
    </row>
    <row r="190" spans="1:13" ht="15.75" customHeight="1" x14ac:dyDescent="0.25">
      <c r="A190" s="16"/>
      <c r="B190" s="12"/>
      <c r="C190" s="16"/>
      <c r="D190" s="16"/>
      <c r="E190" s="16"/>
      <c r="F190" s="13"/>
      <c r="G190" s="14"/>
      <c r="H190" s="16"/>
      <c r="I190" s="15"/>
      <c r="J190" s="13"/>
      <c r="K190" s="13"/>
      <c r="L190" s="16"/>
      <c r="M190" s="18"/>
    </row>
    <row r="191" spans="1:13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8"/>
  <sheetViews>
    <sheetView zoomScale="70" zoomScaleNormal="70" workbookViewId="0">
      <selection activeCell="AI33" sqref="AI33"/>
    </sheetView>
  </sheetViews>
  <sheetFormatPr defaultColWidth="12.625" defaultRowHeight="15" customHeight="1" x14ac:dyDescent="0.2"/>
  <cols>
    <col min="1" max="1" width="3.875" customWidth="1"/>
    <col min="2" max="2" width="9.875" customWidth="1"/>
    <col min="3" max="3" width="12.75" customWidth="1"/>
    <col min="4" max="4" width="10.625" customWidth="1"/>
    <col min="5" max="5" width="8.375" customWidth="1"/>
    <col min="6" max="6" width="10.125" customWidth="1"/>
    <col min="7" max="7" width="11" customWidth="1"/>
    <col min="8" max="9" width="9.75" customWidth="1"/>
    <col min="10" max="10" width="10.375" customWidth="1"/>
    <col min="11" max="11" width="10.125" customWidth="1"/>
    <col min="12" max="13" width="10.25" customWidth="1"/>
    <col min="14" max="20" width="7.625" customWidth="1"/>
    <col min="21" max="21" width="5.5" customWidth="1"/>
    <col min="22" max="22" width="9.75" customWidth="1"/>
    <col min="23" max="23" width="20" customWidth="1"/>
    <col min="24" max="24" width="21.875" customWidth="1"/>
    <col min="25" max="25" width="7.875" customWidth="1"/>
    <col min="26" max="26" width="3.125" customWidth="1"/>
    <col min="27" max="27" width="5.75" customWidth="1"/>
    <col min="28" max="28" width="2.875" customWidth="1"/>
    <col min="29" max="29" width="5.125" customWidth="1"/>
  </cols>
  <sheetData>
    <row r="1" spans="1:29" x14ac:dyDescent="0.25"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9" x14ac:dyDescent="0.25">
      <c r="A2" s="1" t="s">
        <v>2</v>
      </c>
      <c r="B2" s="2" t="s">
        <v>8</v>
      </c>
      <c r="C2" s="17" t="s">
        <v>3</v>
      </c>
      <c r="D2" s="1" t="s">
        <v>4</v>
      </c>
      <c r="E2" s="2" t="s">
        <v>5</v>
      </c>
      <c r="F2" s="17" t="s">
        <v>9</v>
      </c>
      <c r="G2" s="1" t="s">
        <v>15</v>
      </c>
      <c r="H2" s="17" t="s">
        <v>7</v>
      </c>
      <c r="I2" s="7" t="s">
        <v>37</v>
      </c>
      <c r="J2" s="17" t="s">
        <v>13</v>
      </c>
      <c r="K2" s="1" t="s">
        <v>54</v>
      </c>
      <c r="L2" s="17" t="s">
        <v>6</v>
      </c>
      <c r="M2" s="7" t="s">
        <v>38</v>
      </c>
      <c r="V2" s="22" t="s">
        <v>11</v>
      </c>
      <c r="W2" s="22"/>
      <c r="X2" s="22" t="s">
        <v>12</v>
      </c>
      <c r="Y2" s="22"/>
      <c r="Z2" s="22"/>
      <c r="AA2" s="28" t="s">
        <v>58</v>
      </c>
      <c r="AC2" s="28" t="s">
        <v>59</v>
      </c>
    </row>
    <row r="3" spans="1:29" x14ac:dyDescent="0.25">
      <c r="A3" s="23">
        <v>0</v>
      </c>
      <c r="B3" s="24">
        <v>0</v>
      </c>
      <c r="C3" s="3">
        <v>1001.56</v>
      </c>
      <c r="D3" s="19">
        <f>-0.01722*B3+1001.34405</f>
        <v>1001.34405</v>
      </c>
      <c r="E3" s="25">
        <f t="shared" ref="E3:E66" si="0">C3-D3</f>
        <v>0.21594999999990705</v>
      </c>
      <c r="F3" s="3">
        <v>1001.72</v>
      </c>
      <c r="G3" s="26">
        <f>F3-C3</f>
        <v>0.16000000000008185</v>
      </c>
      <c r="H3" s="3">
        <v>3.3659214071507</v>
      </c>
      <c r="I3" s="20">
        <f>H3*0.5</f>
        <v>1.68296070357535</v>
      </c>
      <c r="J3" s="3">
        <v>1002.17</v>
      </c>
      <c r="K3" s="19">
        <f t="shared" ref="K3:K66" si="1">J3-F3</f>
        <v>0.44999999999993179</v>
      </c>
      <c r="L3" s="3">
        <v>10.507552055955401</v>
      </c>
      <c r="M3" s="27">
        <f>L3/2</f>
        <v>5.2537760279777004</v>
      </c>
      <c r="V3" t="s">
        <v>52</v>
      </c>
      <c r="Y3">
        <v>107.5</v>
      </c>
      <c r="Z3" t="s">
        <v>10</v>
      </c>
      <c r="AA3">
        <v>30</v>
      </c>
      <c r="AB3" s="28" t="s">
        <v>10</v>
      </c>
    </row>
    <row r="4" spans="1:29" x14ac:dyDescent="0.25">
      <c r="A4" s="23">
        <v>1</v>
      </c>
      <c r="B4" s="24">
        <v>1</v>
      </c>
      <c r="C4" s="3">
        <v>1001.58</v>
      </c>
      <c r="D4" s="19">
        <f t="shared" ref="D4:D67" si="2">-0.01722*B4+1001.34405</f>
        <v>1001.3268300000001</v>
      </c>
      <c r="E4" s="25">
        <f t="shared" si="0"/>
        <v>0.2531699999999546</v>
      </c>
      <c r="F4" s="3">
        <v>1001.72</v>
      </c>
      <c r="G4" s="26">
        <f>F4-C4</f>
        <v>0.13999999999998636</v>
      </c>
      <c r="H4" s="3">
        <v>2.68069169274297</v>
      </c>
      <c r="I4" s="20">
        <f t="shared" ref="I3:I65" si="3">H4*0.5</f>
        <v>1.340345846371485</v>
      </c>
      <c r="J4" s="3">
        <v>1002.15</v>
      </c>
      <c r="K4" s="19">
        <f>J4-F4</f>
        <v>0.42999999999994998</v>
      </c>
      <c r="L4" s="3">
        <v>10.504127758329</v>
      </c>
      <c r="M4" s="27">
        <f t="shared" ref="M4:M67" si="4">L4/2</f>
        <v>5.2520638791645</v>
      </c>
    </row>
    <row r="5" spans="1:29" x14ac:dyDescent="0.25">
      <c r="A5" s="23">
        <v>2</v>
      </c>
      <c r="B5" s="24">
        <v>2</v>
      </c>
      <c r="C5" s="3">
        <v>1001.58</v>
      </c>
      <c r="D5" s="19">
        <f t="shared" si="2"/>
        <v>1001.30961</v>
      </c>
      <c r="E5" s="25">
        <f t="shared" si="0"/>
        <v>0.27039000000002034</v>
      </c>
      <c r="F5" s="3">
        <v>1001.72</v>
      </c>
      <c r="G5" s="26">
        <f>F5-C5</f>
        <v>0.13999999999998636</v>
      </c>
      <c r="H5" s="3">
        <v>3.1299477057421599</v>
      </c>
      <c r="I5" s="20">
        <f t="shared" si="3"/>
        <v>1.5649738528710799</v>
      </c>
      <c r="J5" s="3">
        <v>1002.14</v>
      </c>
      <c r="K5" s="19">
        <f t="shared" si="1"/>
        <v>0.41999999999995907</v>
      </c>
      <c r="L5" s="3">
        <v>10.411934298475099</v>
      </c>
      <c r="M5" s="27">
        <f t="shared" si="4"/>
        <v>5.2059671492375497</v>
      </c>
      <c r="V5" s="5" t="s">
        <v>24</v>
      </c>
      <c r="W5" s="5"/>
      <c r="X5" s="5" t="s">
        <v>16</v>
      </c>
      <c r="Y5" s="4">
        <f>MIN(H3:H175)</f>
        <v>0.79452843847620103</v>
      </c>
      <c r="Z5" s="5" t="s">
        <v>10</v>
      </c>
    </row>
    <row r="6" spans="1:29" x14ac:dyDescent="0.25">
      <c r="A6" s="23">
        <v>3</v>
      </c>
      <c r="B6" s="24">
        <v>3</v>
      </c>
      <c r="C6" s="3">
        <v>1001.63</v>
      </c>
      <c r="D6" s="19">
        <f t="shared" si="2"/>
        <v>1001.2923900000001</v>
      </c>
      <c r="E6" s="25">
        <f t="shared" si="0"/>
        <v>0.33760999999992691</v>
      </c>
      <c r="F6" s="3">
        <v>1001.71</v>
      </c>
      <c r="G6" s="26">
        <f>F6-C6</f>
        <v>8.0000000000040927E-2</v>
      </c>
      <c r="H6" s="3">
        <v>3.0596259730320998</v>
      </c>
      <c r="I6" s="20">
        <f t="shared" si="3"/>
        <v>1.5298129865160499</v>
      </c>
      <c r="J6" s="3">
        <v>1002.11</v>
      </c>
      <c r="K6" s="19">
        <f t="shared" si="1"/>
        <v>0.39999999999997726</v>
      </c>
      <c r="L6" s="3">
        <v>10.441035584614401</v>
      </c>
      <c r="M6" s="27">
        <f t="shared" si="4"/>
        <v>5.2205177923072004</v>
      </c>
      <c r="V6" s="5" t="s">
        <v>25</v>
      </c>
      <c r="W6" s="5"/>
      <c r="X6" t="s">
        <v>14</v>
      </c>
      <c r="Y6" s="4">
        <f>MIN(G3:G175)</f>
        <v>2.100000000007185E-2</v>
      </c>
      <c r="Z6" t="s">
        <v>10</v>
      </c>
    </row>
    <row r="7" spans="1:29" x14ac:dyDescent="0.25">
      <c r="A7" s="23">
        <v>4</v>
      </c>
      <c r="B7" s="24">
        <v>4</v>
      </c>
      <c r="C7" s="3">
        <v>1001.62</v>
      </c>
      <c r="D7" s="19">
        <f t="shared" si="2"/>
        <v>1001.27517</v>
      </c>
      <c r="E7" s="25">
        <f t="shared" si="0"/>
        <v>0.34483000000000175</v>
      </c>
      <c r="F7" s="3">
        <v>1001.7</v>
      </c>
      <c r="G7" s="26">
        <f>F7-C7</f>
        <v>8.0000000000040927E-2</v>
      </c>
      <c r="H7" s="3">
        <v>2.6369893138181899</v>
      </c>
      <c r="I7" s="20">
        <f t="shared" si="3"/>
        <v>1.318494656909095</v>
      </c>
      <c r="J7" s="3">
        <v>1002.07</v>
      </c>
      <c r="K7" s="19">
        <f t="shared" si="1"/>
        <v>0.37000000000000455</v>
      </c>
      <c r="L7" s="3">
        <v>10.4463205848398</v>
      </c>
      <c r="M7" s="27">
        <f t="shared" si="4"/>
        <v>5.2231602924198999</v>
      </c>
    </row>
    <row r="8" spans="1:29" x14ac:dyDescent="0.25">
      <c r="A8" s="23">
        <v>5</v>
      </c>
      <c r="B8" s="24">
        <v>5</v>
      </c>
      <c r="C8" s="3">
        <v>1001.6</v>
      </c>
      <c r="D8" s="19">
        <f t="shared" si="2"/>
        <v>1001.2579500000001</v>
      </c>
      <c r="E8" s="25">
        <f t="shared" si="0"/>
        <v>0.34204999999997199</v>
      </c>
      <c r="F8" s="3">
        <v>1001.69</v>
      </c>
      <c r="G8" s="26">
        <f>F8-C8</f>
        <v>9.0000000000031832E-2</v>
      </c>
      <c r="H8" s="3">
        <v>1.96424027385718</v>
      </c>
      <c r="I8" s="20">
        <f t="shared" si="3"/>
        <v>0.98212013692859002</v>
      </c>
      <c r="J8" s="3">
        <v>1002.05</v>
      </c>
      <c r="K8" s="19">
        <f t="shared" si="1"/>
        <v>0.35999999999989996</v>
      </c>
      <c r="L8" s="3">
        <v>10.1873216376295</v>
      </c>
      <c r="M8" s="27">
        <f t="shared" si="4"/>
        <v>5.0936608188147501</v>
      </c>
      <c r="V8" s="5" t="s">
        <v>19</v>
      </c>
      <c r="W8" s="5"/>
      <c r="Y8">
        <v>32.25</v>
      </c>
      <c r="Z8" s="5" t="s">
        <v>10</v>
      </c>
      <c r="AA8">
        <v>-14.2</v>
      </c>
      <c r="AB8" s="28" t="s">
        <v>10</v>
      </c>
      <c r="AC8">
        <v>26</v>
      </c>
    </row>
    <row r="9" spans="1:29" x14ac:dyDescent="0.25">
      <c r="A9" s="23">
        <v>6</v>
      </c>
      <c r="B9" s="24">
        <v>6</v>
      </c>
      <c r="C9" s="3">
        <v>1001.59</v>
      </c>
      <c r="D9" s="19">
        <f t="shared" si="2"/>
        <v>1001.24073</v>
      </c>
      <c r="E9" s="25">
        <f t="shared" si="0"/>
        <v>0.34927000000004682</v>
      </c>
      <c r="F9" s="3">
        <v>1001.67</v>
      </c>
      <c r="G9" s="26">
        <f>F9-C9</f>
        <v>7.999999999992724E-2</v>
      </c>
      <c r="H9" s="3">
        <v>2.3044248294779899</v>
      </c>
      <c r="I9" s="20">
        <f t="shared" si="3"/>
        <v>1.1522124147389949</v>
      </c>
      <c r="J9" s="3">
        <v>1002.03</v>
      </c>
      <c r="K9" s="19">
        <f t="shared" si="1"/>
        <v>0.36000000000001364</v>
      </c>
      <c r="L9" s="3">
        <v>10.331809034265101</v>
      </c>
      <c r="M9" s="27">
        <f t="shared" si="4"/>
        <v>5.1659045171325504</v>
      </c>
      <c r="V9" s="5" t="s">
        <v>21</v>
      </c>
      <c r="W9" s="5"/>
      <c r="Y9">
        <v>0.5</v>
      </c>
      <c r="AA9">
        <v>0.5</v>
      </c>
      <c r="AC9">
        <v>1</v>
      </c>
    </row>
    <row r="10" spans="1:29" x14ac:dyDescent="0.25">
      <c r="A10" s="23">
        <v>7</v>
      </c>
      <c r="B10" s="24">
        <v>7</v>
      </c>
      <c r="C10" s="3">
        <v>1001.56</v>
      </c>
      <c r="D10" s="19">
        <f t="shared" si="2"/>
        <v>1001.22351</v>
      </c>
      <c r="E10" s="25">
        <f t="shared" si="0"/>
        <v>0.33648999999991247</v>
      </c>
      <c r="F10" s="3">
        <v>1001.63</v>
      </c>
      <c r="G10" s="26">
        <f>F10-C10</f>
        <v>7.0000000000050022E-2</v>
      </c>
      <c r="H10" s="3">
        <v>2.7222555412939702</v>
      </c>
      <c r="I10" s="20">
        <f t="shared" si="3"/>
        <v>1.3611277706469851</v>
      </c>
      <c r="J10" s="3">
        <v>1001.93</v>
      </c>
      <c r="K10" s="19">
        <f t="shared" si="1"/>
        <v>0.29999999999995453</v>
      </c>
      <c r="L10" s="3">
        <v>10.191490329124701</v>
      </c>
      <c r="M10" s="27">
        <f t="shared" si="4"/>
        <v>5.0957451645623504</v>
      </c>
      <c r="V10" s="5" t="s">
        <v>20</v>
      </c>
      <c r="W10" s="5"/>
      <c r="Y10">
        <v>0</v>
      </c>
      <c r="AA10">
        <v>0</v>
      </c>
    </row>
    <row r="11" spans="1:29" x14ac:dyDescent="0.25">
      <c r="A11" s="23">
        <v>8</v>
      </c>
      <c r="B11" s="24">
        <v>8</v>
      </c>
      <c r="C11" s="3">
        <v>1001.53</v>
      </c>
      <c r="D11" s="19">
        <f t="shared" si="2"/>
        <v>1001.2062900000001</v>
      </c>
      <c r="E11" s="25">
        <f t="shared" si="0"/>
        <v>0.32370999999989181</v>
      </c>
      <c r="F11" s="3">
        <v>1001.63</v>
      </c>
      <c r="G11" s="26">
        <f>F11-C11</f>
        <v>0.10000000000002274</v>
      </c>
      <c r="H11" s="3">
        <v>2.7796253007277398</v>
      </c>
      <c r="I11" s="20">
        <f t="shared" si="3"/>
        <v>1.3898126503638699</v>
      </c>
      <c r="J11" s="3">
        <v>1001.99</v>
      </c>
      <c r="K11" s="19">
        <f t="shared" si="1"/>
        <v>0.36000000000001364</v>
      </c>
      <c r="L11" s="3">
        <v>10.1644332467938</v>
      </c>
      <c r="M11" s="27">
        <f t="shared" si="4"/>
        <v>5.0822166233969002</v>
      </c>
    </row>
    <row r="12" spans="1:29" x14ac:dyDescent="0.25">
      <c r="A12" s="23">
        <v>9</v>
      </c>
      <c r="B12" s="24">
        <v>9</v>
      </c>
      <c r="C12" s="3">
        <v>1001.55</v>
      </c>
      <c r="D12" s="19">
        <f t="shared" si="2"/>
        <v>1001.18907</v>
      </c>
      <c r="E12" s="25">
        <f t="shared" si="0"/>
        <v>0.36092999999993935</v>
      </c>
      <c r="F12" s="3">
        <v>1001.62</v>
      </c>
      <c r="G12" s="26">
        <f>F12-C12</f>
        <v>7.0000000000050022E-2</v>
      </c>
      <c r="H12" s="3">
        <v>2.5604845544783701</v>
      </c>
      <c r="I12" s="20">
        <f t="shared" si="3"/>
        <v>1.280242277239185</v>
      </c>
      <c r="J12" s="3">
        <v>1001.96</v>
      </c>
      <c r="K12" s="19">
        <f t="shared" si="1"/>
        <v>0.34000000000003183</v>
      </c>
      <c r="L12" s="3">
        <v>10.5146428645517</v>
      </c>
      <c r="M12" s="27">
        <f t="shared" si="4"/>
        <v>5.2573214322758499</v>
      </c>
      <c r="V12" s="5" t="s">
        <v>18</v>
      </c>
      <c r="W12" s="5"/>
      <c r="X12" s="5" t="s">
        <v>22</v>
      </c>
      <c r="Y12" s="5" t="s">
        <v>27</v>
      </c>
    </row>
    <row r="13" spans="1:29" x14ac:dyDescent="0.25">
      <c r="A13" s="23">
        <v>10</v>
      </c>
      <c r="B13" s="24">
        <v>10</v>
      </c>
      <c r="C13" s="3">
        <v>1001.54</v>
      </c>
      <c r="D13" s="19">
        <f t="shared" si="2"/>
        <v>1001.1718500000001</v>
      </c>
      <c r="E13" s="25">
        <f t="shared" si="0"/>
        <v>0.3681499999999005</v>
      </c>
      <c r="F13" s="3">
        <v>1001.59</v>
      </c>
      <c r="G13" s="26">
        <f>F13-C13</f>
        <v>5.0000000000068212E-2</v>
      </c>
      <c r="H13" s="3">
        <v>1.80297726203137</v>
      </c>
      <c r="I13" s="20">
        <f t="shared" si="3"/>
        <v>0.90148863101568499</v>
      </c>
      <c r="J13" s="3">
        <v>1001.91</v>
      </c>
      <c r="K13" s="19">
        <f t="shared" si="1"/>
        <v>0.31999999999993634</v>
      </c>
      <c r="L13" s="3">
        <v>10.5364754954281</v>
      </c>
      <c r="M13" s="27">
        <f t="shared" si="4"/>
        <v>5.2682377477140498</v>
      </c>
    </row>
    <row r="14" spans="1:29" x14ac:dyDescent="0.25">
      <c r="A14" s="23">
        <v>11</v>
      </c>
      <c r="B14" s="24">
        <v>11</v>
      </c>
      <c r="C14" s="3">
        <v>1001.48</v>
      </c>
      <c r="D14" s="19">
        <f t="shared" si="2"/>
        <v>1001.15463</v>
      </c>
      <c r="E14" s="25">
        <f t="shared" si="0"/>
        <v>0.32537000000002081</v>
      </c>
      <c r="F14" s="3">
        <v>1001.55</v>
      </c>
      <c r="G14" s="26">
        <f>F14-C14</f>
        <v>6.9999999999936335E-2</v>
      </c>
      <c r="H14" s="3">
        <v>1.6652962525766499</v>
      </c>
      <c r="I14" s="20">
        <f t="shared" si="3"/>
        <v>0.83264812628832496</v>
      </c>
      <c r="J14" s="3">
        <v>1001.88</v>
      </c>
      <c r="K14" s="19">
        <f t="shared" si="1"/>
        <v>0.33000000000004093</v>
      </c>
      <c r="L14" s="3">
        <v>10.9915379691727</v>
      </c>
      <c r="M14" s="27">
        <f t="shared" si="4"/>
        <v>5.4957689845863502</v>
      </c>
      <c r="V14" s="5" t="s">
        <v>36</v>
      </c>
      <c r="W14" s="5"/>
      <c r="X14" s="5" t="s">
        <v>29</v>
      </c>
      <c r="Y14" s="5" t="s">
        <v>27</v>
      </c>
    </row>
    <row r="15" spans="1:29" x14ac:dyDescent="0.25">
      <c r="A15" s="23">
        <v>12</v>
      </c>
      <c r="B15" s="24">
        <v>12</v>
      </c>
      <c r="C15" s="3">
        <v>1001.42</v>
      </c>
      <c r="D15" s="19">
        <f t="shared" si="2"/>
        <v>1001.13741</v>
      </c>
      <c r="E15" s="25">
        <f t="shared" si="0"/>
        <v>0.28258999999991374</v>
      </c>
      <c r="F15" s="3">
        <v>1001.51</v>
      </c>
      <c r="G15" s="26">
        <f>F15-C15</f>
        <v>9.0000000000031832E-2</v>
      </c>
      <c r="H15" s="3">
        <v>2.0158000351433301</v>
      </c>
      <c r="I15" s="20">
        <f t="shared" si="3"/>
        <v>1.007900017571665</v>
      </c>
      <c r="J15" s="3">
        <v>1001.83</v>
      </c>
      <c r="K15" s="19">
        <f t="shared" si="1"/>
        <v>0.32000000000005002</v>
      </c>
      <c r="L15" s="3">
        <v>10.8396260361418</v>
      </c>
      <c r="M15" s="27">
        <f t="shared" si="4"/>
        <v>5.4198130180708999</v>
      </c>
      <c r="V15" s="5"/>
      <c r="X15" s="5"/>
      <c r="Y15" s="5"/>
    </row>
    <row r="16" spans="1:29" x14ac:dyDescent="0.25">
      <c r="A16" s="23">
        <v>13</v>
      </c>
      <c r="B16" s="24">
        <v>13</v>
      </c>
      <c r="C16" s="3">
        <v>1001.43</v>
      </c>
      <c r="D16" s="19">
        <f t="shared" si="2"/>
        <v>1001.1201900000001</v>
      </c>
      <c r="E16" s="25">
        <f t="shared" si="0"/>
        <v>0.3098099999998567</v>
      </c>
      <c r="F16" s="3">
        <v>1001.49</v>
      </c>
      <c r="G16" s="26">
        <f>F16-C16</f>
        <v>6.0000000000059117E-2</v>
      </c>
      <c r="H16" s="3">
        <v>1.9551196730801199</v>
      </c>
      <c r="I16" s="20">
        <f t="shared" si="3"/>
        <v>0.97755983654005996</v>
      </c>
      <c r="J16" s="3">
        <v>1001.78</v>
      </c>
      <c r="K16" s="19">
        <f t="shared" si="1"/>
        <v>0.28999999999996362</v>
      </c>
      <c r="L16" s="3">
        <v>10.129860860016001</v>
      </c>
      <c r="M16" s="27">
        <f t="shared" si="4"/>
        <v>5.0649304300080003</v>
      </c>
      <c r="V16" s="5" t="s">
        <v>23</v>
      </c>
      <c r="W16" s="5"/>
      <c r="X16" s="5" t="s">
        <v>26</v>
      </c>
      <c r="Y16" s="6">
        <f>MAX(H3:H175)/2</f>
        <v>4.93231897674828</v>
      </c>
      <c r="Z16" t="s">
        <v>10</v>
      </c>
    </row>
    <row r="17" spans="1:29" x14ac:dyDescent="0.25">
      <c r="A17" s="23">
        <v>14</v>
      </c>
      <c r="B17" s="24">
        <v>14</v>
      </c>
      <c r="C17" s="3">
        <v>1001.38</v>
      </c>
      <c r="D17" s="19">
        <f t="shared" si="2"/>
        <v>1001.10297</v>
      </c>
      <c r="E17" s="25">
        <f t="shared" si="0"/>
        <v>0.27702999999996791</v>
      </c>
      <c r="F17" s="3">
        <v>1001.44</v>
      </c>
      <c r="G17" s="26">
        <f>F17-C17</f>
        <v>6.0000000000059117E-2</v>
      </c>
      <c r="H17" s="3">
        <v>2.1922110480855999</v>
      </c>
      <c r="I17" s="20">
        <f t="shared" si="3"/>
        <v>1.0961055240427999</v>
      </c>
      <c r="J17" s="3">
        <v>1001.74</v>
      </c>
      <c r="K17" s="19">
        <f t="shared" si="1"/>
        <v>0.29999999999995453</v>
      </c>
      <c r="L17" s="3">
        <v>9.6521759578433297</v>
      </c>
      <c r="M17" s="27">
        <f t="shared" si="4"/>
        <v>4.8260879789216649</v>
      </c>
      <c r="V17" s="5" t="s">
        <v>17</v>
      </c>
      <c r="X17" t="s">
        <v>55</v>
      </c>
      <c r="Y17" s="6">
        <f>AVERAGE(K3:K175)</f>
        <v>0.58657668711656841</v>
      </c>
      <c r="Z17" t="s">
        <v>10</v>
      </c>
    </row>
    <row r="18" spans="1:29" x14ac:dyDescent="0.25">
      <c r="A18" s="23">
        <v>15</v>
      </c>
      <c r="B18" s="24">
        <v>15</v>
      </c>
      <c r="C18" s="3">
        <v>1001.35</v>
      </c>
      <c r="D18" s="19">
        <f t="shared" si="2"/>
        <v>1001.0857500000001</v>
      </c>
      <c r="E18" s="25">
        <f t="shared" si="0"/>
        <v>0.26424999999994725</v>
      </c>
      <c r="F18" s="3">
        <v>1001.4</v>
      </c>
      <c r="G18" s="26">
        <f>F18-C18</f>
        <v>4.9999999999954525E-2</v>
      </c>
      <c r="H18" s="3">
        <v>1.74929724619956</v>
      </c>
      <c r="I18" s="20">
        <f t="shared" si="3"/>
        <v>0.87464862309977998</v>
      </c>
      <c r="J18" s="3">
        <v>1001.72</v>
      </c>
      <c r="K18" s="19">
        <f t="shared" si="1"/>
        <v>0.32000000000005002</v>
      </c>
      <c r="L18" s="3">
        <v>8.8211225696358895</v>
      </c>
      <c r="M18" s="27">
        <f t="shared" si="4"/>
        <v>4.4105612848179447</v>
      </c>
      <c r="V18" s="5" t="s">
        <v>28</v>
      </c>
      <c r="X18" s="5" t="s">
        <v>39</v>
      </c>
      <c r="Y18" s="28" t="s">
        <v>27</v>
      </c>
    </row>
    <row r="19" spans="1:29" x14ac:dyDescent="0.25">
      <c r="A19" s="23">
        <v>16</v>
      </c>
      <c r="B19" s="24">
        <v>16</v>
      </c>
      <c r="C19" s="3">
        <v>1001.26</v>
      </c>
      <c r="D19" s="19">
        <f t="shared" si="2"/>
        <v>1001.06853</v>
      </c>
      <c r="E19" s="25">
        <f t="shared" si="0"/>
        <v>0.19146999999998116</v>
      </c>
      <c r="F19" s="3">
        <v>1001.32</v>
      </c>
      <c r="G19" s="26">
        <f>F19-C19</f>
        <v>6.0000000000059117E-2</v>
      </c>
      <c r="H19" s="3">
        <v>1.76707405354221</v>
      </c>
      <c r="I19" s="20">
        <f t="shared" si="3"/>
        <v>0.88353702677110502</v>
      </c>
      <c r="J19" s="3">
        <v>1001.76</v>
      </c>
      <c r="K19" s="19">
        <f t="shared" si="1"/>
        <v>0.43999999999994088</v>
      </c>
      <c r="L19" s="3">
        <v>9.03385727055276</v>
      </c>
      <c r="M19" s="27">
        <f t="shared" si="4"/>
        <v>4.51692863527638</v>
      </c>
    </row>
    <row r="20" spans="1:29" ht="15.75" customHeight="1" x14ac:dyDescent="0.25">
      <c r="A20" s="23">
        <v>17</v>
      </c>
      <c r="B20" s="24">
        <v>17</v>
      </c>
      <c r="C20" s="3">
        <v>1001.22</v>
      </c>
      <c r="D20" s="19">
        <f t="shared" si="2"/>
        <v>1001.0513100000001</v>
      </c>
      <c r="E20" s="25">
        <f t="shared" si="0"/>
        <v>0.16868999999996959</v>
      </c>
      <c r="F20" s="3">
        <v>1001.3</v>
      </c>
      <c r="G20" s="26">
        <f>F20-C20</f>
        <v>7.999999999992724E-2</v>
      </c>
      <c r="H20" s="3">
        <v>1.97982756489795</v>
      </c>
      <c r="I20" s="20">
        <f t="shared" si="3"/>
        <v>0.98991378244897499</v>
      </c>
      <c r="J20" s="3">
        <v>1001.78</v>
      </c>
      <c r="K20" s="19">
        <f t="shared" si="1"/>
        <v>0.48000000000001819</v>
      </c>
      <c r="L20" s="3">
        <v>8.9799950018056798</v>
      </c>
      <c r="M20" s="27">
        <f t="shared" si="4"/>
        <v>4.4899975009028399</v>
      </c>
      <c r="V20" s="5" t="s">
        <v>30</v>
      </c>
      <c r="W20" s="5"/>
      <c r="X20" t="s">
        <v>31</v>
      </c>
      <c r="Y20">
        <f>26/2</f>
        <v>13</v>
      </c>
      <c r="Z20" t="s">
        <v>10</v>
      </c>
    </row>
    <row r="21" spans="1:29" ht="15.75" customHeight="1" x14ac:dyDescent="0.25">
      <c r="A21" s="23">
        <v>18</v>
      </c>
      <c r="B21" s="24">
        <v>18</v>
      </c>
      <c r="C21" s="3">
        <v>1001.2</v>
      </c>
      <c r="D21" s="19">
        <f t="shared" si="2"/>
        <v>1001.03409</v>
      </c>
      <c r="E21" s="25">
        <f t="shared" si="0"/>
        <v>0.16591000000005351</v>
      </c>
      <c r="F21" s="3">
        <v>1001.3</v>
      </c>
      <c r="G21" s="26">
        <f>F21-C21</f>
        <v>9.9999999999909051E-2</v>
      </c>
      <c r="H21" s="3">
        <v>1.94245456810318</v>
      </c>
      <c r="I21" s="20">
        <f t="shared" si="3"/>
        <v>0.97122728405158998</v>
      </c>
      <c r="J21" s="3">
        <v>1001.78</v>
      </c>
      <c r="K21" s="19">
        <f t="shared" si="1"/>
        <v>0.48000000000001819</v>
      </c>
      <c r="L21" s="3">
        <v>9.0722725848943995</v>
      </c>
      <c r="M21" s="27">
        <f t="shared" si="4"/>
        <v>4.5361362924471997</v>
      </c>
      <c r="V21" t="s">
        <v>32</v>
      </c>
      <c r="X21" s="5" t="s">
        <v>51</v>
      </c>
      <c r="Y21">
        <v>4</v>
      </c>
      <c r="Z21" t="s">
        <v>10</v>
      </c>
    </row>
    <row r="22" spans="1:29" ht="15.75" customHeight="1" x14ac:dyDescent="0.25">
      <c r="A22" s="23">
        <v>19</v>
      </c>
      <c r="B22" s="24">
        <v>19</v>
      </c>
      <c r="C22" s="3">
        <v>1001.2</v>
      </c>
      <c r="D22" s="19">
        <f t="shared" si="2"/>
        <v>1001.01687</v>
      </c>
      <c r="E22" s="25">
        <f t="shared" si="0"/>
        <v>0.18313000000000557</v>
      </c>
      <c r="F22" s="3">
        <v>1001.29</v>
      </c>
      <c r="G22" s="26">
        <f>F22-C22</f>
        <v>8.9999999999918145E-2</v>
      </c>
      <c r="H22" s="3">
        <v>1.7225568658419099</v>
      </c>
      <c r="I22" s="20">
        <f t="shared" si="3"/>
        <v>0.86127843292095496</v>
      </c>
      <c r="J22" s="3">
        <v>1001.77</v>
      </c>
      <c r="K22" s="19">
        <f t="shared" si="1"/>
        <v>0.48000000000001819</v>
      </c>
      <c r="L22" s="3">
        <v>8.9803215299822305</v>
      </c>
      <c r="M22" s="27">
        <f t="shared" si="4"/>
        <v>4.4901607649911153</v>
      </c>
    </row>
    <row r="23" spans="1:29" ht="15.75" customHeight="1" x14ac:dyDescent="0.25">
      <c r="A23" s="23">
        <v>20</v>
      </c>
      <c r="B23" s="24">
        <v>20</v>
      </c>
      <c r="C23" s="3">
        <v>1001.19</v>
      </c>
      <c r="D23" s="19">
        <f t="shared" si="2"/>
        <v>1000.9996500000001</v>
      </c>
      <c r="E23" s="25">
        <f t="shared" si="0"/>
        <v>0.19034999999996671</v>
      </c>
      <c r="F23" s="3">
        <v>1001.29</v>
      </c>
      <c r="G23" s="26">
        <f>F23-C23</f>
        <v>9.9999999999909051E-2</v>
      </c>
      <c r="H23" s="3">
        <v>1.5063445858524001</v>
      </c>
      <c r="I23" s="20">
        <f t="shared" si="3"/>
        <v>0.75317229292620003</v>
      </c>
      <c r="J23" s="3">
        <v>1001.73</v>
      </c>
      <c r="K23" s="19">
        <f t="shared" si="1"/>
        <v>0.44000000000005457</v>
      </c>
      <c r="L23" s="3">
        <v>7.6457603541913501</v>
      </c>
      <c r="M23" s="27">
        <f t="shared" si="4"/>
        <v>3.8228801770956751</v>
      </c>
      <c r="V23" s="5" t="s">
        <v>33</v>
      </c>
      <c r="W23" s="5"/>
      <c r="X23" t="s">
        <v>35</v>
      </c>
      <c r="Y23">
        <v>10</v>
      </c>
      <c r="Z23" t="s">
        <v>10</v>
      </c>
    </row>
    <row r="24" spans="1:29" ht="15.75" customHeight="1" x14ac:dyDescent="0.25">
      <c r="A24" s="23">
        <v>21</v>
      </c>
      <c r="B24" s="24">
        <v>21</v>
      </c>
      <c r="C24" s="3">
        <v>1001.2</v>
      </c>
      <c r="D24" s="19">
        <f t="shared" si="2"/>
        <v>1000.98243</v>
      </c>
      <c r="E24" s="25">
        <f t="shared" si="0"/>
        <v>0.21757000000002336</v>
      </c>
      <c r="F24" s="3">
        <v>1001.27</v>
      </c>
      <c r="G24" s="26">
        <f>F24-C24</f>
        <v>6.9999999999936335E-2</v>
      </c>
      <c r="H24" s="3">
        <v>1.3973590297465499</v>
      </c>
      <c r="I24" s="20">
        <f t="shared" si="3"/>
        <v>0.69867951487327495</v>
      </c>
      <c r="J24" s="3">
        <v>1001.65</v>
      </c>
      <c r="K24" s="19">
        <f t="shared" si="1"/>
        <v>0.37999999999999545</v>
      </c>
      <c r="L24" s="3">
        <v>7.1569871469438997</v>
      </c>
      <c r="M24" s="27">
        <f t="shared" si="4"/>
        <v>3.5784935734719499</v>
      </c>
      <c r="V24" t="s">
        <v>34</v>
      </c>
      <c r="X24" t="s">
        <v>35</v>
      </c>
      <c r="Y24">
        <v>1</v>
      </c>
      <c r="Z24" t="s">
        <v>10</v>
      </c>
      <c r="AC24" s="28" t="s">
        <v>57</v>
      </c>
    </row>
    <row r="25" spans="1:29" ht="15.75" customHeight="1" x14ac:dyDescent="0.25">
      <c r="A25" s="23">
        <v>22</v>
      </c>
      <c r="B25" s="24">
        <v>22</v>
      </c>
      <c r="C25" s="3">
        <v>1001.16</v>
      </c>
      <c r="D25" s="19">
        <f t="shared" si="2"/>
        <v>1000.9652100000001</v>
      </c>
      <c r="E25" s="25">
        <f t="shared" si="0"/>
        <v>0.1947899999998981</v>
      </c>
      <c r="F25" s="3">
        <v>1001.22</v>
      </c>
      <c r="G25" s="26">
        <f>F25-C25</f>
        <v>6.0000000000059117E-2</v>
      </c>
      <c r="H25" s="3">
        <v>1.4686728354312799</v>
      </c>
      <c r="I25" s="20">
        <f t="shared" si="3"/>
        <v>0.73433641771563996</v>
      </c>
      <c r="J25" s="3">
        <v>1001.49</v>
      </c>
      <c r="K25" s="19">
        <f t="shared" si="1"/>
        <v>0.26999999999998181</v>
      </c>
      <c r="L25" s="3">
        <v>6.8742977886382501</v>
      </c>
      <c r="M25" s="27">
        <f t="shared" si="4"/>
        <v>3.4371488943191251</v>
      </c>
    </row>
    <row r="26" spans="1:29" ht="15.75" customHeight="1" x14ac:dyDescent="0.25">
      <c r="A26" s="23">
        <v>23</v>
      </c>
      <c r="B26" s="24">
        <v>23</v>
      </c>
      <c r="C26" s="3">
        <v>1001.11</v>
      </c>
      <c r="D26" s="19">
        <f t="shared" si="2"/>
        <v>1000.94799</v>
      </c>
      <c r="E26" s="25">
        <f t="shared" si="0"/>
        <v>0.16201000000000931</v>
      </c>
      <c r="F26" s="3">
        <v>1001.19</v>
      </c>
      <c r="G26" s="26">
        <f>F26-C26</f>
        <v>8.0000000000040927E-2</v>
      </c>
      <c r="H26" s="3">
        <v>1.5303088148292201</v>
      </c>
      <c r="I26" s="20">
        <f t="shared" si="3"/>
        <v>0.76515440741461005</v>
      </c>
      <c r="J26" s="3">
        <v>1001.39</v>
      </c>
      <c r="K26" s="19">
        <f t="shared" si="1"/>
        <v>0.19999999999993179</v>
      </c>
      <c r="L26" s="3">
        <v>7.1276249775086198</v>
      </c>
      <c r="M26" s="27">
        <f t="shared" si="4"/>
        <v>3.5638124887543099</v>
      </c>
      <c r="V26" t="s">
        <v>42</v>
      </c>
      <c r="Y26" s="9"/>
      <c r="Z26" s="5"/>
    </row>
    <row r="27" spans="1:29" ht="15.75" customHeight="1" x14ac:dyDescent="0.25">
      <c r="A27" s="23">
        <v>24</v>
      </c>
      <c r="B27" s="24">
        <v>24</v>
      </c>
      <c r="C27" s="3">
        <v>1001.08</v>
      </c>
      <c r="D27" s="19">
        <f t="shared" si="2"/>
        <v>1000.9307700000001</v>
      </c>
      <c r="E27" s="25">
        <f t="shared" si="0"/>
        <v>0.14922999999998865</v>
      </c>
      <c r="F27" s="3">
        <v>1001.15</v>
      </c>
      <c r="G27" s="26">
        <f>F27-C27</f>
        <v>6.9999999999936335E-2</v>
      </c>
      <c r="H27" s="3">
        <v>1.36061451981465</v>
      </c>
      <c r="I27" s="20">
        <f t="shared" si="3"/>
        <v>0.68030725990732499</v>
      </c>
      <c r="J27" s="3">
        <v>1001.43</v>
      </c>
      <c r="K27" s="19">
        <f t="shared" si="1"/>
        <v>0.27999999999997272</v>
      </c>
      <c r="L27" s="3">
        <v>8.0238481657401106</v>
      </c>
      <c r="M27" s="27">
        <f t="shared" si="4"/>
        <v>4.0119240828700553</v>
      </c>
      <c r="X27" s="11" t="s">
        <v>53</v>
      </c>
      <c r="Y27" s="8">
        <v>1.7219999999999999E-2</v>
      </c>
      <c r="Z27" s="5"/>
    </row>
    <row r="28" spans="1:29" ht="15.75" customHeight="1" x14ac:dyDescent="0.25">
      <c r="A28" s="23">
        <v>25</v>
      </c>
      <c r="B28" s="24">
        <v>25</v>
      </c>
      <c r="C28" s="3">
        <v>1001.04</v>
      </c>
      <c r="D28" s="19">
        <f t="shared" si="2"/>
        <v>1000.91355</v>
      </c>
      <c r="E28" s="25">
        <f t="shared" si="0"/>
        <v>0.12644999999997708</v>
      </c>
      <c r="F28" s="3">
        <v>1001.1</v>
      </c>
      <c r="G28" s="26">
        <f>F28-C28</f>
        <v>6.0000000000059117E-2</v>
      </c>
      <c r="H28" s="3">
        <v>1.3069314227051401</v>
      </c>
      <c r="I28" s="20">
        <f t="shared" si="3"/>
        <v>0.65346571135257003</v>
      </c>
      <c r="J28" s="3">
        <v>1001.43</v>
      </c>
      <c r="K28" s="19">
        <f t="shared" si="1"/>
        <v>0.32999999999992724</v>
      </c>
      <c r="L28" s="3">
        <v>8.0950527816470306</v>
      </c>
      <c r="M28" s="27">
        <f t="shared" si="4"/>
        <v>4.0475263908235153</v>
      </c>
    </row>
    <row r="29" spans="1:29" ht="15.75" customHeight="1" x14ac:dyDescent="0.25">
      <c r="A29" s="23">
        <v>26</v>
      </c>
      <c r="B29" s="24">
        <v>26</v>
      </c>
      <c r="C29" s="3">
        <v>1000.92</v>
      </c>
      <c r="D29" s="19">
        <f t="shared" si="2"/>
        <v>1000.89633</v>
      </c>
      <c r="E29" s="25">
        <f t="shared" si="0"/>
        <v>2.3669999999924585E-2</v>
      </c>
      <c r="F29" s="3">
        <v>1000.98</v>
      </c>
      <c r="G29" s="26">
        <f>F29-C29</f>
        <v>6.0000000000059117E-2</v>
      </c>
      <c r="H29" s="3">
        <v>0.84095510147128105</v>
      </c>
      <c r="I29" s="20">
        <f t="shared" si="3"/>
        <v>0.42047755073564053</v>
      </c>
      <c r="J29" s="3">
        <v>1001.42</v>
      </c>
      <c r="K29" s="19">
        <f t="shared" si="1"/>
        <v>0.43999999999994088</v>
      </c>
      <c r="L29" s="3">
        <v>7.9499319721587902</v>
      </c>
      <c r="M29" s="27">
        <f t="shared" si="4"/>
        <v>3.9749659860793951</v>
      </c>
      <c r="V29" s="22" t="s">
        <v>40</v>
      </c>
      <c r="W29" s="22"/>
    </row>
    <row r="30" spans="1:29" ht="15.75" customHeight="1" x14ac:dyDescent="0.25">
      <c r="A30" s="23">
        <v>27</v>
      </c>
      <c r="B30" s="24">
        <v>27</v>
      </c>
      <c r="C30" s="3">
        <v>1000.74</v>
      </c>
      <c r="D30" s="19">
        <f t="shared" si="2"/>
        <v>1000.8791100000001</v>
      </c>
      <c r="E30" s="25">
        <f t="shared" si="0"/>
        <v>-0.13911000000007334</v>
      </c>
      <c r="F30" s="3">
        <v>1000.87</v>
      </c>
      <c r="G30" s="26">
        <f>F30-C30</f>
        <v>0.12999999999999545</v>
      </c>
      <c r="H30" s="3">
        <v>1.2865554847981999</v>
      </c>
      <c r="I30" s="20">
        <f t="shared" si="3"/>
        <v>0.64327774239909996</v>
      </c>
      <c r="J30" s="3">
        <v>1001.44</v>
      </c>
      <c r="K30" s="19">
        <f t="shared" si="1"/>
        <v>0.57000000000005002</v>
      </c>
      <c r="L30" s="3">
        <v>8.0573049074101206</v>
      </c>
      <c r="M30" s="27">
        <f t="shared" si="4"/>
        <v>4.0286524537050603</v>
      </c>
      <c r="V30" s="5" t="s">
        <v>41</v>
      </c>
      <c r="Y30" s="4"/>
      <c r="Z30" s="5" t="s">
        <v>10</v>
      </c>
    </row>
    <row r="31" spans="1:29" ht="15.75" customHeight="1" x14ac:dyDescent="0.25">
      <c r="A31" s="23">
        <v>28</v>
      </c>
      <c r="B31" s="24">
        <v>28</v>
      </c>
      <c r="C31" s="3">
        <v>1000.53</v>
      </c>
      <c r="D31" s="19">
        <f t="shared" si="2"/>
        <v>1000.86189</v>
      </c>
      <c r="E31" s="25">
        <f t="shared" si="0"/>
        <v>-0.33189000000004398</v>
      </c>
      <c r="F31" s="3">
        <v>1000.87</v>
      </c>
      <c r="G31" s="26">
        <f>F31-C31</f>
        <v>0.34000000000003183</v>
      </c>
      <c r="H31" s="3">
        <v>2.2828872821525499</v>
      </c>
      <c r="I31" s="20">
        <f t="shared" si="3"/>
        <v>1.1414436410762749</v>
      </c>
      <c r="J31" s="3">
        <v>1001.44</v>
      </c>
      <c r="K31" s="19">
        <f t="shared" si="1"/>
        <v>0.57000000000005002</v>
      </c>
      <c r="L31" s="3">
        <v>8.0542693805026992</v>
      </c>
      <c r="M31" s="27">
        <f t="shared" si="4"/>
        <v>4.0271346902513496</v>
      </c>
      <c r="V31" t="s">
        <v>0</v>
      </c>
      <c r="Y31" s="5"/>
      <c r="Z31" t="s">
        <v>10</v>
      </c>
    </row>
    <row r="32" spans="1:29" ht="15.75" customHeight="1" x14ac:dyDescent="0.25">
      <c r="A32" s="23">
        <v>29</v>
      </c>
      <c r="B32" s="24">
        <v>29</v>
      </c>
      <c r="C32" s="3">
        <v>1000.24</v>
      </c>
      <c r="D32" s="19">
        <f t="shared" si="2"/>
        <v>1000.8446700000001</v>
      </c>
      <c r="E32" s="25">
        <f t="shared" si="0"/>
        <v>-0.60467000000005555</v>
      </c>
      <c r="F32" s="3">
        <v>1000.87</v>
      </c>
      <c r="G32" s="26">
        <f>F32-C32</f>
        <v>0.62999999999999545</v>
      </c>
      <c r="H32" s="3">
        <v>2.7180727149692601</v>
      </c>
      <c r="I32" s="20">
        <f t="shared" si="3"/>
        <v>1.35903635748463</v>
      </c>
      <c r="J32" s="3">
        <v>1001.45</v>
      </c>
      <c r="K32" s="19">
        <f t="shared" si="1"/>
        <v>0.58000000000004093</v>
      </c>
      <c r="L32" s="3">
        <v>8.0574697068379901</v>
      </c>
      <c r="M32" s="27">
        <f t="shared" si="4"/>
        <v>4.0287348534189951</v>
      </c>
      <c r="V32" t="s">
        <v>43</v>
      </c>
      <c r="Z32" t="s">
        <v>10</v>
      </c>
    </row>
    <row r="33" spans="1:28" ht="15.75" customHeight="1" x14ac:dyDescent="0.25">
      <c r="A33" s="23">
        <v>30</v>
      </c>
      <c r="B33" s="24">
        <v>30</v>
      </c>
      <c r="C33" s="3">
        <v>1000.43</v>
      </c>
      <c r="D33" s="19">
        <f t="shared" si="2"/>
        <v>1000.82745</v>
      </c>
      <c r="E33" s="25">
        <f t="shared" si="0"/>
        <v>-0.39745000000004893</v>
      </c>
      <c r="F33" s="3">
        <v>1000.87</v>
      </c>
      <c r="G33" s="26">
        <f>F33-C33</f>
        <v>0.44000000000005457</v>
      </c>
      <c r="H33" s="3">
        <v>3.2622931030515399</v>
      </c>
      <c r="I33" s="20">
        <f t="shared" si="3"/>
        <v>1.6311465515257699</v>
      </c>
      <c r="J33" s="3">
        <v>1001.43</v>
      </c>
      <c r="K33" s="19">
        <f t="shared" si="1"/>
        <v>0.55999999999994543</v>
      </c>
      <c r="L33" s="3">
        <v>8.3947802587346398</v>
      </c>
      <c r="M33" s="27">
        <f t="shared" si="4"/>
        <v>4.1973901293673199</v>
      </c>
    </row>
    <row r="34" spans="1:28" ht="15.75" customHeight="1" x14ac:dyDescent="0.25">
      <c r="A34" s="23">
        <v>31</v>
      </c>
      <c r="B34" s="24">
        <v>31</v>
      </c>
      <c r="C34" s="3">
        <v>1000.58</v>
      </c>
      <c r="D34" s="19">
        <f t="shared" si="2"/>
        <v>1000.81023</v>
      </c>
      <c r="E34" s="25">
        <f t="shared" si="0"/>
        <v>-0.23023000000000593</v>
      </c>
      <c r="F34" s="3">
        <v>1000.87</v>
      </c>
      <c r="G34" s="26">
        <f t="shared" ref="G34:G65" si="5">F34-C34</f>
        <v>0.28999999999996362</v>
      </c>
      <c r="H34" s="3">
        <v>4.2625552003315104</v>
      </c>
      <c r="I34" s="20">
        <f t="shared" si="3"/>
        <v>2.1312776001657552</v>
      </c>
      <c r="J34" s="3">
        <v>1001.39</v>
      </c>
      <c r="K34" s="19">
        <f t="shared" si="1"/>
        <v>0.51999999999998181</v>
      </c>
      <c r="L34" s="3">
        <v>8.9736479787036103</v>
      </c>
      <c r="M34" s="27">
        <f t="shared" si="4"/>
        <v>4.4868239893518052</v>
      </c>
      <c r="V34" t="s">
        <v>45</v>
      </c>
    </row>
    <row r="35" spans="1:28" ht="15.75" customHeight="1" x14ac:dyDescent="0.25">
      <c r="A35" s="23">
        <v>32</v>
      </c>
      <c r="B35" s="24">
        <v>32</v>
      </c>
      <c r="C35" s="3">
        <v>1000.35</v>
      </c>
      <c r="D35" s="19">
        <f t="shared" si="2"/>
        <v>1000.7930100000001</v>
      </c>
      <c r="E35" s="25">
        <f t="shared" si="0"/>
        <v>-0.44301000000007207</v>
      </c>
      <c r="F35" s="3">
        <v>1000.87</v>
      </c>
      <c r="G35" s="26">
        <f t="shared" si="5"/>
        <v>0.51999999999998181</v>
      </c>
      <c r="H35" s="3">
        <v>5.0954670584032602</v>
      </c>
      <c r="I35" s="20">
        <f t="shared" si="3"/>
        <v>2.5477335292016301</v>
      </c>
      <c r="J35" s="3">
        <v>1001.41</v>
      </c>
      <c r="K35" s="19">
        <f t="shared" si="1"/>
        <v>0.53999999999996362</v>
      </c>
      <c r="L35" s="3">
        <v>9.5917401361919392</v>
      </c>
      <c r="M35" s="27">
        <f t="shared" si="4"/>
        <v>4.7958700680959696</v>
      </c>
      <c r="V35" t="s">
        <v>44</v>
      </c>
    </row>
    <row r="36" spans="1:28" ht="15.75" customHeight="1" x14ac:dyDescent="0.25">
      <c r="A36" s="23">
        <v>33</v>
      </c>
      <c r="B36" s="24">
        <v>33</v>
      </c>
      <c r="C36" s="3">
        <v>1000.19</v>
      </c>
      <c r="D36" s="19">
        <f t="shared" si="2"/>
        <v>1000.77579</v>
      </c>
      <c r="E36" s="25">
        <f t="shared" si="0"/>
        <v>-0.5857899999999745</v>
      </c>
      <c r="F36" s="3">
        <v>1000.87</v>
      </c>
      <c r="G36" s="26">
        <f t="shared" si="5"/>
        <v>0.67999999999994998</v>
      </c>
      <c r="H36" s="3">
        <v>5.9625134201285697</v>
      </c>
      <c r="I36" s="20">
        <f t="shared" si="3"/>
        <v>2.9812567100642848</v>
      </c>
      <c r="J36" s="3">
        <v>1001.42</v>
      </c>
      <c r="K36" s="19">
        <f t="shared" si="1"/>
        <v>0.54999999999995453</v>
      </c>
      <c r="L36" s="3">
        <v>10.1255410973164</v>
      </c>
      <c r="M36" s="27">
        <f t="shared" si="4"/>
        <v>5.0627705486582002</v>
      </c>
      <c r="V36" t="s">
        <v>46</v>
      </c>
    </row>
    <row r="37" spans="1:28" ht="15.75" customHeight="1" x14ac:dyDescent="0.25">
      <c r="A37" s="23">
        <v>34</v>
      </c>
      <c r="B37" s="24">
        <v>34</v>
      </c>
      <c r="C37" s="3">
        <v>1000.05</v>
      </c>
      <c r="D37" s="19">
        <f t="shared" si="2"/>
        <v>1000.7585700000001</v>
      </c>
      <c r="E37" s="25">
        <f t="shared" si="0"/>
        <v>-0.70857000000012249</v>
      </c>
      <c r="F37" s="3">
        <v>1000.87</v>
      </c>
      <c r="G37" s="26">
        <f t="shared" si="5"/>
        <v>0.82000000000005002</v>
      </c>
      <c r="H37" s="3">
        <v>6.3066998407234296</v>
      </c>
      <c r="I37" s="20">
        <f t="shared" si="3"/>
        <v>3.1533499203617148</v>
      </c>
      <c r="J37" s="3">
        <v>1001.43</v>
      </c>
      <c r="K37" s="19">
        <f t="shared" si="1"/>
        <v>0.55999999999994543</v>
      </c>
      <c r="L37" s="3">
        <v>9.8139190432315804</v>
      </c>
      <c r="M37" s="27">
        <f t="shared" si="4"/>
        <v>4.9069595216157902</v>
      </c>
    </row>
    <row r="38" spans="1:28" ht="15.75" customHeight="1" x14ac:dyDescent="0.25">
      <c r="A38" s="23">
        <v>35</v>
      </c>
      <c r="B38" s="24">
        <v>35</v>
      </c>
      <c r="C38" s="3">
        <v>1000.01</v>
      </c>
      <c r="D38" s="19">
        <f t="shared" si="2"/>
        <v>1000.74135</v>
      </c>
      <c r="E38" s="25">
        <f t="shared" si="0"/>
        <v>-0.73135000000002037</v>
      </c>
      <c r="F38" s="3">
        <v>1000.87</v>
      </c>
      <c r="G38" s="26">
        <f t="shared" si="5"/>
        <v>0.86000000000001364</v>
      </c>
      <c r="H38" s="3">
        <v>6.72324750122183</v>
      </c>
      <c r="I38" s="20">
        <f t="shared" si="3"/>
        <v>3.361623750610915</v>
      </c>
      <c r="J38" s="3">
        <v>1001.43</v>
      </c>
      <c r="K38" s="19">
        <f t="shared" si="1"/>
        <v>0.55999999999994543</v>
      </c>
      <c r="L38" s="3">
        <v>9.5403755906387193</v>
      </c>
      <c r="M38" s="27">
        <f t="shared" si="4"/>
        <v>4.7701877953193597</v>
      </c>
      <c r="V38" s="22" t="s">
        <v>48</v>
      </c>
      <c r="W38" s="22"/>
    </row>
    <row r="39" spans="1:28" ht="15.75" customHeight="1" x14ac:dyDescent="0.25">
      <c r="A39" s="23">
        <v>36</v>
      </c>
      <c r="B39" s="24">
        <v>36</v>
      </c>
      <c r="C39" s="3">
        <v>1000.14</v>
      </c>
      <c r="D39" s="19">
        <f t="shared" si="2"/>
        <v>1000.7241300000001</v>
      </c>
      <c r="E39" s="25">
        <f t="shared" si="0"/>
        <v>-0.58413000000007287</v>
      </c>
      <c r="F39" s="3">
        <v>1000.87</v>
      </c>
      <c r="G39" s="26">
        <f t="shared" si="5"/>
        <v>0.73000000000001819</v>
      </c>
      <c r="H39" s="3">
        <v>6.8034415868270202</v>
      </c>
      <c r="I39" s="20">
        <f t="shared" si="3"/>
        <v>3.4017207934135101</v>
      </c>
      <c r="J39" s="3">
        <v>1001.42</v>
      </c>
      <c r="K39" s="19">
        <f t="shared" si="1"/>
        <v>0.54999999999995453</v>
      </c>
      <c r="L39" s="3">
        <v>9.5107993583111607</v>
      </c>
      <c r="M39" s="27">
        <f t="shared" si="4"/>
        <v>4.7553996791555804</v>
      </c>
      <c r="V39" t="s">
        <v>49</v>
      </c>
      <c r="Y39" s="8"/>
      <c r="Z39" s="5" t="s">
        <v>47</v>
      </c>
    </row>
    <row r="40" spans="1:28" ht="15.75" customHeight="1" x14ac:dyDescent="0.25">
      <c r="A40" s="23">
        <v>37</v>
      </c>
      <c r="B40" s="24">
        <v>37</v>
      </c>
      <c r="C40" s="3">
        <v>1000.21</v>
      </c>
      <c r="D40" s="19">
        <f t="shared" si="2"/>
        <v>1000.70691</v>
      </c>
      <c r="E40" s="25">
        <f t="shared" si="0"/>
        <v>-0.49690999999995711</v>
      </c>
      <c r="F40" s="3">
        <v>1000.87</v>
      </c>
      <c r="G40" s="26">
        <f t="shared" si="5"/>
        <v>0.65999999999996817</v>
      </c>
      <c r="H40" s="3">
        <v>6.2443557326235304</v>
      </c>
      <c r="I40" s="20">
        <f t="shared" si="3"/>
        <v>3.1221778663117652</v>
      </c>
      <c r="J40" s="3">
        <v>1001.42</v>
      </c>
      <c r="K40" s="19">
        <f t="shared" si="1"/>
        <v>0.54999999999995453</v>
      </c>
      <c r="L40" s="3">
        <v>9.6891552550723201</v>
      </c>
      <c r="M40" s="27">
        <f t="shared" si="4"/>
        <v>4.8445776275361601</v>
      </c>
      <c r="Y40" s="8"/>
      <c r="Z40" s="5" t="s">
        <v>47</v>
      </c>
      <c r="AA40" t="s">
        <v>50</v>
      </c>
    </row>
    <row r="41" spans="1:28" ht="15.75" customHeight="1" x14ac:dyDescent="0.25">
      <c r="A41" s="23">
        <v>38</v>
      </c>
      <c r="B41" s="24">
        <v>38</v>
      </c>
      <c r="C41" s="3">
        <v>1000.31</v>
      </c>
      <c r="D41" s="19">
        <f t="shared" si="2"/>
        <v>1000.68969</v>
      </c>
      <c r="E41" s="25">
        <f t="shared" si="0"/>
        <v>-0.37969000000009601</v>
      </c>
      <c r="F41" s="3">
        <v>1000.87</v>
      </c>
      <c r="G41" s="26">
        <f t="shared" si="5"/>
        <v>0.56000000000005912</v>
      </c>
      <c r="H41" s="3">
        <v>6.0528984082505097</v>
      </c>
      <c r="I41" s="20">
        <f t="shared" si="3"/>
        <v>3.0264492041252549</v>
      </c>
      <c r="J41" s="3">
        <v>1001.42</v>
      </c>
      <c r="K41" s="19">
        <f t="shared" si="1"/>
        <v>0.54999999999995453</v>
      </c>
      <c r="L41" s="3">
        <v>9.3759004295902209</v>
      </c>
      <c r="M41" s="27">
        <f t="shared" si="4"/>
        <v>4.6879502147951104</v>
      </c>
      <c r="AA41" s="10"/>
    </row>
    <row r="42" spans="1:28" ht="15.75" customHeight="1" x14ac:dyDescent="0.25">
      <c r="A42" s="23">
        <v>39</v>
      </c>
      <c r="B42" s="24">
        <v>39</v>
      </c>
      <c r="C42" s="3">
        <v>1000.44</v>
      </c>
      <c r="D42" s="19">
        <f t="shared" si="2"/>
        <v>1000.6724700000001</v>
      </c>
      <c r="E42" s="25">
        <f t="shared" si="0"/>
        <v>-0.23247000000003482</v>
      </c>
      <c r="F42" s="3">
        <v>1000.87</v>
      </c>
      <c r="G42" s="26">
        <f t="shared" si="5"/>
        <v>0.42999999999994998</v>
      </c>
      <c r="H42" s="3">
        <v>6.0779481900388799</v>
      </c>
      <c r="I42" s="20">
        <f t="shared" si="3"/>
        <v>3.0389740950194399</v>
      </c>
      <c r="J42" s="3">
        <v>1001.42</v>
      </c>
      <c r="K42" s="19">
        <f t="shared" si="1"/>
        <v>0.54999999999995453</v>
      </c>
      <c r="L42" s="3">
        <v>9.5352251027093597</v>
      </c>
      <c r="M42" s="27">
        <f t="shared" si="4"/>
        <v>4.7676125513546799</v>
      </c>
    </row>
    <row r="43" spans="1:28" ht="15.75" customHeight="1" x14ac:dyDescent="0.25">
      <c r="A43" s="23">
        <v>40</v>
      </c>
      <c r="B43" s="24">
        <v>40</v>
      </c>
      <c r="C43" s="3">
        <v>1000.52</v>
      </c>
      <c r="D43" s="19">
        <f t="shared" si="2"/>
        <v>1000.65525</v>
      </c>
      <c r="E43" s="25">
        <f t="shared" si="0"/>
        <v>-0.13525000000004184</v>
      </c>
      <c r="F43" s="3">
        <v>1000.87</v>
      </c>
      <c r="G43" s="26">
        <f t="shared" si="5"/>
        <v>0.35000000000002274</v>
      </c>
      <c r="H43" s="3">
        <v>5.9267867446623397</v>
      </c>
      <c r="I43" s="20">
        <f t="shared" si="3"/>
        <v>2.9633933723311698</v>
      </c>
      <c r="J43" s="3">
        <v>1001.41</v>
      </c>
      <c r="K43" s="19">
        <f t="shared" si="1"/>
        <v>0.53999999999996362</v>
      </c>
      <c r="L43" s="3">
        <v>9.6539220873090006</v>
      </c>
      <c r="M43" s="27">
        <f t="shared" si="4"/>
        <v>4.8269610436545003</v>
      </c>
      <c r="AB43" s="10"/>
    </row>
    <row r="44" spans="1:28" ht="15.75" customHeight="1" x14ac:dyDescent="0.25">
      <c r="A44" s="23">
        <v>41</v>
      </c>
      <c r="B44" s="24">
        <v>41</v>
      </c>
      <c r="C44" s="3">
        <v>1000.59</v>
      </c>
      <c r="D44" s="19">
        <f t="shared" si="2"/>
        <v>1000.6380300000001</v>
      </c>
      <c r="E44" s="25">
        <f t="shared" si="0"/>
        <v>-4.8030000000039763E-2</v>
      </c>
      <c r="F44" s="3">
        <v>1000.87</v>
      </c>
      <c r="G44" s="26">
        <f t="shared" si="5"/>
        <v>0.27999999999997272</v>
      </c>
      <c r="H44" s="3">
        <v>5.38178320996309</v>
      </c>
      <c r="I44" s="20">
        <f t="shared" si="3"/>
        <v>2.690891604981545</v>
      </c>
      <c r="J44" s="3">
        <v>1001.41</v>
      </c>
      <c r="K44" s="19">
        <f t="shared" si="1"/>
        <v>0.53999999999996362</v>
      </c>
      <c r="L44" s="3">
        <v>9.3835912727378599</v>
      </c>
      <c r="M44" s="27">
        <f t="shared" si="4"/>
        <v>4.6917956363689299</v>
      </c>
    </row>
    <row r="45" spans="1:28" ht="15.75" customHeight="1" x14ac:dyDescent="0.25">
      <c r="A45" s="23">
        <v>42</v>
      </c>
      <c r="B45" s="24">
        <v>42</v>
      </c>
      <c r="C45" s="3">
        <v>1000.66</v>
      </c>
      <c r="D45" s="19">
        <f t="shared" si="2"/>
        <v>1000.62081</v>
      </c>
      <c r="E45" s="25">
        <f t="shared" si="0"/>
        <v>3.9189999999962311E-2</v>
      </c>
      <c r="F45" s="3">
        <v>1000.87</v>
      </c>
      <c r="G45" s="26">
        <f t="shared" si="5"/>
        <v>0.21000000000003638</v>
      </c>
      <c r="H45" s="3">
        <v>5.6934144712968404</v>
      </c>
      <c r="I45" s="20">
        <f t="shared" si="3"/>
        <v>2.8467072356484202</v>
      </c>
      <c r="J45" s="3">
        <v>1001.41</v>
      </c>
      <c r="K45" s="19">
        <f t="shared" si="1"/>
        <v>0.53999999999996362</v>
      </c>
      <c r="L45" s="3">
        <v>9.3134815257377106</v>
      </c>
      <c r="M45" s="27">
        <f t="shared" si="4"/>
        <v>4.6567407628688553</v>
      </c>
    </row>
    <row r="46" spans="1:28" ht="15.75" customHeight="1" x14ac:dyDescent="0.25">
      <c r="A46" s="23">
        <v>43</v>
      </c>
      <c r="B46" s="24">
        <v>43</v>
      </c>
      <c r="C46" s="3">
        <v>1000.76</v>
      </c>
      <c r="D46" s="19">
        <f t="shared" si="2"/>
        <v>1000.6035900000001</v>
      </c>
      <c r="E46" s="25">
        <f t="shared" si="0"/>
        <v>0.1564099999999371</v>
      </c>
      <c r="F46" s="3">
        <v>1000.87</v>
      </c>
      <c r="G46" s="26">
        <f t="shared" si="5"/>
        <v>0.11000000000001364</v>
      </c>
      <c r="H46" s="3">
        <v>5.9461533189753197</v>
      </c>
      <c r="I46" s="20">
        <f t="shared" si="3"/>
        <v>2.9730766594876599</v>
      </c>
      <c r="J46" s="3">
        <v>1001.4</v>
      </c>
      <c r="K46" s="19">
        <f t="shared" si="1"/>
        <v>0.52999999999997272</v>
      </c>
      <c r="L46" s="3">
        <v>9.2213378038544995</v>
      </c>
      <c r="M46" s="27">
        <f t="shared" si="4"/>
        <v>4.6106689019272498</v>
      </c>
    </row>
    <row r="47" spans="1:28" ht="15.75" customHeight="1" x14ac:dyDescent="0.25">
      <c r="A47" s="23">
        <v>44</v>
      </c>
      <c r="B47" s="24">
        <v>44</v>
      </c>
      <c r="C47" s="3">
        <v>1000.84</v>
      </c>
      <c r="D47" s="19">
        <f t="shared" si="2"/>
        <v>1000.58637</v>
      </c>
      <c r="E47" s="25">
        <f t="shared" si="0"/>
        <v>0.25363000000004376</v>
      </c>
      <c r="F47" s="3">
        <v>1000.87</v>
      </c>
      <c r="G47" s="26">
        <f t="shared" si="5"/>
        <v>2.9999999999972715E-2</v>
      </c>
      <c r="H47" s="3">
        <v>3.44721355403215</v>
      </c>
      <c r="I47" s="20">
        <f t="shared" si="3"/>
        <v>1.723606777016075</v>
      </c>
      <c r="J47" s="3">
        <v>1001.4</v>
      </c>
      <c r="K47" s="19">
        <f t="shared" si="1"/>
        <v>0.52999999999997272</v>
      </c>
      <c r="L47" s="3">
        <v>9.1515788871520805</v>
      </c>
      <c r="M47" s="27">
        <f t="shared" si="4"/>
        <v>4.5757894435760402</v>
      </c>
    </row>
    <row r="48" spans="1:28" ht="15.75" customHeight="1" x14ac:dyDescent="0.25">
      <c r="A48" s="23">
        <v>45</v>
      </c>
      <c r="B48" s="24">
        <v>45</v>
      </c>
      <c r="C48" s="3">
        <v>1000.81</v>
      </c>
      <c r="D48" s="19">
        <f t="shared" si="2"/>
        <v>1000.56915</v>
      </c>
      <c r="E48" s="25">
        <f t="shared" si="0"/>
        <v>0.24084999999990941</v>
      </c>
      <c r="F48" s="3">
        <v>1000.87</v>
      </c>
      <c r="G48" s="26">
        <f t="shared" si="5"/>
        <v>6.0000000000059117E-2</v>
      </c>
      <c r="H48" s="3">
        <v>2.4942870955126999</v>
      </c>
      <c r="I48" s="20">
        <f t="shared" si="3"/>
        <v>1.2471435477563499</v>
      </c>
      <c r="J48" s="3">
        <v>1001.4</v>
      </c>
      <c r="K48" s="19">
        <f t="shared" si="1"/>
        <v>0.52999999999997272</v>
      </c>
      <c r="L48" s="3">
        <v>8.8449074204208102</v>
      </c>
      <c r="M48" s="27">
        <f t="shared" si="4"/>
        <v>4.4224537102104051</v>
      </c>
      <c r="W48" s="5"/>
    </row>
    <row r="49" spans="1:13" ht="15.75" customHeight="1" x14ac:dyDescent="0.25">
      <c r="A49" s="23">
        <v>46</v>
      </c>
      <c r="B49" s="24">
        <v>46</v>
      </c>
      <c r="C49" s="3">
        <v>1000.81</v>
      </c>
      <c r="D49" s="19">
        <f t="shared" si="2"/>
        <v>1000.5519300000001</v>
      </c>
      <c r="E49" s="25">
        <f t="shared" si="0"/>
        <v>0.25806999999986147</v>
      </c>
      <c r="F49" s="3">
        <v>1000.86</v>
      </c>
      <c r="G49" s="26">
        <f t="shared" si="5"/>
        <v>5.0000000000068212E-2</v>
      </c>
      <c r="H49" s="3">
        <v>2.1377111665693702</v>
      </c>
      <c r="I49" s="20">
        <f t="shared" si="3"/>
        <v>1.0688555832846851</v>
      </c>
      <c r="J49" s="3">
        <v>1001.38</v>
      </c>
      <c r="K49" s="19">
        <f t="shared" si="1"/>
        <v>0.51999999999998181</v>
      </c>
      <c r="L49" s="3">
        <v>8.0785288974560796</v>
      </c>
      <c r="M49" s="27">
        <f t="shared" si="4"/>
        <v>4.0392644487280398</v>
      </c>
    </row>
    <row r="50" spans="1:13" ht="15.75" customHeight="1" x14ac:dyDescent="0.25">
      <c r="A50" s="23">
        <v>47</v>
      </c>
      <c r="B50" s="24">
        <v>47</v>
      </c>
      <c r="C50" s="3">
        <v>1000.8</v>
      </c>
      <c r="D50" s="19">
        <f t="shared" si="2"/>
        <v>1000.53471</v>
      </c>
      <c r="E50" s="25">
        <f t="shared" si="0"/>
        <v>0.2652899999999363</v>
      </c>
      <c r="F50" s="3">
        <v>1000.84</v>
      </c>
      <c r="G50" s="26">
        <f t="shared" si="5"/>
        <v>4.0000000000077307E-2</v>
      </c>
      <c r="H50" s="3">
        <v>2.0625130554083699</v>
      </c>
      <c r="I50" s="20">
        <f t="shared" si="3"/>
        <v>1.031256527704185</v>
      </c>
      <c r="J50" s="3">
        <v>1001.36</v>
      </c>
      <c r="K50" s="19">
        <f t="shared" si="1"/>
        <v>0.51999999999998181</v>
      </c>
      <c r="L50" s="3">
        <v>7.9667900138473504</v>
      </c>
      <c r="M50" s="27">
        <f t="shared" si="4"/>
        <v>3.9833950069236752</v>
      </c>
    </row>
    <row r="51" spans="1:13" ht="15.75" customHeight="1" x14ac:dyDescent="0.25">
      <c r="A51" s="23">
        <v>48</v>
      </c>
      <c r="B51" s="24">
        <v>48</v>
      </c>
      <c r="C51" s="3">
        <v>1000.75</v>
      </c>
      <c r="D51" s="19">
        <f t="shared" si="2"/>
        <v>1000.5174900000001</v>
      </c>
      <c r="E51" s="25">
        <f t="shared" si="0"/>
        <v>0.23250999999993383</v>
      </c>
      <c r="F51" s="3">
        <v>1000.81</v>
      </c>
      <c r="G51" s="26">
        <f t="shared" si="5"/>
        <v>5.999999999994543E-2</v>
      </c>
      <c r="H51" s="3">
        <v>1.6103611721453499</v>
      </c>
      <c r="I51" s="20">
        <f t="shared" si="3"/>
        <v>0.80518058607267495</v>
      </c>
      <c r="J51" s="3">
        <v>1001.33</v>
      </c>
      <c r="K51" s="19">
        <f t="shared" si="1"/>
        <v>0.5200000000000955</v>
      </c>
      <c r="L51" s="3">
        <v>7.8002536117855898</v>
      </c>
      <c r="M51" s="27">
        <f t="shared" si="4"/>
        <v>3.9001268058927949</v>
      </c>
    </row>
    <row r="52" spans="1:13" ht="15.75" customHeight="1" x14ac:dyDescent="0.25">
      <c r="A52" s="23">
        <v>49</v>
      </c>
      <c r="B52" s="24">
        <v>49</v>
      </c>
      <c r="C52" s="3">
        <v>1000.7</v>
      </c>
      <c r="D52" s="19">
        <f t="shared" si="2"/>
        <v>1000.50027</v>
      </c>
      <c r="E52" s="25">
        <f t="shared" si="0"/>
        <v>0.19973000000004504</v>
      </c>
      <c r="F52" s="3">
        <v>1000.79</v>
      </c>
      <c r="G52" s="26">
        <f t="shared" si="5"/>
        <v>8.9999999999918145E-2</v>
      </c>
      <c r="H52" s="3">
        <v>1.5944410219710199</v>
      </c>
      <c r="I52" s="20">
        <f t="shared" si="3"/>
        <v>0.79722051098550994</v>
      </c>
      <c r="J52" s="3">
        <v>1001.31</v>
      </c>
      <c r="K52" s="19">
        <f t="shared" si="1"/>
        <v>0.51999999999998181</v>
      </c>
      <c r="L52" s="3">
        <v>6.96166512049549</v>
      </c>
      <c r="M52" s="27">
        <f t="shared" si="4"/>
        <v>3.480832560247745</v>
      </c>
    </row>
    <row r="53" spans="1:13" ht="15.75" customHeight="1" x14ac:dyDescent="0.25">
      <c r="A53" s="23">
        <v>50</v>
      </c>
      <c r="B53" s="24">
        <v>50</v>
      </c>
      <c r="C53" s="3">
        <v>1000.69</v>
      </c>
      <c r="D53" s="19">
        <f t="shared" si="2"/>
        <v>1000.48305</v>
      </c>
      <c r="E53" s="25">
        <f t="shared" si="0"/>
        <v>0.20695000000000618</v>
      </c>
      <c r="F53" s="3">
        <v>1000.77</v>
      </c>
      <c r="G53" s="26">
        <f t="shared" si="5"/>
        <v>7.999999999992724E-2</v>
      </c>
      <c r="H53" s="3">
        <v>1.5738401340653301</v>
      </c>
      <c r="I53" s="20">
        <f t="shared" si="3"/>
        <v>0.78692006703266504</v>
      </c>
      <c r="J53" s="3">
        <v>1001.27</v>
      </c>
      <c r="K53" s="19">
        <f t="shared" si="1"/>
        <v>0.5</v>
      </c>
      <c r="L53" s="3">
        <v>6.6106438217114398</v>
      </c>
      <c r="M53" s="27">
        <f t="shared" si="4"/>
        <v>3.3053219108557199</v>
      </c>
    </row>
    <row r="54" spans="1:13" ht="15.75" customHeight="1" x14ac:dyDescent="0.25">
      <c r="A54" s="23">
        <v>51</v>
      </c>
      <c r="B54" s="24">
        <v>51</v>
      </c>
      <c r="C54" s="3">
        <v>1000.68</v>
      </c>
      <c r="D54" s="19">
        <f t="shared" si="2"/>
        <v>1000.46583</v>
      </c>
      <c r="E54" s="25">
        <f t="shared" si="0"/>
        <v>0.21416999999996733</v>
      </c>
      <c r="F54" s="3">
        <v>1000.74</v>
      </c>
      <c r="G54" s="26">
        <f t="shared" si="5"/>
        <v>6.0000000000059117E-2</v>
      </c>
      <c r="H54" s="3">
        <v>1.55988721528868</v>
      </c>
      <c r="I54" s="20">
        <f t="shared" si="3"/>
        <v>0.77994360764434001</v>
      </c>
      <c r="J54" s="3">
        <v>1001.22</v>
      </c>
      <c r="K54" s="19">
        <f t="shared" si="1"/>
        <v>0.48000000000001819</v>
      </c>
      <c r="L54" s="3">
        <v>6.37523149284951</v>
      </c>
      <c r="M54" s="27">
        <f t="shared" si="4"/>
        <v>3.187615746424755</v>
      </c>
    </row>
    <row r="55" spans="1:13" ht="15.75" customHeight="1" x14ac:dyDescent="0.25">
      <c r="A55" s="23">
        <v>52</v>
      </c>
      <c r="B55" s="24">
        <v>52</v>
      </c>
      <c r="C55" s="3">
        <v>1000.63</v>
      </c>
      <c r="D55" s="19">
        <f t="shared" si="2"/>
        <v>1000.44861</v>
      </c>
      <c r="E55" s="25">
        <f t="shared" si="0"/>
        <v>0.18138999999996486</v>
      </c>
      <c r="F55" s="3">
        <v>1000.68</v>
      </c>
      <c r="G55" s="26">
        <f t="shared" si="5"/>
        <v>4.9999999999954525E-2</v>
      </c>
      <c r="H55" s="3">
        <v>1.34675268712193</v>
      </c>
      <c r="I55" s="20">
        <f t="shared" si="3"/>
        <v>0.67337634356096499</v>
      </c>
      <c r="J55" s="3">
        <v>1001.12</v>
      </c>
      <c r="K55" s="19">
        <f t="shared" si="1"/>
        <v>0.44000000000005457</v>
      </c>
      <c r="L55" s="3">
        <v>5.4444372974645203</v>
      </c>
      <c r="M55" s="27">
        <f t="shared" si="4"/>
        <v>2.7222186487322602</v>
      </c>
    </row>
    <row r="56" spans="1:13" ht="15.75" customHeight="1" x14ac:dyDescent="0.25">
      <c r="A56" s="23">
        <v>53</v>
      </c>
      <c r="B56" s="24">
        <v>53</v>
      </c>
      <c r="C56" s="3">
        <v>1000.49</v>
      </c>
      <c r="D56" s="19">
        <f t="shared" si="2"/>
        <v>1000.4313900000001</v>
      </c>
      <c r="E56" s="25">
        <f t="shared" si="0"/>
        <v>5.8609999999930551E-2</v>
      </c>
      <c r="F56" s="3">
        <v>1000.53</v>
      </c>
      <c r="G56" s="26">
        <f t="shared" si="5"/>
        <v>3.999999999996362E-2</v>
      </c>
      <c r="H56" s="3">
        <v>1.31476092374298</v>
      </c>
      <c r="I56" s="20">
        <f t="shared" si="3"/>
        <v>0.65738046187149002</v>
      </c>
      <c r="J56" s="3">
        <v>1001.03</v>
      </c>
      <c r="K56" s="19">
        <f t="shared" si="1"/>
        <v>0.5</v>
      </c>
      <c r="L56" s="3">
        <v>5.2292598908000798</v>
      </c>
      <c r="M56" s="27">
        <f t="shared" si="4"/>
        <v>2.6146299454000399</v>
      </c>
    </row>
    <row r="57" spans="1:13" ht="15.75" customHeight="1" x14ac:dyDescent="0.25">
      <c r="A57" s="23">
        <v>54</v>
      </c>
      <c r="B57" s="24">
        <v>54</v>
      </c>
      <c r="C57" s="3">
        <v>1000.36</v>
      </c>
      <c r="D57" s="19">
        <f t="shared" si="2"/>
        <v>1000.41417</v>
      </c>
      <c r="E57" s="25">
        <f t="shared" si="0"/>
        <v>-5.4169999999999163E-2</v>
      </c>
      <c r="F57" s="3">
        <v>1000.43</v>
      </c>
      <c r="G57" s="26">
        <f t="shared" si="5"/>
        <v>6.9999999999936335E-2</v>
      </c>
      <c r="H57" s="3">
        <v>1.54406024299122</v>
      </c>
      <c r="I57" s="20">
        <f t="shared" si="3"/>
        <v>0.77203012149561001</v>
      </c>
      <c r="J57" s="3">
        <v>1001.13</v>
      </c>
      <c r="K57" s="19">
        <f t="shared" si="1"/>
        <v>0.70000000000004547</v>
      </c>
      <c r="L57" s="3">
        <v>5.4554906252537902</v>
      </c>
      <c r="M57" s="27">
        <f t="shared" si="4"/>
        <v>2.7277453126268951</v>
      </c>
    </row>
    <row r="58" spans="1:13" ht="15.75" customHeight="1" x14ac:dyDescent="0.25">
      <c r="A58" s="23">
        <v>55</v>
      </c>
      <c r="B58" s="24">
        <v>55</v>
      </c>
      <c r="C58" s="3">
        <v>1000.29</v>
      </c>
      <c r="D58" s="19">
        <f t="shared" si="2"/>
        <v>1000.3969500000001</v>
      </c>
      <c r="E58" s="25">
        <f t="shared" si="0"/>
        <v>-0.10695000000009713</v>
      </c>
      <c r="F58" s="3">
        <v>1000.35</v>
      </c>
      <c r="G58" s="26">
        <f t="shared" si="5"/>
        <v>6.0000000000059117E-2</v>
      </c>
      <c r="H58" s="3">
        <v>1.2675904619359899</v>
      </c>
      <c r="I58" s="20">
        <f t="shared" si="3"/>
        <v>0.63379523096799495</v>
      </c>
      <c r="J58" s="3">
        <v>1001.1</v>
      </c>
      <c r="K58" s="19">
        <f t="shared" si="1"/>
        <v>0.75</v>
      </c>
      <c r="L58" s="3">
        <v>5.4554924058829002</v>
      </c>
      <c r="M58" s="27">
        <f t="shared" si="4"/>
        <v>2.7277462029414501</v>
      </c>
    </row>
    <row r="59" spans="1:13" ht="15.75" customHeight="1" x14ac:dyDescent="0.25">
      <c r="A59" s="23">
        <v>56</v>
      </c>
      <c r="B59" s="24">
        <v>56</v>
      </c>
      <c r="C59" s="3">
        <v>1000.21</v>
      </c>
      <c r="D59" s="19">
        <f t="shared" si="2"/>
        <v>1000.37973</v>
      </c>
      <c r="E59" s="25">
        <f t="shared" si="0"/>
        <v>-0.16972999999995864</v>
      </c>
      <c r="F59" s="3">
        <v>1000.32</v>
      </c>
      <c r="G59" s="26">
        <f t="shared" si="5"/>
        <v>0.11000000000001364</v>
      </c>
      <c r="H59" s="3">
        <v>1.2105314660200299</v>
      </c>
      <c r="I59" s="20">
        <f t="shared" si="3"/>
        <v>0.60526573301001496</v>
      </c>
      <c r="J59" s="3">
        <v>1001.08</v>
      </c>
      <c r="K59" s="19">
        <f t="shared" si="1"/>
        <v>0.75999999999999091</v>
      </c>
      <c r="L59" s="3">
        <v>5.2210824773589097</v>
      </c>
      <c r="M59" s="27">
        <f t="shared" si="4"/>
        <v>2.6105412386794549</v>
      </c>
    </row>
    <row r="60" spans="1:13" ht="15.75" customHeight="1" x14ac:dyDescent="0.25">
      <c r="A60" s="23">
        <v>57</v>
      </c>
      <c r="B60" s="24">
        <v>57</v>
      </c>
      <c r="C60" s="3">
        <v>1000.23</v>
      </c>
      <c r="D60" s="19">
        <f t="shared" si="2"/>
        <v>1000.36251</v>
      </c>
      <c r="E60" s="25">
        <f t="shared" si="0"/>
        <v>-0.13251000000002477</v>
      </c>
      <c r="F60" s="3">
        <v>1000.3</v>
      </c>
      <c r="G60" s="26">
        <f t="shared" si="5"/>
        <v>6.9999999999936335E-2</v>
      </c>
      <c r="H60" s="3">
        <v>1.1536860867392</v>
      </c>
      <c r="I60" s="20">
        <f t="shared" si="3"/>
        <v>0.57684304336960002</v>
      </c>
      <c r="J60" s="3">
        <v>1001.01</v>
      </c>
      <c r="K60" s="19">
        <f t="shared" si="1"/>
        <v>0.71000000000003638</v>
      </c>
      <c r="L60" s="3">
        <v>5.5117707217059397</v>
      </c>
      <c r="M60" s="27">
        <f t="shared" si="4"/>
        <v>2.7558853608529699</v>
      </c>
    </row>
    <row r="61" spans="1:13" ht="15.75" customHeight="1" x14ac:dyDescent="0.25">
      <c r="A61" s="23">
        <v>58</v>
      </c>
      <c r="B61" s="24">
        <v>58</v>
      </c>
      <c r="C61" s="3">
        <v>1000.2</v>
      </c>
      <c r="D61" s="19">
        <f t="shared" si="2"/>
        <v>1000.3452900000001</v>
      </c>
      <c r="E61" s="25">
        <f t="shared" si="0"/>
        <v>-0.14529000000004544</v>
      </c>
      <c r="F61" s="3">
        <v>1000.27</v>
      </c>
      <c r="G61" s="26">
        <f t="shared" si="5"/>
        <v>6.9999999999936335E-2</v>
      </c>
      <c r="H61" s="3">
        <v>1.09749835313865</v>
      </c>
      <c r="I61" s="20">
        <f t="shared" si="3"/>
        <v>0.54874917656932498</v>
      </c>
      <c r="J61" s="3">
        <v>1000.96</v>
      </c>
      <c r="K61" s="19">
        <f t="shared" si="1"/>
        <v>0.69000000000005457</v>
      </c>
      <c r="L61" s="3">
        <v>6.1214874788949603</v>
      </c>
      <c r="M61" s="27">
        <f t="shared" si="4"/>
        <v>3.0607437394474801</v>
      </c>
    </row>
    <row r="62" spans="1:13" ht="15.75" customHeight="1" x14ac:dyDescent="0.25">
      <c r="A62" s="23">
        <v>59</v>
      </c>
      <c r="B62" s="24">
        <v>59</v>
      </c>
      <c r="C62" s="3">
        <v>1000.17</v>
      </c>
      <c r="D62" s="19">
        <f t="shared" si="2"/>
        <v>1000.32807</v>
      </c>
      <c r="E62" s="25">
        <f t="shared" si="0"/>
        <v>-0.1580700000000661</v>
      </c>
      <c r="F62" s="3">
        <v>1000.25</v>
      </c>
      <c r="G62" s="26">
        <f t="shared" si="5"/>
        <v>8.0000000000040927E-2</v>
      </c>
      <c r="H62" s="3">
        <v>1.2057146230331399</v>
      </c>
      <c r="I62" s="20">
        <f t="shared" si="3"/>
        <v>0.60285731151656996</v>
      </c>
      <c r="J62" s="3">
        <v>1000.93</v>
      </c>
      <c r="K62" s="19">
        <f t="shared" si="1"/>
        <v>0.67999999999994998</v>
      </c>
      <c r="L62" s="3">
        <v>5.8326989309163801</v>
      </c>
      <c r="M62" s="27">
        <f t="shared" si="4"/>
        <v>2.9163494654581901</v>
      </c>
    </row>
    <row r="63" spans="1:13" ht="15.75" customHeight="1" x14ac:dyDescent="0.25">
      <c r="A63" s="23">
        <v>60</v>
      </c>
      <c r="B63" s="24">
        <v>60</v>
      </c>
      <c r="C63" s="3">
        <v>1000.16</v>
      </c>
      <c r="D63" s="19">
        <f t="shared" si="2"/>
        <v>1000.3108500000001</v>
      </c>
      <c r="E63" s="25">
        <f t="shared" si="0"/>
        <v>-0.15085000000010496</v>
      </c>
      <c r="F63" s="3">
        <v>1000.22</v>
      </c>
      <c r="G63" s="26">
        <f t="shared" si="5"/>
        <v>6.0000000000059117E-2</v>
      </c>
      <c r="H63" s="3">
        <v>1.4982146684097699</v>
      </c>
      <c r="I63" s="20">
        <f t="shared" si="3"/>
        <v>0.74910733420488496</v>
      </c>
      <c r="J63" s="3">
        <v>1000.89</v>
      </c>
      <c r="K63" s="19">
        <f t="shared" si="1"/>
        <v>0.66999999999995907</v>
      </c>
      <c r="L63" s="3">
        <v>5.9312496308555396</v>
      </c>
      <c r="M63" s="27">
        <f t="shared" si="4"/>
        <v>2.9656248154277698</v>
      </c>
    </row>
    <row r="64" spans="1:13" ht="15.75" customHeight="1" x14ac:dyDescent="0.25">
      <c r="A64" s="23">
        <v>61</v>
      </c>
      <c r="B64" s="24">
        <v>61</v>
      </c>
      <c r="C64" s="3">
        <v>1000.13</v>
      </c>
      <c r="D64" s="19">
        <f t="shared" si="2"/>
        <v>1000.29363</v>
      </c>
      <c r="E64" s="25">
        <f t="shared" si="0"/>
        <v>-0.16363000000001193</v>
      </c>
      <c r="F64" s="3">
        <v>1000.17</v>
      </c>
      <c r="G64" s="26">
        <f t="shared" si="5"/>
        <v>3.999999999996362E-2</v>
      </c>
      <c r="H64" s="3">
        <v>1.54732160842819</v>
      </c>
      <c r="I64" s="20">
        <f t="shared" si="3"/>
        <v>0.773660804214095</v>
      </c>
      <c r="J64" s="3">
        <v>1000.86</v>
      </c>
      <c r="K64" s="19">
        <f t="shared" si="1"/>
        <v>0.69000000000005457</v>
      </c>
      <c r="L64" s="3">
        <v>5.8768834126935499</v>
      </c>
      <c r="M64" s="27">
        <f t="shared" si="4"/>
        <v>2.9384417063467749</v>
      </c>
    </row>
    <row r="65" spans="1:13" ht="15.75" customHeight="1" x14ac:dyDescent="0.25">
      <c r="A65" s="23">
        <v>62</v>
      </c>
      <c r="B65" s="24">
        <v>62</v>
      </c>
      <c r="C65" s="3">
        <v>1000.04</v>
      </c>
      <c r="D65" s="19">
        <f t="shared" si="2"/>
        <v>1000.2764100000001</v>
      </c>
      <c r="E65" s="25">
        <f t="shared" si="0"/>
        <v>-0.23641000000009171</v>
      </c>
      <c r="F65" s="3">
        <v>1000.1</v>
      </c>
      <c r="G65" s="26">
        <f t="shared" si="5"/>
        <v>6.0000000000059117E-2</v>
      </c>
      <c r="H65" s="3">
        <v>1.59928990587785</v>
      </c>
      <c r="I65" s="20">
        <f t="shared" si="3"/>
        <v>0.79964495293892501</v>
      </c>
      <c r="J65" s="3">
        <v>1000.86</v>
      </c>
      <c r="K65" s="19">
        <f t="shared" si="1"/>
        <v>0.75999999999999091</v>
      </c>
      <c r="L65" s="3">
        <v>5.7062861423992803</v>
      </c>
      <c r="M65" s="27">
        <f t="shared" si="4"/>
        <v>2.8531430711996402</v>
      </c>
    </row>
    <row r="66" spans="1:13" ht="15.75" customHeight="1" x14ac:dyDescent="0.25">
      <c r="A66" s="23">
        <v>63</v>
      </c>
      <c r="B66" s="24">
        <v>63</v>
      </c>
      <c r="C66" s="3">
        <v>999.87599999999998</v>
      </c>
      <c r="D66" s="19">
        <f t="shared" si="2"/>
        <v>1000.25919</v>
      </c>
      <c r="E66" s="25">
        <f t="shared" si="0"/>
        <v>-0.38319000000001324</v>
      </c>
      <c r="F66" s="3">
        <v>1000.11</v>
      </c>
      <c r="G66" s="26">
        <f t="shared" ref="G66:G97" si="6">F66-C66</f>
        <v>0.23400000000003729</v>
      </c>
      <c r="H66" s="3">
        <v>2.1148260066810201</v>
      </c>
      <c r="I66" s="20">
        <f t="shared" ref="I66:I129" si="7">H66*0.5</f>
        <v>1.05741300334051</v>
      </c>
      <c r="J66" s="3">
        <v>1000.89</v>
      </c>
      <c r="K66" s="19">
        <f t="shared" si="1"/>
        <v>0.77999999999997272</v>
      </c>
      <c r="L66" s="3">
        <v>5.9682048811672503</v>
      </c>
      <c r="M66" s="27">
        <f t="shared" si="4"/>
        <v>2.9841024405836252</v>
      </c>
    </row>
    <row r="67" spans="1:13" ht="15.75" customHeight="1" x14ac:dyDescent="0.25">
      <c r="A67" s="23">
        <v>64</v>
      </c>
      <c r="B67" s="24">
        <v>64</v>
      </c>
      <c r="C67" s="3">
        <v>999.73199999999997</v>
      </c>
      <c r="D67" s="19">
        <f t="shared" si="2"/>
        <v>1000.24197</v>
      </c>
      <c r="E67" s="25">
        <f t="shared" ref="E67:E130" si="8">C67-D67</f>
        <v>-0.50997000000006665</v>
      </c>
      <c r="F67" s="3">
        <v>1000.11</v>
      </c>
      <c r="G67" s="26">
        <f t="shared" si="6"/>
        <v>0.37800000000004275</v>
      </c>
      <c r="H67" s="3">
        <v>2.36210793559952</v>
      </c>
      <c r="I67" s="20">
        <f t="shared" si="7"/>
        <v>1.18105396779976</v>
      </c>
      <c r="J67" s="3">
        <v>1000.91</v>
      </c>
      <c r="K67" s="19">
        <f t="shared" ref="K67:K130" si="9">J67-F67</f>
        <v>0.79999999999995453</v>
      </c>
      <c r="L67" s="3">
        <v>5.4216397294377696</v>
      </c>
      <c r="M67" s="27">
        <f t="shared" si="4"/>
        <v>2.7108198647188848</v>
      </c>
    </row>
    <row r="68" spans="1:13" ht="15.75" customHeight="1" x14ac:dyDescent="0.25">
      <c r="A68" s="23">
        <v>65</v>
      </c>
      <c r="B68" s="24">
        <v>65</v>
      </c>
      <c r="C68" s="3">
        <v>999.62400000000002</v>
      </c>
      <c r="D68" s="19">
        <f t="shared" ref="D68:D131" si="10">-0.01722*B68+1001.34405</f>
        <v>1000.2247500000001</v>
      </c>
      <c r="E68" s="25">
        <f t="shared" si="8"/>
        <v>-0.60075000000006185</v>
      </c>
      <c r="F68" s="3">
        <v>1000.11</v>
      </c>
      <c r="G68" s="26">
        <f t="shared" si="6"/>
        <v>0.48599999999999</v>
      </c>
      <c r="H68" s="3">
        <v>2.5319849681454998</v>
      </c>
      <c r="I68" s="20">
        <f t="shared" si="7"/>
        <v>1.2659924840727499</v>
      </c>
      <c r="J68" s="3">
        <v>1000.9</v>
      </c>
      <c r="K68" s="19">
        <f t="shared" si="9"/>
        <v>0.78999999999996362</v>
      </c>
      <c r="L68" s="3">
        <v>5.4216417989704597</v>
      </c>
      <c r="M68" s="27">
        <f t="shared" ref="M68:M131" si="11">L68/2</f>
        <v>2.7108208994852299</v>
      </c>
    </row>
    <row r="69" spans="1:13" ht="15.75" customHeight="1" x14ac:dyDescent="0.25">
      <c r="A69" s="23">
        <v>66</v>
      </c>
      <c r="B69" s="24">
        <v>66</v>
      </c>
      <c r="C69" s="3">
        <v>999.60699999999997</v>
      </c>
      <c r="D69" s="19">
        <f t="shared" si="10"/>
        <v>1000.20753</v>
      </c>
      <c r="E69" s="25">
        <f t="shared" si="8"/>
        <v>-0.60053000000004886</v>
      </c>
      <c r="F69" s="3">
        <v>1000.11</v>
      </c>
      <c r="G69" s="26">
        <f t="shared" si="6"/>
        <v>0.50300000000004275</v>
      </c>
      <c r="H69" s="3">
        <v>2.2092960795052599</v>
      </c>
      <c r="I69" s="20">
        <f t="shared" si="7"/>
        <v>1.1046480397526299</v>
      </c>
      <c r="J69" s="3">
        <v>1000.9</v>
      </c>
      <c r="K69" s="19">
        <f t="shared" si="9"/>
        <v>0.78999999999996362</v>
      </c>
      <c r="L69" s="3">
        <v>5.15890906128576</v>
      </c>
      <c r="M69" s="27">
        <f t="shared" si="11"/>
        <v>2.57945453064288</v>
      </c>
    </row>
    <row r="70" spans="1:13" ht="15.75" customHeight="1" x14ac:dyDescent="0.25">
      <c r="A70" s="23">
        <v>67</v>
      </c>
      <c r="B70" s="24">
        <v>67</v>
      </c>
      <c r="C70" s="3">
        <v>999.678</v>
      </c>
      <c r="D70" s="19">
        <f t="shared" si="10"/>
        <v>1000.1903100000001</v>
      </c>
      <c r="E70" s="25">
        <f t="shared" si="8"/>
        <v>-0.51231000000007043</v>
      </c>
      <c r="F70" s="3">
        <v>1000.11</v>
      </c>
      <c r="G70" s="26">
        <f t="shared" si="6"/>
        <v>0.43200000000001637</v>
      </c>
      <c r="H70" s="3">
        <v>1.7982055199475599</v>
      </c>
      <c r="I70" s="20">
        <f t="shared" si="7"/>
        <v>0.89910275997377997</v>
      </c>
      <c r="J70" s="3">
        <v>1000.91</v>
      </c>
      <c r="K70" s="19">
        <f t="shared" si="9"/>
        <v>0.79999999999995453</v>
      </c>
      <c r="L70" s="3">
        <v>5.0714058951532204</v>
      </c>
      <c r="M70" s="27">
        <f t="shared" si="11"/>
        <v>2.5357029475766102</v>
      </c>
    </row>
    <row r="71" spans="1:13" ht="15.75" customHeight="1" x14ac:dyDescent="0.25">
      <c r="A71" s="23">
        <v>68</v>
      </c>
      <c r="B71" s="24">
        <v>68</v>
      </c>
      <c r="C71" s="3">
        <v>999.87199999999996</v>
      </c>
      <c r="D71" s="19">
        <f t="shared" si="10"/>
        <v>1000.17309</v>
      </c>
      <c r="E71" s="25">
        <f t="shared" si="8"/>
        <v>-0.30109000000004471</v>
      </c>
      <c r="F71" s="3">
        <v>1000.11</v>
      </c>
      <c r="G71" s="26">
        <f t="shared" si="6"/>
        <v>0.23800000000005639</v>
      </c>
      <c r="H71" s="3">
        <v>1.5855533008429401</v>
      </c>
      <c r="I71" s="20">
        <f t="shared" si="7"/>
        <v>0.79277665042147005</v>
      </c>
      <c r="J71" s="3">
        <v>1000.89</v>
      </c>
      <c r="K71" s="19">
        <f t="shared" si="9"/>
        <v>0.77999999999997272</v>
      </c>
      <c r="L71" s="3">
        <v>5.4420636364637804</v>
      </c>
      <c r="M71" s="27">
        <f t="shared" si="11"/>
        <v>2.7210318182318902</v>
      </c>
    </row>
    <row r="72" spans="1:13" ht="15.75" customHeight="1" x14ac:dyDescent="0.25">
      <c r="A72" s="23">
        <v>69</v>
      </c>
      <c r="B72" s="24">
        <v>69</v>
      </c>
      <c r="C72" s="3">
        <v>999.97299999999996</v>
      </c>
      <c r="D72" s="19">
        <f t="shared" si="10"/>
        <v>1000.15587</v>
      </c>
      <c r="E72" s="25">
        <f t="shared" si="8"/>
        <v>-0.18287000000009357</v>
      </c>
      <c r="F72" s="3">
        <v>1000.1</v>
      </c>
      <c r="G72" s="26">
        <f t="shared" si="6"/>
        <v>0.12700000000006639</v>
      </c>
      <c r="H72" s="3">
        <v>1.3606193530294399</v>
      </c>
      <c r="I72" s="20">
        <f t="shared" si="7"/>
        <v>0.68030967651471996</v>
      </c>
      <c r="J72" s="3">
        <v>1000.84</v>
      </c>
      <c r="K72" s="19">
        <f t="shared" si="9"/>
        <v>0.74000000000000909</v>
      </c>
      <c r="L72" s="3">
        <v>5.2069481085936902</v>
      </c>
      <c r="M72" s="27">
        <f t="shared" si="11"/>
        <v>2.6034740542968451</v>
      </c>
    </row>
    <row r="73" spans="1:13" ht="15.75" customHeight="1" x14ac:dyDescent="0.25">
      <c r="A73" s="23">
        <v>70</v>
      </c>
      <c r="B73" s="24">
        <v>70</v>
      </c>
      <c r="C73" s="3">
        <v>999.98299999999995</v>
      </c>
      <c r="D73" s="19">
        <f t="shared" si="10"/>
        <v>1000.13865</v>
      </c>
      <c r="E73" s="25">
        <f t="shared" si="8"/>
        <v>-0.15565000000003693</v>
      </c>
      <c r="F73" s="3">
        <v>1000.07</v>
      </c>
      <c r="G73" s="26">
        <f t="shared" si="6"/>
        <v>8.7000000000102773E-2</v>
      </c>
      <c r="H73" s="3">
        <v>1.40548552906268</v>
      </c>
      <c r="I73" s="20">
        <f t="shared" si="7"/>
        <v>0.70274276453133999</v>
      </c>
      <c r="J73" s="3">
        <v>1000.76</v>
      </c>
      <c r="K73" s="19">
        <f t="shared" si="9"/>
        <v>0.68999999999994088</v>
      </c>
      <c r="L73" s="3">
        <v>4.9158478409962303</v>
      </c>
      <c r="M73" s="27">
        <f t="shared" si="11"/>
        <v>2.4579239204981151</v>
      </c>
    </row>
    <row r="74" spans="1:13" ht="15.75" customHeight="1" x14ac:dyDescent="0.25">
      <c r="A74" s="23">
        <v>71</v>
      </c>
      <c r="B74" s="24">
        <v>71</v>
      </c>
      <c r="C74" s="3">
        <v>999.94299999999998</v>
      </c>
      <c r="D74" s="19">
        <f t="shared" si="10"/>
        <v>1000.12143</v>
      </c>
      <c r="E74" s="25">
        <f t="shared" si="8"/>
        <v>-0.17843000000004849</v>
      </c>
      <c r="F74" s="3">
        <v>1000.06</v>
      </c>
      <c r="G74" s="26">
        <f t="shared" si="6"/>
        <v>0.1169999999999618</v>
      </c>
      <c r="H74" s="3">
        <v>2.2338595567373201</v>
      </c>
      <c r="I74" s="20">
        <f t="shared" si="7"/>
        <v>1.11692977836866</v>
      </c>
      <c r="J74" s="3">
        <v>1000.79</v>
      </c>
      <c r="K74" s="19">
        <f t="shared" si="9"/>
        <v>0.73000000000001819</v>
      </c>
      <c r="L74" s="3">
        <v>4.8543243707919101</v>
      </c>
      <c r="M74" s="27">
        <f t="shared" si="11"/>
        <v>2.4271621853959551</v>
      </c>
    </row>
    <row r="75" spans="1:13" ht="15.75" customHeight="1" x14ac:dyDescent="0.25">
      <c r="A75" s="23">
        <v>72</v>
      </c>
      <c r="B75" s="24">
        <v>72</v>
      </c>
      <c r="C75" s="3">
        <v>999.91600000000005</v>
      </c>
      <c r="D75" s="19">
        <f t="shared" si="10"/>
        <v>1000.1042100000001</v>
      </c>
      <c r="E75" s="25">
        <f t="shared" si="8"/>
        <v>-0.18821000000002641</v>
      </c>
      <c r="F75" s="3">
        <v>1000.05</v>
      </c>
      <c r="G75" s="26">
        <f t="shared" si="6"/>
        <v>0.13399999999990087</v>
      </c>
      <c r="H75" s="3">
        <v>1.5904212863162701</v>
      </c>
      <c r="I75" s="20">
        <f t="shared" si="7"/>
        <v>0.79521064315813506</v>
      </c>
      <c r="J75" s="3">
        <v>1000.81</v>
      </c>
      <c r="K75" s="19">
        <f t="shared" si="9"/>
        <v>0.75999999999999091</v>
      </c>
      <c r="L75" s="3">
        <v>5.2018826458400902</v>
      </c>
      <c r="M75" s="27">
        <f t="shared" si="11"/>
        <v>2.6009413229200451</v>
      </c>
    </row>
    <row r="76" spans="1:13" ht="15.75" customHeight="1" x14ac:dyDescent="0.25">
      <c r="A76" s="23">
        <v>73</v>
      </c>
      <c r="B76" s="24">
        <v>73</v>
      </c>
      <c r="C76" s="3">
        <v>999.88300000000004</v>
      </c>
      <c r="D76" s="19">
        <f t="shared" si="10"/>
        <v>1000.08699</v>
      </c>
      <c r="E76" s="25">
        <f t="shared" si="8"/>
        <v>-0.20398999999997613</v>
      </c>
      <c r="F76" s="3">
        <v>1000.05</v>
      </c>
      <c r="G76" s="26">
        <f t="shared" si="6"/>
        <v>0.16699999999991633</v>
      </c>
      <c r="H76" s="3">
        <v>2.2084246298618901</v>
      </c>
      <c r="I76" s="20">
        <f t="shared" si="7"/>
        <v>1.1042123149309451</v>
      </c>
      <c r="J76" s="3">
        <v>1000.79</v>
      </c>
      <c r="K76" s="19">
        <f t="shared" si="9"/>
        <v>0.74000000000000909</v>
      </c>
      <c r="L76" s="3">
        <v>5.4970589233291296</v>
      </c>
      <c r="M76" s="27">
        <f t="shared" si="11"/>
        <v>2.7485294616645648</v>
      </c>
    </row>
    <row r="77" spans="1:13" ht="15.75" customHeight="1" x14ac:dyDescent="0.25">
      <c r="A77" s="23">
        <v>74</v>
      </c>
      <c r="B77" s="24">
        <v>74</v>
      </c>
      <c r="C77" s="3">
        <v>999.8</v>
      </c>
      <c r="D77" s="19">
        <f t="shared" si="10"/>
        <v>1000.0697700000001</v>
      </c>
      <c r="E77" s="25">
        <f t="shared" si="8"/>
        <v>-0.26977000000010776</v>
      </c>
      <c r="F77" s="3">
        <v>1000.04</v>
      </c>
      <c r="G77" s="26">
        <f t="shared" si="6"/>
        <v>0.24000000000000909</v>
      </c>
      <c r="H77" s="3">
        <v>2.5855097634308599</v>
      </c>
      <c r="I77" s="20">
        <f t="shared" si="7"/>
        <v>1.29275488171543</v>
      </c>
      <c r="J77" s="3">
        <v>1000.8</v>
      </c>
      <c r="K77" s="19">
        <f t="shared" si="9"/>
        <v>0.75999999999999091</v>
      </c>
      <c r="L77" s="3">
        <v>5.3810142453868997</v>
      </c>
      <c r="M77" s="27">
        <f t="shared" si="11"/>
        <v>2.6905071226934498</v>
      </c>
    </row>
    <row r="78" spans="1:13" ht="15.75" customHeight="1" x14ac:dyDescent="0.25">
      <c r="A78" s="23">
        <v>75</v>
      </c>
      <c r="B78" s="24">
        <v>75</v>
      </c>
      <c r="C78" s="3">
        <v>999.80200000000002</v>
      </c>
      <c r="D78" s="19">
        <f t="shared" si="10"/>
        <v>1000.05255</v>
      </c>
      <c r="E78" s="25">
        <f t="shared" si="8"/>
        <v>-0.25054999999997563</v>
      </c>
      <c r="F78" s="3">
        <v>1000.05</v>
      </c>
      <c r="G78" s="26">
        <f t="shared" si="6"/>
        <v>0.24799999999993361</v>
      </c>
      <c r="H78" s="3">
        <v>2.8561391575684598</v>
      </c>
      <c r="I78" s="20">
        <f t="shared" si="7"/>
        <v>1.4280695787842299</v>
      </c>
      <c r="J78" s="3">
        <v>1000.81</v>
      </c>
      <c r="K78" s="19">
        <f t="shared" si="9"/>
        <v>0.75999999999999091</v>
      </c>
      <c r="L78" s="3">
        <v>5.5422303381739502</v>
      </c>
      <c r="M78" s="27">
        <f t="shared" si="11"/>
        <v>2.7711151690869751</v>
      </c>
    </row>
    <row r="79" spans="1:13" ht="15.75" customHeight="1" x14ac:dyDescent="0.25">
      <c r="A79" s="23">
        <v>76</v>
      </c>
      <c r="B79" s="24">
        <v>76</v>
      </c>
      <c r="C79" s="3">
        <v>999.73299999999995</v>
      </c>
      <c r="D79" s="19">
        <f t="shared" si="10"/>
        <v>1000.03533</v>
      </c>
      <c r="E79" s="25">
        <f t="shared" si="8"/>
        <v>-0.30233000000009724</v>
      </c>
      <c r="F79" s="3">
        <v>1000.05</v>
      </c>
      <c r="G79" s="26">
        <f t="shared" si="6"/>
        <v>0.31700000000000728</v>
      </c>
      <c r="H79" s="3">
        <v>2.5673098514849002</v>
      </c>
      <c r="I79" s="20">
        <f t="shared" si="7"/>
        <v>1.2836549257424501</v>
      </c>
      <c r="J79" s="3">
        <v>1000.82</v>
      </c>
      <c r="K79" s="19">
        <f t="shared" si="9"/>
        <v>0.7700000000000955</v>
      </c>
      <c r="L79" s="3">
        <v>6.38026839256956</v>
      </c>
      <c r="M79" s="27">
        <f t="shared" si="11"/>
        <v>3.19013419628478</v>
      </c>
    </row>
    <row r="80" spans="1:13" ht="15.75" customHeight="1" x14ac:dyDescent="0.25">
      <c r="A80" s="23">
        <v>77</v>
      </c>
      <c r="B80" s="24">
        <v>77</v>
      </c>
      <c r="C80" s="3">
        <v>999.74800000000005</v>
      </c>
      <c r="D80" s="19">
        <f t="shared" si="10"/>
        <v>1000.0181100000001</v>
      </c>
      <c r="E80" s="25">
        <f t="shared" si="8"/>
        <v>-0.27011000000004515</v>
      </c>
      <c r="F80" s="3">
        <v>1000.04</v>
      </c>
      <c r="G80" s="26">
        <f t="shared" si="6"/>
        <v>0.29199999999991633</v>
      </c>
      <c r="H80" s="3">
        <v>2.2770101587780802</v>
      </c>
      <c r="I80" s="20">
        <f t="shared" si="7"/>
        <v>1.1385050793890401</v>
      </c>
      <c r="J80" s="3">
        <v>1000.79</v>
      </c>
      <c r="K80" s="19">
        <f t="shared" si="9"/>
        <v>0.75</v>
      </c>
      <c r="L80" s="3">
        <v>6.4540804715686004</v>
      </c>
      <c r="M80" s="27">
        <f t="shared" si="11"/>
        <v>3.2270402357843002</v>
      </c>
    </row>
    <row r="81" spans="1:13" ht="15.75" customHeight="1" x14ac:dyDescent="0.25">
      <c r="A81" s="23">
        <v>78</v>
      </c>
      <c r="B81" s="24">
        <v>78</v>
      </c>
      <c r="C81" s="3">
        <v>999.82600000000002</v>
      </c>
      <c r="D81" s="19">
        <f t="shared" si="10"/>
        <v>1000.00089</v>
      </c>
      <c r="E81" s="25">
        <f t="shared" si="8"/>
        <v>-0.17489000000000487</v>
      </c>
      <c r="F81" s="3">
        <v>1000.04</v>
      </c>
      <c r="G81" s="26">
        <f t="shared" si="6"/>
        <v>0.21399999999994179</v>
      </c>
      <c r="H81" s="3">
        <v>1.70304689634204</v>
      </c>
      <c r="I81" s="20">
        <f t="shared" si="7"/>
        <v>0.85152344817101999</v>
      </c>
      <c r="J81" s="3">
        <v>1000.76</v>
      </c>
      <c r="K81" s="19">
        <f t="shared" si="9"/>
        <v>0.72000000000002728</v>
      </c>
      <c r="L81" s="3">
        <v>5.9673720826188799</v>
      </c>
      <c r="M81" s="27">
        <f t="shared" si="11"/>
        <v>2.9836860413094399</v>
      </c>
    </row>
    <row r="82" spans="1:13" ht="15.75" customHeight="1" x14ac:dyDescent="0.25">
      <c r="A82" s="23">
        <v>79</v>
      </c>
      <c r="B82" s="24">
        <v>79</v>
      </c>
      <c r="C82" s="3">
        <v>999.88900000000001</v>
      </c>
      <c r="D82" s="19">
        <f t="shared" si="10"/>
        <v>999.98367000000007</v>
      </c>
      <c r="E82" s="25">
        <f t="shared" si="8"/>
        <v>-9.4670000000064647E-2</v>
      </c>
      <c r="F82" s="3">
        <v>1000.04</v>
      </c>
      <c r="G82" s="26">
        <f t="shared" si="6"/>
        <v>0.15099999999995362</v>
      </c>
      <c r="H82" s="3">
        <v>2.58238935030082</v>
      </c>
      <c r="I82" s="20">
        <f t="shared" si="7"/>
        <v>1.29119467515041</v>
      </c>
      <c r="J82" s="3">
        <v>1000.71</v>
      </c>
      <c r="K82" s="19">
        <f t="shared" si="9"/>
        <v>0.67000000000007276</v>
      </c>
      <c r="L82" s="3">
        <v>5.4084615183920803</v>
      </c>
      <c r="M82" s="27">
        <f t="shared" si="11"/>
        <v>2.7042307591960402</v>
      </c>
    </row>
    <row r="83" spans="1:13" ht="15.75" customHeight="1" x14ac:dyDescent="0.25">
      <c r="A83" s="23">
        <v>80</v>
      </c>
      <c r="B83" s="24">
        <v>80</v>
      </c>
      <c r="C83" s="3">
        <v>999.92100000000005</v>
      </c>
      <c r="D83" s="19">
        <f t="shared" si="10"/>
        <v>999.96645000000001</v>
      </c>
      <c r="E83" s="25">
        <f t="shared" si="8"/>
        <v>-4.54499999999598E-2</v>
      </c>
      <c r="F83" s="3">
        <v>1000.04</v>
      </c>
      <c r="G83" s="26">
        <f t="shared" si="6"/>
        <v>0.11899999999991451</v>
      </c>
      <c r="H83" s="3">
        <v>2.39148048452244</v>
      </c>
      <c r="I83" s="20">
        <f t="shared" si="7"/>
        <v>1.19574024226122</v>
      </c>
      <c r="J83" s="3">
        <v>1000.7</v>
      </c>
      <c r="K83" s="19">
        <f t="shared" si="9"/>
        <v>0.66000000000008185</v>
      </c>
      <c r="L83" s="3">
        <v>5.1301158322112199</v>
      </c>
      <c r="M83" s="27">
        <f t="shared" si="11"/>
        <v>2.56505791610561</v>
      </c>
    </row>
    <row r="84" spans="1:13" ht="15.75" customHeight="1" x14ac:dyDescent="0.25">
      <c r="A84" s="23">
        <v>81</v>
      </c>
      <c r="B84" s="24">
        <v>81</v>
      </c>
      <c r="C84" s="3">
        <v>999.95799999999997</v>
      </c>
      <c r="D84" s="19">
        <f t="shared" si="10"/>
        <v>999.94923000000006</v>
      </c>
      <c r="E84" s="25">
        <f t="shared" si="8"/>
        <v>8.7699999999131251E-3</v>
      </c>
      <c r="F84" s="3">
        <v>1000.03</v>
      </c>
      <c r="G84" s="26">
        <f t="shared" si="6"/>
        <v>7.2000000000002728E-2</v>
      </c>
      <c r="H84" s="3">
        <v>2.9855233669736601</v>
      </c>
      <c r="I84" s="20">
        <f t="shared" si="7"/>
        <v>1.49276168348683</v>
      </c>
      <c r="J84" s="3">
        <v>1000.67</v>
      </c>
      <c r="K84" s="19">
        <f t="shared" si="9"/>
        <v>0.63999999999998636</v>
      </c>
      <c r="L84" s="3">
        <v>5.45645629432875</v>
      </c>
      <c r="M84" s="27">
        <f t="shared" si="11"/>
        <v>2.728228147164375</v>
      </c>
    </row>
    <row r="85" spans="1:13" ht="15.75" customHeight="1" x14ac:dyDescent="0.25">
      <c r="A85" s="23">
        <v>82</v>
      </c>
      <c r="B85" s="24">
        <v>82</v>
      </c>
      <c r="C85" s="3">
        <v>999.96100000000001</v>
      </c>
      <c r="D85" s="19">
        <f t="shared" si="10"/>
        <v>999.93200999999999</v>
      </c>
      <c r="E85" s="25">
        <f t="shared" si="8"/>
        <v>2.899000000002161E-2</v>
      </c>
      <c r="F85" s="3">
        <v>1000.02</v>
      </c>
      <c r="G85" s="26">
        <f t="shared" si="6"/>
        <v>5.8999999999969077E-2</v>
      </c>
      <c r="H85" s="3">
        <v>3.0568393575591899</v>
      </c>
      <c r="I85" s="20">
        <f t="shared" si="7"/>
        <v>1.5284196787795949</v>
      </c>
      <c r="J85" s="3">
        <v>1000.68</v>
      </c>
      <c r="K85" s="19">
        <f t="shared" si="9"/>
        <v>0.65999999999996817</v>
      </c>
      <c r="L85" s="3">
        <v>5.6195824992543697</v>
      </c>
      <c r="M85" s="27">
        <f t="shared" si="11"/>
        <v>2.8097912496271849</v>
      </c>
    </row>
    <row r="86" spans="1:13" ht="15.75" customHeight="1" x14ac:dyDescent="0.25">
      <c r="A86" s="23">
        <v>83</v>
      </c>
      <c r="B86" s="24">
        <v>83</v>
      </c>
      <c r="C86" s="3">
        <v>999.96199999999999</v>
      </c>
      <c r="D86" s="19">
        <f t="shared" si="10"/>
        <v>999.91479000000004</v>
      </c>
      <c r="E86" s="25">
        <f t="shared" si="8"/>
        <v>4.7209999999950014E-2</v>
      </c>
      <c r="F86" s="3">
        <v>1000.01</v>
      </c>
      <c r="G86" s="26">
        <f t="shared" si="6"/>
        <v>4.8000000000001819E-2</v>
      </c>
      <c r="H86" s="3">
        <v>3.0564446052129899</v>
      </c>
      <c r="I86" s="20">
        <f t="shared" si="7"/>
        <v>1.5282223026064949</v>
      </c>
      <c r="J86" s="3">
        <v>1000.68</v>
      </c>
      <c r="K86" s="19">
        <f t="shared" si="9"/>
        <v>0.66999999999995907</v>
      </c>
      <c r="L86" s="3">
        <v>5.9849865668356301</v>
      </c>
      <c r="M86" s="27">
        <f t="shared" si="11"/>
        <v>2.9924932834178151</v>
      </c>
    </row>
    <row r="87" spans="1:13" ht="15.75" customHeight="1" x14ac:dyDescent="0.25">
      <c r="A87" s="23">
        <v>84</v>
      </c>
      <c r="B87" s="24">
        <v>84</v>
      </c>
      <c r="C87" s="3">
        <v>999.93600000000004</v>
      </c>
      <c r="D87" s="19">
        <f t="shared" si="10"/>
        <v>999.89757000000009</v>
      </c>
      <c r="E87" s="25">
        <f t="shared" si="8"/>
        <v>3.842999999994845E-2</v>
      </c>
      <c r="F87" s="3">
        <v>999.99400000000003</v>
      </c>
      <c r="G87" s="26">
        <f t="shared" si="6"/>
        <v>5.7999999999992724E-2</v>
      </c>
      <c r="H87" s="3">
        <v>2.4088731338554901</v>
      </c>
      <c r="I87" s="20">
        <f t="shared" si="7"/>
        <v>1.204436566927745</v>
      </c>
      <c r="J87" s="3">
        <v>1000.69</v>
      </c>
      <c r="K87" s="19">
        <f t="shared" si="9"/>
        <v>0.69600000000002638</v>
      </c>
      <c r="L87" s="3">
        <v>6.3345101070366603</v>
      </c>
      <c r="M87" s="27">
        <f t="shared" si="11"/>
        <v>3.1672550535183301</v>
      </c>
    </row>
    <row r="88" spans="1:13" ht="15.75" customHeight="1" x14ac:dyDescent="0.25">
      <c r="A88" s="23">
        <v>85</v>
      </c>
      <c r="B88" s="24">
        <v>85</v>
      </c>
      <c r="C88" s="3">
        <v>999.90499999999997</v>
      </c>
      <c r="D88" s="19">
        <f t="shared" si="10"/>
        <v>999.88035000000002</v>
      </c>
      <c r="E88" s="25">
        <f t="shared" si="8"/>
        <v>2.4649999999951433E-2</v>
      </c>
      <c r="F88" s="3">
        <v>999.96100000000001</v>
      </c>
      <c r="G88" s="26">
        <f t="shared" si="6"/>
        <v>5.6000000000040018E-2</v>
      </c>
      <c r="H88" s="3">
        <v>2.58542368966812</v>
      </c>
      <c r="I88" s="20">
        <f t="shared" si="7"/>
        <v>1.29271184483406</v>
      </c>
      <c r="J88" s="3">
        <v>1000.69</v>
      </c>
      <c r="K88" s="19">
        <f t="shared" si="9"/>
        <v>0.72900000000004184</v>
      </c>
      <c r="L88" s="3">
        <v>6.6832595323516797</v>
      </c>
      <c r="M88" s="27">
        <f t="shared" si="11"/>
        <v>3.3416297661758398</v>
      </c>
    </row>
    <row r="89" spans="1:13" ht="15.75" customHeight="1" x14ac:dyDescent="0.25">
      <c r="A89" s="23">
        <v>86</v>
      </c>
      <c r="B89" s="24">
        <v>86</v>
      </c>
      <c r="C89" s="3">
        <v>999.86</v>
      </c>
      <c r="D89" s="19">
        <f t="shared" si="10"/>
        <v>999.86313000000007</v>
      </c>
      <c r="E89" s="25">
        <f t="shared" si="8"/>
        <v>-3.1300000000555883E-3</v>
      </c>
      <c r="F89" s="3">
        <v>999.95</v>
      </c>
      <c r="G89" s="26">
        <f t="shared" si="6"/>
        <v>9.0000000000031832E-2</v>
      </c>
      <c r="H89" s="3">
        <v>2.4227275001189899</v>
      </c>
      <c r="I89" s="20">
        <f t="shared" si="7"/>
        <v>1.2113637500594949</v>
      </c>
      <c r="J89" s="3">
        <v>1000.69</v>
      </c>
      <c r="K89" s="19">
        <f t="shared" si="9"/>
        <v>0.74000000000000909</v>
      </c>
      <c r="L89" s="3">
        <v>7.0320089576813603</v>
      </c>
      <c r="M89" s="27">
        <f t="shared" si="11"/>
        <v>3.5160044788406801</v>
      </c>
    </row>
    <row r="90" spans="1:13" ht="15.75" customHeight="1" x14ac:dyDescent="0.25">
      <c r="A90" s="23">
        <v>87</v>
      </c>
      <c r="B90" s="24">
        <v>87</v>
      </c>
      <c r="C90" s="3">
        <v>999.79700000000003</v>
      </c>
      <c r="D90" s="19">
        <f t="shared" si="10"/>
        <v>999.84591</v>
      </c>
      <c r="E90" s="25">
        <f t="shared" si="8"/>
        <v>-4.8909999999978027E-2</v>
      </c>
      <c r="F90" s="3">
        <v>999.95</v>
      </c>
      <c r="G90" s="26">
        <f t="shared" si="6"/>
        <v>0.15300000000002001</v>
      </c>
      <c r="H90" s="3">
        <v>2.5612473503945701</v>
      </c>
      <c r="I90" s="20">
        <f t="shared" si="7"/>
        <v>1.280623675197285</v>
      </c>
      <c r="J90" s="3">
        <v>1000.69</v>
      </c>
      <c r="K90" s="19">
        <f t="shared" si="9"/>
        <v>0.74000000000000909</v>
      </c>
      <c r="L90" s="3">
        <v>7.10909614556817</v>
      </c>
      <c r="M90" s="27">
        <f t="shared" si="11"/>
        <v>3.554548072784085</v>
      </c>
    </row>
    <row r="91" spans="1:13" ht="15.75" customHeight="1" x14ac:dyDescent="0.25">
      <c r="A91" s="23">
        <v>88</v>
      </c>
      <c r="B91" s="24">
        <v>88</v>
      </c>
      <c r="C91" s="3">
        <v>999.81500000000005</v>
      </c>
      <c r="D91" s="19">
        <f t="shared" si="10"/>
        <v>999.82869000000005</v>
      </c>
      <c r="E91" s="25">
        <f t="shared" si="8"/>
        <v>-1.3689999999996871E-2</v>
      </c>
      <c r="F91" s="3">
        <v>999.94899999999996</v>
      </c>
      <c r="G91" s="26">
        <f t="shared" si="6"/>
        <v>0.13399999999990087</v>
      </c>
      <c r="H91" s="3">
        <v>2.3820826441456302</v>
      </c>
      <c r="I91" s="20">
        <f t="shared" si="7"/>
        <v>1.1910413220728151</v>
      </c>
      <c r="J91" s="3">
        <v>1000.68</v>
      </c>
      <c r="K91" s="19">
        <f t="shared" si="9"/>
        <v>0.73099999999999454</v>
      </c>
      <c r="L91" s="3">
        <v>7.3929167327819698</v>
      </c>
      <c r="M91" s="27">
        <f t="shared" si="11"/>
        <v>3.6964583663909849</v>
      </c>
    </row>
    <row r="92" spans="1:13" ht="15.75" customHeight="1" x14ac:dyDescent="0.25">
      <c r="A92" s="23">
        <v>89</v>
      </c>
      <c r="B92" s="24">
        <v>89</v>
      </c>
      <c r="C92" s="3">
        <v>999.88199999999995</v>
      </c>
      <c r="D92" s="19">
        <f t="shared" si="10"/>
        <v>999.81146999999999</v>
      </c>
      <c r="E92" s="25">
        <f t="shared" si="8"/>
        <v>7.0529999999962456E-2</v>
      </c>
      <c r="F92" s="3">
        <v>999.94200000000001</v>
      </c>
      <c r="G92" s="26">
        <f t="shared" si="6"/>
        <v>6.0000000000059117E-2</v>
      </c>
      <c r="H92" s="3">
        <v>2.3899890343076802</v>
      </c>
      <c r="I92" s="20">
        <f t="shared" si="7"/>
        <v>1.1949945171538401</v>
      </c>
      <c r="J92" s="3">
        <v>1000.65</v>
      </c>
      <c r="K92" s="19">
        <f t="shared" si="9"/>
        <v>0.70799999999996999</v>
      </c>
      <c r="L92" s="3">
        <v>7.6105591980250598</v>
      </c>
      <c r="M92" s="27">
        <f t="shared" si="11"/>
        <v>3.8052795990125299</v>
      </c>
    </row>
    <row r="93" spans="1:13" ht="15.75" customHeight="1" x14ac:dyDescent="0.25">
      <c r="A93" s="23">
        <v>90</v>
      </c>
      <c r="B93" s="24">
        <v>90</v>
      </c>
      <c r="C93" s="3">
        <v>999.86699999999996</v>
      </c>
      <c r="D93" s="19">
        <f t="shared" si="10"/>
        <v>999.79425000000003</v>
      </c>
      <c r="E93" s="25">
        <f t="shared" si="8"/>
        <v>7.274999999992815E-2</v>
      </c>
      <c r="F93" s="3">
        <v>999.92899999999997</v>
      </c>
      <c r="G93" s="26">
        <f t="shared" si="6"/>
        <v>6.2000000000011823E-2</v>
      </c>
      <c r="H93" s="3">
        <v>2.2779881898228198</v>
      </c>
      <c r="I93" s="20">
        <f t="shared" si="7"/>
        <v>1.1389940949114099</v>
      </c>
      <c r="J93" s="3">
        <v>1000.65</v>
      </c>
      <c r="K93" s="19">
        <f t="shared" si="9"/>
        <v>0.72100000000000364</v>
      </c>
      <c r="L93" s="3">
        <v>7.7938280384842598</v>
      </c>
      <c r="M93" s="27">
        <f t="shared" si="11"/>
        <v>3.8969140192421299</v>
      </c>
    </row>
    <row r="94" spans="1:13" ht="15.75" customHeight="1" x14ac:dyDescent="0.25">
      <c r="A94" s="23">
        <v>91</v>
      </c>
      <c r="B94" s="24">
        <v>91</v>
      </c>
      <c r="C94" s="3">
        <v>999.84400000000005</v>
      </c>
      <c r="D94" s="19">
        <f t="shared" si="10"/>
        <v>999.77703000000008</v>
      </c>
      <c r="E94" s="25">
        <f t="shared" si="8"/>
        <v>6.6969999999969332E-2</v>
      </c>
      <c r="F94" s="3">
        <v>999.92600000000004</v>
      </c>
      <c r="G94" s="26">
        <f t="shared" si="6"/>
        <v>8.1999999999993634E-2</v>
      </c>
      <c r="H94" s="3">
        <v>2.5559527170036</v>
      </c>
      <c r="I94" s="20">
        <f t="shared" si="7"/>
        <v>1.2779763585018</v>
      </c>
      <c r="J94" s="3">
        <v>1000.65</v>
      </c>
      <c r="K94" s="19">
        <f t="shared" si="9"/>
        <v>0.7239999999999327</v>
      </c>
      <c r="L94" s="3">
        <v>8.1642386723418898</v>
      </c>
      <c r="M94" s="27">
        <f t="shared" si="11"/>
        <v>4.0821193361709449</v>
      </c>
    </row>
    <row r="95" spans="1:13" ht="15.75" customHeight="1" x14ac:dyDescent="0.25">
      <c r="A95" s="23">
        <v>92</v>
      </c>
      <c r="B95" s="24">
        <v>92</v>
      </c>
      <c r="C95" s="3">
        <v>999.84400000000005</v>
      </c>
      <c r="D95" s="19">
        <f t="shared" si="10"/>
        <v>999.75981000000002</v>
      </c>
      <c r="E95" s="25">
        <f t="shared" si="8"/>
        <v>8.419000000003507E-2</v>
      </c>
      <c r="F95" s="3">
        <v>999.92200000000003</v>
      </c>
      <c r="G95" s="26">
        <f t="shared" si="6"/>
        <v>7.7999999999974534E-2</v>
      </c>
      <c r="H95" s="3">
        <v>2.4138268184323199</v>
      </c>
      <c r="I95" s="20">
        <f t="shared" si="7"/>
        <v>1.20691340921616</v>
      </c>
      <c r="J95" s="3">
        <v>1000.63</v>
      </c>
      <c r="K95" s="19">
        <f t="shared" si="9"/>
        <v>0.70799999999996999</v>
      </c>
      <c r="L95" s="3">
        <v>8.8450508587110797</v>
      </c>
      <c r="M95" s="27">
        <f t="shared" si="11"/>
        <v>4.4225254293555398</v>
      </c>
    </row>
    <row r="96" spans="1:13" ht="15.75" customHeight="1" x14ac:dyDescent="0.25">
      <c r="A96" s="23">
        <v>93</v>
      </c>
      <c r="B96" s="24">
        <v>93</v>
      </c>
      <c r="C96" s="3">
        <v>999.82500000000005</v>
      </c>
      <c r="D96" s="19">
        <f t="shared" si="10"/>
        <v>999.74259000000006</v>
      </c>
      <c r="E96" s="25">
        <f t="shared" si="8"/>
        <v>8.2409999999981665E-2</v>
      </c>
      <c r="F96" s="3">
        <v>999.92</v>
      </c>
      <c r="G96" s="26">
        <f t="shared" si="6"/>
        <v>9.4999999999913598E-2</v>
      </c>
      <c r="H96" s="3">
        <v>2.6389647904082101</v>
      </c>
      <c r="I96" s="20">
        <f t="shared" si="7"/>
        <v>1.319482395204105</v>
      </c>
      <c r="J96" s="3">
        <v>1000.61</v>
      </c>
      <c r="K96" s="19">
        <f t="shared" si="9"/>
        <v>0.69000000000005457</v>
      </c>
      <c r="L96" s="3">
        <v>9.6270947207883495</v>
      </c>
      <c r="M96" s="27">
        <f t="shared" si="11"/>
        <v>4.8135473603941747</v>
      </c>
    </row>
    <row r="97" spans="1:13" ht="15.75" customHeight="1" x14ac:dyDescent="0.25">
      <c r="A97" s="23">
        <v>94</v>
      </c>
      <c r="B97" s="24">
        <v>94</v>
      </c>
      <c r="C97" s="3">
        <v>999.79200000000003</v>
      </c>
      <c r="D97" s="19">
        <f t="shared" si="10"/>
        <v>999.72537</v>
      </c>
      <c r="E97" s="25">
        <f t="shared" si="8"/>
        <v>6.6630000000031941E-2</v>
      </c>
      <c r="F97" s="3">
        <v>999.91899999999998</v>
      </c>
      <c r="G97" s="26">
        <f t="shared" si="6"/>
        <v>0.12699999999995271</v>
      </c>
      <c r="H97" s="3">
        <v>3.35761121610508</v>
      </c>
      <c r="I97" s="20">
        <f t="shared" si="7"/>
        <v>1.67880560805254</v>
      </c>
      <c r="J97" s="3">
        <v>1000.61</v>
      </c>
      <c r="K97" s="19">
        <f t="shared" si="9"/>
        <v>0.69100000000003092</v>
      </c>
      <c r="L97" s="3">
        <v>10.553684414883801</v>
      </c>
      <c r="M97" s="27">
        <f t="shared" si="11"/>
        <v>5.2768422074419004</v>
      </c>
    </row>
    <row r="98" spans="1:13" ht="15.75" customHeight="1" x14ac:dyDescent="0.25">
      <c r="A98" s="23">
        <v>95</v>
      </c>
      <c r="B98" s="24">
        <v>95</v>
      </c>
      <c r="C98" s="3">
        <v>999.76800000000003</v>
      </c>
      <c r="D98" s="19">
        <f t="shared" si="10"/>
        <v>999.70815000000005</v>
      </c>
      <c r="E98" s="25">
        <f t="shared" si="8"/>
        <v>5.9849999999983083E-2</v>
      </c>
      <c r="F98" s="3">
        <v>999.91899999999998</v>
      </c>
      <c r="G98" s="26">
        <f t="shared" ref="G98:G129" si="12">F98-C98</f>
        <v>0.15099999999995362</v>
      </c>
      <c r="H98" s="3">
        <v>3.18072174213565</v>
      </c>
      <c r="I98" s="20">
        <f t="shared" si="7"/>
        <v>1.590360871067825</v>
      </c>
      <c r="J98" s="3">
        <v>1000.62</v>
      </c>
      <c r="K98" s="19">
        <f t="shared" si="9"/>
        <v>0.70100000000002183</v>
      </c>
      <c r="L98" s="3">
        <v>11.5123901683402</v>
      </c>
      <c r="M98" s="27">
        <f t="shared" si="11"/>
        <v>5.7561950841701002</v>
      </c>
    </row>
    <row r="99" spans="1:13" ht="15.75" customHeight="1" x14ac:dyDescent="0.25">
      <c r="A99" s="23">
        <v>96</v>
      </c>
      <c r="B99" s="24">
        <v>96</v>
      </c>
      <c r="C99" s="3">
        <v>999.78399999999999</v>
      </c>
      <c r="D99" s="19">
        <f t="shared" si="10"/>
        <v>999.69093000000009</v>
      </c>
      <c r="E99" s="25">
        <f t="shared" si="8"/>
        <v>9.3069999999897846E-2</v>
      </c>
      <c r="F99" s="3">
        <v>999.91499999999996</v>
      </c>
      <c r="G99" s="26">
        <f t="shared" si="12"/>
        <v>0.13099999999997181</v>
      </c>
      <c r="H99" s="3">
        <v>1.5737274140919599</v>
      </c>
      <c r="I99" s="20">
        <f t="shared" si="7"/>
        <v>0.78686370704597997</v>
      </c>
      <c r="J99" s="3">
        <v>1000.58</v>
      </c>
      <c r="K99" s="19">
        <f t="shared" si="9"/>
        <v>0.66500000000007731</v>
      </c>
      <c r="L99" s="3">
        <v>10.526406758753099</v>
      </c>
      <c r="M99" s="27">
        <f t="shared" si="11"/>
        <v>5.2632033793765496</v>
      </c>
    </row>
    <row r="100" spans="1:13" ht="15.75" customHeight="1" x14ac:dyDescent="0.25">
      <c r="A100" s="23">
        <v>97</v>
      </c>
      <c r="B100" s="24">
        <v>97</v>
      </c>
      <c r="C100" s="3">
        <v>999.81799999999998</v>
      </c>
      <c r="D100" s="19">
        <f t="shared" si="10"/>
        <v>999.67371000000003</v>
      </c>
      <c r="E100" s="25">
        <f t="shared" si="8"/>
        <v>0.1442899999999554</v>
      </c>
      <c r="F100" s="3">
        <v>999.88800000000003</v>
      </c>
      <c r="G100" s="26">
        <f t="shared" si="12"/>
        <v>7.0000000000050022E-2</v>
      </c>
      <c r="H100" s="3">
        <v>3.1715495957973201</v>
      </c>
      <c r="I100" s="20">
        <f t="shared" si="7"/>
        <v>1.58577479789866</v>
      </c>
      <c r="J100" s="3">
        <v>1000.46</v>
      </c>
      <c r="K100" s="19">
        <f t="shared" si="9"/>
        <v>0.57200000000000273</v>
      </c>
      <c r="L100" s="3">
        <v>14.1259499616037</v>
      </c>
      <c r="M100" s="27">
        <f t="shared" si="11"/>
        <v>7.06297498080185</v>
      </c>
    </row>
    <row r="101" spans="1:13" ht="15.75" customHeight="1" x14ac:dyDescent="0.25">
      <c r="A101" s="23">
        <v>98</v>
      </c>
      <c r="B101" s="24">
        <v>98</v>
      </c>
      <c r="C101" s="3">
        <v>999.83900000000006</v>
      </c>
      <c r="D101" s="19">
        <f t="shared" si="10"/>
        <v>999.65649000000008</v>
      </c>
      <c r="E101" s="25">
        <f t="shared" si="8"/>
        <v>0.1825099999999793</v>
      </c>
      <c r="F101" s="3">
        <v>999.87400000000002</v>
      </c>
      <c r="G101" s="26">
        <f t="shared" si="12"/>
        <v>3.4999999999968168E-2</v>
      </c>
      <c r="H101" s="3">
        <v>4.04756732352645</v>
      </c>
      <c r="I101" s="20">
        <f t="shared" si="7"/>
        <v>2.023783661763225</v>
      </c>
      <c r="J101" s="3">
        <v>1000.41</v>
      </c>
      <c r="K101" s="19">
        <f t="shared" si="9"/>
        <v>0.53599999999994452</v>
      </c>
      <c r="L101" s="3">
        <v>13.723874279524299</v>
      </c>
      <c r="M101" s="27">
        <f t="shared" si="11"/>
        <v>6.8619371397621496</v>
      </c>
    </row>
    <row r="102" spans="1:13" ht="15.75" customHeight="1" x14ac:dyDescent="0.25">
      <c r="A102" s="23">
        <v>99</v>
      </c>
      <c r="B102" s="24">
        <v>99</v>
      </c>
      <c r="C102" s="3">
        <v>999.82799999999997</v>
      </c>
      <c r="D102" s="19">
        <f t="shared" si="10"/>
        <v>999.63927000000001</v>
      </c>
      <c r="E102" s="25">
        <f t="shared" si="8"/>
        <v>0.18872999999996409</v>
      </c>
      <c r="F102" s="3">
        <v>999.86500000000001</v>
      </c>
      <c r="G102" s="26">
        <f t="shared" si="12"/>
        <v>3.7000000000034561E-2</v>
      </c>
      <c r="H102" s="3">
        <v>2.62681396136708</v>
      </c>
      <c r="I102" s="20">
        <f t="shared" si="7"/>
        <v>1.31340698068354</v>
      </c>
      <c r="J102" s="3">
        <v>1000.33</v>
      </c>
      <c r="K102" s="19">
        <f t="shared" si="9"/>
        <v>0.46500000000003183</v>
      </c>
      <c r="L102" s="3">
        <v>6.7986359463074297</v>
      </c>
      <c r="M102" s="27">
        <f t="shared" si="11"/>
        <v>3.3993179731537149</v>
      </c>
    </row>
    <row r="103" spans="1:13" ht="15.75" customHeight="1" x14ac:dyDescent="0.25">
      <c r="A103" s="23">
        <v>100</v>
      </c>
      <c r="B103" s="24">
        <v>100</v>
      </c>
      <c r="C103" s="3">
        <v>999.81500000000005</v>
      </c>
      <c r="D103" s="19">
        <f t="shared" si="10"/>
        <v>999.62205000000006</v>
      </c>
      <c r="E103" s="25">
        <f t="shared" si="8"/>
        <v>0.19294999999999618</v>
      </c>
      <c r="F103" s="3">
        <v>999.85500000000002</v>
      </c>
      <c r="G103" s="26">
        <f t="shared" si="12"/>
        <v>3.999999999996362E-2</v>
      </c>
      <c r="H103" s="3">
        <v>2.6098936551812102</v>
      </c>
      <c r="I103" s="20">
        <f t="shared" si="7"/>
        <v>1.3049468275906051</v>
      </c>
      <c r="J103" s="3">
        <v>1000.37</v>
      </c>
      <c r="K103" s="19">
        <f t="shared" si="9"/>
        <v>0.51499999999998636</v>
      </c>
      <c r="L103" s="3">
        <v>7.5640801449465096</v>
      </c>
      <c r="M103" s="27">
        <f t="shared" si="11"/>
        <v>3.7820400724732548</v>
      </c>
    </row>
    <row r="104" spans="1:13" ht="15.75" customHeight="1" x14ac:dyDescent="0.25">
      <c r="A104" s="23">
        <v>101</v>
      </c>
      <c r="B104" s="24">
        <v>101</v>
      </c>
      <c r="C104" s="3">
        <v>999.78499999999997</v>
      </c>
      <c r="D104" s="19">
        <f t="shared" si="10"/>
        <v>999.60482999999999</v>
      </c>
      <c r="E104" s="25">
        <f t="shared" si="8"/>
        <v>0.18016999999997552</v>
      </c>
      <c r="F104" s="3">
        <v>999.80600000000004</v>
      </c>
      <c r="G104" s="26">
        <f t="shared" si="12"/>
        <v>2.100000000007185E-2</v>
      </c>
      <c r="H104" s="3">
        <v>4.4893999969126899</v>
      </c>
      <c r="I104" s="20">
        <f t="shared" si="7"/>
        <v>2.2446999984563449</v>
      </c>
      <c r="J104" s="3">
        <v>1000.34</v>
      </c>
      <c r="K104" s="19">
        <f t="shared" si="9"/>
        <v>0.53399999999999181</v>
      </c>
      <c r="L104" s="3">
        <v>7.70586570735367</v>
      </c>
      <c r="M104" s="27">
        <f t="shared" si="11"/>
        <v>3.852932853676835</v>
      </c>
    </row>
    <row r="105" spans="1:13" ht="15.75" customHeight="1" x14ac:dyDescent="0.25">
      <c r="A105" s="23">
        <v>102</v>
      </c>
      <c r="B105" s="24">
        <v>102</v>
      </c>
      <c r="C105" s="3">
        <v>999.66300000000001</v>
      </c>
      <c r="D105" s="19">
        <f t="shared" si="10"/>
        <v>999.58761000000004</v>
      </c>
      <c r="E105" s="25">
        <f t="shared" si="8"/>
        <v>7.5389999999970314E-2</v>
      </c>
      <c r="F105" s="3">
        <v>999.78599999999994</v>
      </c>
      <c r="G105" s="26">
        <f t="shared" si="12"/>
        <v>0.12299999999993361</v>
      </c>
      <c r="H105" s="3">
        <v>4.22568274388858</v>
      </c>
      <c r="I105" s="20">
        <f t="shared" si="7"/>
        <v>2.11284137194429</v>
      </c>
      <c r="J105" s="3">
        <v>1000.36</v>
      </c>
      <c r="K105" s="19">
        <f t="shared" si="9"/>
        <v>0.57400000000006912</v>
      </c>
      <c r="L105" s="3">
        <v>7.3709433866609402</v>
      </c>
      <c r="M105" s="27">
        <f t="shared" si="11"/>
        <v>3.6854716933304701</v>
      </c>
    </row>
    <row r="106" spans="1:13" ht="15.75" customHeight="1" x14ac:dyDescent="0.25">
      <c r="A106" s="23">
        <v>103</v>
      </c>
      <c r="B106" s="24">
        <v>103</v>
      </c>
      <c r="C106" s="3">
        <v>999.65300000000002</v>
      </c>
      <c r="D106" s="19">
        <f t="shared" si="10"/>
        <v>999.57039000000009</v>
      </c>
      <c r="E106" s="25">
        <f t="shared" si="8"/>
        <v>8.260999999993146E-2</v>
      </c>
      <c r="F106" s="3">
        <v>999.78499999999997</v>
      </c>
      <c r="G106" s="26">
        <f t="shared" si="12"/>
        <v>0.13199999999994816</v>
      </c>
      <c r="H106" s="3">
        <v>3.9868697514791198</v>
      </c>
      <c r="I106" s="20">
        <f t="shared" si="7"/>
        <v>1.9934348757395599</v>
      </c>
      <c r="J106" s="3">
        <v>1000.34</v>
      </c>
      <c r="K106" s="19">
        <f t="shared" si="9"/>
        <v>0.55500000000006366</v>
      </c>
      <c r="L106" s="3">
        <v>7.0996353984173002</v>
      </c>
      <c r="M106" s="27">
        <f t="shared" si="11"/>
        <v>3.5498176992086501</v>
      </c>
    </row>
    <row r="107" spans="1:13" ht="15.75" customHeight="1" x14ac:dyDescent="0.25">
      <c r="A107" s="23">
        <v>104</v>
      </c>
      <c r="B107" s="24">
        <v>104</v>
      </c>
      <c r="C107" s="3">
        <v>999.71199999999999</v>
      </c>
      <c r="D107" s="19">
        <f t="shared" si="10"/>
        <v>999.55317000000002</v>
      </c>
      <c r="E107" s="25">
        <f t="shared" si="8"/>
        <v>0.15882999999996628</v>
      </c>
      <c r="F107" s="3">
        <v>999.78300000000002</v>
      </c>
      <c r="G107" s="26">
        <f t="shared" si="12"/>
        <v>7.1000000000026375E-2</v>
      </c>
      <c r="H107" s="3">
        <v>4.1220735647993099</v>
      </c>
      <c r="I107" s="20">
        <f t="shared" si="7"/>
        <v>2.0610367823996549</v>
      </c>
      <c r="J107" s="3">
        <v>1000.31</v>
      </c>
      <c r="K107" s="19">
        <f t="shared" si="9"/>
        <v>0.52699999999992997</v>
      </c>
      <c r="L107" s="3">
        <v>5.5484842768774696</v>
      </c>
      <c r="M107" s="27">
        <f t="shared" si="11"/>
        <v>2.7742421384387348</v>
      </c>
    </row>
    <row r="108" spans="1:13" ht="15.75" customHeight="1" x14ac:dyDescent="0.25">
      <c r="A108" s="23">
        <v>105</v>
      </c>
      <c r="B108" s="24">
        <v>105</v>
      </c>
      <c r="C108" s="3">
        <v>999.72799999999995</v>
      </c>
      <c r="D108" s="19">
        <f t="shared" si="10"/>
        <v>999.53595000000007</v>
      </c>
      <c r="E108" s="25">
        <f t="shared" si="8"/>
        <v>0.19204999999988104</v>
      </c>
      <c r="F108" s="3">
        <v>999.77300000000002</v>
      </c>
      <c r="G108" s="26">
        <f t="shared" si="12"/>
        <v>4.500000000007276E-2</v>
      </c>
      <c r="H108" s="3">
        <v>3.8496056788905602</v>
      </c>
      <c r="I108" s="20">
        <f t="shared" si="7"/>
        <v>1.9248028394452801</v>
      </c>
      <c r="J108" s="3">
        <v>1000.23</v>
      </c>
      <c r="K108" s="19">
        <f t="shared" si="9"/>
        <v>0.45699999999999363</v>
      </c>
      <c r="L108" s="3">
        <v>4.3167281655035703</v>
      </c>
      <c r="M108" s="27">
        <f t="shared" si="11"/>
        <v>2.1583640827517852</v>
      </c>
    </row>
    <row r="109" spans="1:13" ht="15.75" customHeight="1" x14ac:dyDescent="0.25">
      <c r="A109" s="23">
        <v>106</v>
      </c>
      <c r="B109" s="24">
        <v>106</v>
      </c>
      <c r="C109" s="3">
        <v>999.72</v>
      </c>
      <c r="D109" s="19">
        <f t="shared" si="10"/>
        <v>999.51873000000001</v>
      </c>
      <c r="E109" s="25">
        <f t="shared" si="8"/>
        <v>0.20127000000002226</v>
      </c>
      <c r="F109" s="3">
        <v>999.75599999999997</v>
      </c>
      <c r="G109" s="26">
        <f t="shared" si="12"/>
        <v>3.5999999999944521E-2</v>
      </c>
      <c r="H109" s="3">
        <v>3.4768503182093902</v>
      </c>
      <c r="I109" s="20">
        <f t="shared" si="7"/>
        <v>1.7384251591046951</v>
      </c>
      <c r="J109" s="3">
        <v>1000.17</v>
      </c>
      <c r="K109" s="19">
        <f t="shared" si="9"/>
        <v>0.41399999999998727</v>
      </c>
      <c r="L109" s="3">
        <v>9.1484465708035092</v>
      </c>
      <c r="M109" s="27">
        <f t="shared" si="11"/>
        <v>4.5742232854017546</v>
      </c>
    </row>
    <row r="110" spans="1:13" ht="15.75" customHeight="1" x14ac:dyDescent="0.25">
      <c r="A110" s="23">
        <v>107</v>
      </c>
      <c r="B110" s="24">
        <v>107</v>
      </c>
      <c r="C110" s="3">
        <v>999.66800000000001</v>
      </c>
      <c r="D110" s="19">
        <f t="shared" si="10"/>
        <v>999.50151000000005</v>
      </c>
      <c r="E110" s="25">
        <f t="shared" si="8"/>
        <v>0.1664899999999534</v>
      </c>
      <c r="F110" s="3">
        <v>999.70600000000002</v>
      </c>
      <c r="G110" s="26">
        <f t="shared" si="12"/>
        <v>3.8000000000010914E-2</v>
      </c>
      <c r="H110" s="3">
        <v>2.9842601613640598</v>
      </c>
      <c r="I110" s="20">
        <f t="shared" si="7"/>
        <v>1.4921300806820299</v>
      </c>
      <c r="J110" s="3">
        <v>1000.2</v>
      </c>
      <c r="K110" s="19">
        <f t="shared" si="9"/>
        <v>0.49400000000002819</v>
      </c>
      <c r="L110" s="3">
        <v>9.73673797436056</v>
      </c>
      <c r="M110" s="27">
        <f t="shared" si="11"/>
        <v>4.86836898718028</v>
      </c>
    </row>
    <row r="111" spans="1:13" ht="15.75" customHeight="1" x14ac:dyDescent="0.25">
      <c r="A111" s="23">
        <v>108</v>
      </c>
      <c r="B111" s="24">
        <v>108</v>
      </c>
      <c r="C111" s="3">
        <v>999.62199999999996</v>
      </c>
      <c r="D111" s="19">
        <f t="shared" si="10"/>
        <v>999.48428999999999</v>
      </c>
      <c r="E111" s="25">
        <f t="shared" si="8"/>
        <v>0.13770999999997002</v>
      </c>
      <c r="F111" s="3">
        <v>999.69100000000003</v>
      </c>
      <c r="G111" s="26">
        <f t="shared" si="12"/>
        <v>6.9000000000073669E-2</v>
      </c>
      <c r="H111" s="3">
        <v>2.6672076727519798</v>
      </c>
      <c r="I111" s="20">
        <f t="shared" si="7"/>
        <v>1.3336038363759899</v>
      </c>
      <c r="J111" s="3">
        <v>1000.21</v>
      </c>
      <c r="K111" s="19">
        <f t="shared" si="9"/>
        <v>0.51900000000000546</v>
      </c>
      <c r="L111" s="3">
        <v>9.9815794668601203</v>
      </c>
      <c r="M111" s="27">
        <f t="shared" si="11"/>
        <v>4.9907897334300602</v>
      </c>
    </row>
    <row r="112" spans="1:13" ht="15.75" customHeight="1" x14ac:dyDescent="0.25">
      <c r="A112" s="23">
        <v>109</v>
      </c>
      <c r="B112" s="24">
        <v>109</v>
      </c>
      <c r="C112" s="3">
        <v>999.62800000000004</v>
      </c>
      <c r="D112" s="19">
        <f t="shared" si="10"/>
        <v>999.46707000000004</v>
      </c>
      <c r="E112" s="25">
        <f t="shared" si="8"/>
        <v>0.16093000000000757</v>
      </c>
      <c r="F112" s="3">
        <v>999.68299999999999</v>
      </c>
      <c r="G112" s="26">
        <f t="shared" si="12"/>
        <v>5.4999999999949978E-2</v>
      </c>
      <c r="H112" s="3">
        <v>2.91549337305098</v>
      </c>
      <c r="I112" s="20">
        <f t="shared" si="7"/>
        <v>1.45774668652549</v>
      </c>
      <c r="J112" s="3">
        <v>1000.2</v>
      </c>
      <c r="K112" s="19">
        <f t="shared" si="9"/>
        <v>0.51700000000005275</v>
      </c>
      <c r="L112" s="3">
        <v>11.004363629784001</v>
      </c>
      <c r="M112" s="27">
        <f t="shared" si="11"/>
        <v>5.5021818148920003</v>
      </c>
    </row>
    <row r="113" spans="1:13" ht="15.75" customHeight="1" x14ac:dyDescent="0.25">
      <c r="A113" s="23">
        <v>110</v>
      </c>
      <c r="B113" s="24">
        <v>110</v>
      </c>
      <c r="C113" s="3">
        <v>999.61800000000005</v>
      </c>
      <c r="D113" s="19">
        <f t="shared" si="10"/>
        <v>999.44985000000008</v>
      </c>
      <c r="E113" s="25">
        <f t="shared" si="8"/>
        <v>0.16814999999996871</v>
      </c>
      <c r="F113" s="3">
        <v>999.66899999999998</v>
      </c>
      <c r="G113" s="26">
        <f t="shared" si="12"/>
        <v>5.0999999999930878E-2</v>
      </c>
      <c r="H113" s="3">
        <v>2.87775649025961</v>
      </c>
      <c r="I113" s="20">
        <f t="shared" si="7"/>
        <v>1.438878245129805</v>
      </c>
      <c r="J113" s="3">
        <v>1000.19</v>
      </c>
      <c r="K113" s="19">
        <f t="shared" si="9"/>
        <v>0.52100000000007185</v>
      </c>
      <c r="L113" s="3">
        <v>9.2401107884530997</v>
      </c>
      <c r="M113" s="27">
        <f t="shared" si="11"/>
        <v>4.6200553942265499</v>
      </c>
    </row>
    <row r="114" spans="1:13" ht="15.75" customHeight="1" x14ac:dyDescent="0.25">
      <c r="A114" s="23">
        <v>111</v>
      </c>
      <c r="B114" s="24">
        <v>111</v>
      </c>
      <c r="C114" s="3">
        <v>999.601</v>
      </c>
      <c r="D114" s="19">
        <f t="shared" si="10"/>
        <v>999.43263000000002</v>
      </c>
      <c r="E114" s="25">
        <f t="shared" si="8"/>
        <v>0.1683699999999817</v>
      </c>
      <c r="F114" s="3">
        <v>999.64400000000001</v>
      </c>
      <c r="G114" s="26">
        <f t="shared" si="12"/>
        <v>4.3000000000006366E-2</v>
      </c>
      <c r="H114" s="3">
        <v>2.8695311544666602</v>
      </c>
      <c r="I114" s="20">
        <f t="shared" si="7"/>
        <v>1.4347655772333301</v>
      </c>
      <c r="J114" s="3">
        <v>1000.19</v>
      </c>
      <c r="K114" s="19">
        <f t="shared" si="9"/>
        <v>0.54600000000004911</v>
      </c>
      <c r="L114" s="3">
        <v>8.5734054691469499</v>
      </c>
      <c r="M114" s="27">
        <f t="shared" si="11"/>
        <v>4.2867027345734749</v>
      </c>
    </row>
    <row r="115" spans="1:13" ht="15.75" customHeight="1" x14ac:dyDescent="0.25">
      <c r="A115" s="23">
        <v>112</v>
      </c>
      <c r="B115" s="24">
        <v>112</v>
      </c>
      <c r="C115" s="3">
        <v>999.56600000000003</v>
      </c>
      <c r="D115" s="19">
        <f t="shared" si="10"/>
        <v>999.41541000000007</v>
      </c>
      <c r="E115" s="25">
        <f t="shared" si="8"/>
        <v>0.15058999999996558</v>
      </c>
      <c r="F115" s="3">
        <v>999.61400000000003</v>
      </c>
      <c r="G115" s="26">
        <f t="shared" si="12"/>
        <v>4.8000000000001819E-2</v>
      </c>
      <c r="H115" s="3">
        <v>3.1580633554016302</v>
      </c>
      <c r="I115" s="20">
        <f t="shared" si="7"/>
        <v>1.5790316777008151</v>
      </c>
      <c r="J115" s="3">
        <v>1000.19</v>
      </c>
      <c r="K115" s="19">
        <f t="shared" si="9"/>
        <v>0.57600000000002183</v>
      </c>
      <c r="L115" s="3">
        <v>8.2168785806769602</v>
      </c>
      <c r="M115" s="27">
        <f t="shared" si="11"/>
        <v>4.1084392903384801</v>
      </c>
    </row>
    <row r="116" spans="1:13" ht="15.75" customHeight="1" x14ac:dyDescent="0.25">
      <c r="A116" s="23">
        <v>113</v>
      </c>
      <c r="B116" s="24">
        <v>113</v>
      </c>
      <c r="C116" s="3">
        <v>999.52099999999996</v>
      </c>
      <c r="D116" s="19">
        <f t="shared" si="10"/>
        <v>999.39819</v>
      </c>
      <c r="E116" s="25">
        <f t="shared" si="8"/>
        <v>0.12280999999995856</v>
      </c>
      <c r="F116" s="3">
        <v>999.60199999999998</v>
      </c>
      <c r="G116" s="26">
        <f t="shared" si="12"/>
        <v>8.100000000001728E-2</v>
      </c>
      <c r="H116" s="3">
        <v>3.2995618661011501</v>
      </c>
      <c r="I116" s="20">
        <f t="shared" si="7"/>
        <v>1.649780933050575</v>
      </c>
      <c r="J116" s="3">
        <v>1000.19</v>
      </c>
      <c r="K116" s="19">
        <f t="shared" si="9"/>
        <v>0.58800000000007913</v>
      </c>
      <c r="L116" s="3">
        <v>10.182846166725801</v>
      </c>
      <c r="M116" s="27">
        <f t="shared" si="11"/>
        <v>5.0914230833629004</v>
      </c>
    </row>
    <row r="117" spans="1:13" ht="15.75" customHeight="1" x14ac:dyDescent="0.25">
      <c r="A117" s="23">
        <v>114</v>
      </c>
      <c r="B117" s="24">
        <v>114</v>
      </c>
      <c r="C117" s="3">
        <v>999.48599999999999</v>
      </c>
      <c r="D117" s="19">
        <f t="shared" si="10"/>
        <v>999.38097000000005</v>
      </c>
      <c r="E117" s="25">
        <f t="shared" si="8"/>
        <v>0.10502999999994245</v>
      </c>
      <c r="F117" s="3">
        <v>999.601</v>
      </c>
      <c r="G117" s="26">
        <f t="shared" si="12"/>
        <v>0.11500000000000909</v>
      </c>
      <c r="H117" s="3">
        <v>4.0117516570804499</v>
      </c>
      <c r="I117" s="20">
        <f t="shared" si="7"/>
        <v>2.0058758285402249</v>
      </c>
      <c r="J117" s="3">
        <v>1000.19</v>
      </c>
      <c r="K117" s="19">
        <f t="shared" si="9"/>
        <v>0.58900000000005548</v>
      </c>
      <c r="L117" s="3">
        <v>9.6028932614753195</v>
      </c>
      <c r="M117" s="27">
        <f t="shared" si="11"/>
        <v>4.8014466307376598</v>
      </c>
    </row>
    <row r="118" spans="1:13" ht="15.75" customHeight="1" x14ac:dyDescent="0.25">
      <c r="A118" s="23">
        <v>115</v>
      </c>
      <c r="B118" s="24">
        <v>115</v>
      </c>
      <c r="C118" s="3">
        <v>999.43899999999996</v>
      </c>
      <c r="D118" s="19">
        <f t="shared" si="10"/>
        <v>999.36374999999998</v>
      </c>
      <c r="E118" s="25">
        <f t="shared" si="8"/>
        <v>7.524999999998272E-2</v>
      </c>
      <c r="F118" s="3">
        <v>999.601</v>
      </c>
      <c r="G118" s="26">
        <f t="shared" si="12"/>
        <v>0.16200000000003456</v>
      </c>
      <c r="H118" s="3">
        <v>4.9727317352020401</v>
      </c>
      <c r="I118" s="20">
        <f t="shared" si="7"/>
        <v>2.4863658676010201</v>
      </c>
      <c r="J118" s="3">
        <v>1000.19</v>
      </c>
      <c r="K118" s="19">
        <f t="shared" si="9"/>
        <v>0.58900000000005548</v>
      </c>
      <c r="L118" s="3">
        <v>10.192971322054699</v>
      </c>
      <c r="M118" s="27">
        <f t="shared" si="11"/>
        <v>5.0964856610273497</v>
      </c>
    </row>
    <row r="119" spans="1:13" ht="15.75" customHeight="1" x14ac:dyDescent="0.25">
      <c r="A119" s="23">
        <v>116</v>
      </c>
      <c r="B119" s="24">
        <v>116</v>
      </c>
      <c r="C119" s="3">
        <v>999.19299999999998</v>
      </c>
      <c r="D119" s="19">
        <f t="shared" si="10"/>
        <v>999.34653000000003</v>
      </c>
      <c r="E119" s="25">
        <f t="shared" si="8"/>
        <v>-0.15353000000004613</v>
      </c>
      <c r="F119" s="3">
        <v>999.601</v>
      </c>
      <c r="G119" s="26">
        <f t="shared" si="12"/>
        <v>0.40800000000001546</v>
      </c>
      <c r="H119" s="3">
        <v>5.3687785007161004</v>
      </c>
      <c r="I119" s="20">
        <f t="shared" si="7"/>
        <v>2.6843892503580502</v>
      </c>
      <c r="J119" s="3">
        <v>1000.21</v>
      </c>
      <c r="K119" s="19">
        <f t="shared" si="9"/>
        <v>0.60900000000003729</v>
      </c>
      <c r="L119" s="3">
        <v>6.7744816746496799</v>
      </c>
      <c r="M119" s="27">
        <f t="shared" si="11"/>
        <v>3.3872408373248399</v>
      </c>
    </row>
    <row r="120" spans="1:13" ht="15.75" customHeight="1" x14ac:dyDescent="0.25">
      <c r="A120" s="23">
        <v>117</v>
      </c>
      <c r="B120" s="24">
        <v>117</v>
      </c>
      <c r="C120" s="3">
        <v>998.86099999999999</v>
      </c>
      <c r="D120" s="19">
        <f t="shared" si="10"/>
        <v>999.32931000000008</v>
      </c>
      <c r="E120" s="25">
        <f t="shared" si="8"/>
        <v>-0.46831000000008771</v>
      </c>
      <c r="F120" s="3">
        <v>999.601</v>
      </c>
      <c r="G120" s="26">
        <f t="shared" si="12"/>
        <v>0.74000000000000909</v>
      </c>
      <c r="H120" s="3">
        <v>5.1989049897149302</v>
      </c>
      <c r="I120" s="20">
        <f t="shared" si="7"/>
        <v>2.5994524948574651</v>
      </c>
      <c r="J120" s="3">
        <v>1000.21</v>
      </c>
      <c r="K120" s="19">
        <f t="shared" si="9"/>
        <v>0.60900000000003729</v>
      </c>
      <c r="L120" s="3">
        <v>7.0478430658417599</v>
      </c>
      <c r="M120" s="27">
        <f t="shared" si="11"/>
        <v>3.52392153292088</v>
      </c>
    </row>
    <row r="121" spans="1:13" ht="15.75" customHeight="1" x14ac:dyDescent="0.25">
      <c r="A121" s="23">
        <v>118</v>
      </c>
      <c r="B121" s="24">
        <v>118</v>
      </c>
      <c r="C121" s="3">
        <v>998.89400000000001</v>
      </c>
      <c r="D121" s="19">
        <f t="shared" si="10"/>
        <v>999.31209000000001</v>
      </c>
      <c r="E121" s="25">
        <f t="shared" si="8"/>
        <v>-0.41809000000000651</v>
      </c>
      <c r="F121" s="3">
        <v>999.601</v>
      </c>
      <c r="G121" s="26">
        <f t="shared" si="12"/>
        <v>0.70699999999999363</v>
      </c>
      <c r="H121" s="3">
        <v>5.6398568277766499</v>
      </c>
      <c r="I121" s="20">
        <f t="shared" si="7"/>
        <v>2.8199284138883249</v>
      </c>
      <c r="J121" s="3">
        <v>1000.21</v>
      </c>
      <c r="K121" s="19">
        <f t="shared" si="9"/>
        <v>0.60900000000003729</v>
      </c>
      <c r="L121" s="3">
        <v>5.60553104628569</v>
      </c>
      <c r="M121" s="27">
        <f t="shared" si="11"/>
        <v>2.802765523142845</v>
      </c>
    </row>
    <row r="122" spans="1:13" ht="15.75" customHeight="1" x14ac:dyDescent="0.25">
      <c r="A122" s="23">
        <v>119</v>
      </c>
      <c r="B122" s="24">
        <v>119</v>
      </c>
      <c r="C122" s="3">
        <v>999.01300000000003</v>
      </c>
      <c r="D122" s="19">
        <f t="shared" si="10"/>
        <v>999.29487000000006</v>
      </c>
      <c r="E122" s="25">
        <f t="shared" si="8"/>
        <v>-0.28187000000002627</v>
      </c>
      <c r="F122" s="3">
        <v>999.601</v>
      </c>
      <c r="G122" s="26">
        <f t="shared" si="12"/>
        <v>0.58799999999996544</v>
      </c>
      <c r="H122" s="3">
        <v>5.6707458295338</v>
      </c>
      <c r="I122" s="20">
        <f t="shared" si="7"/>
        <v>2.8353729147669</v>
      </c>
      <c r="J122" s="3">
        <v>1000.22</v>
      </c>
      <c r="K122" s="19">
        <f t="shared" si="9"/>
        <v>0.61900000000002819</v>
      </c>
      <c r="L122" s="3">
        <v>5.2113448427376596</v>
      </c>
      <c r="M122" s="27">
        <f t="shared" si="11"/>
        <v>2.6056724213688298</v>
      </c>
    </row>
    <row r="123" spans="1:13" ht="15.75" customHeight="1" x14ac:dyDescent="0.25">
      <c r="A123" s="23">
        <v>120</v>
      </c>
      <c r="B123" s="24">
        <v>120</v>
      </c>
      <c r="C123" s="3">
        <v>999.01700000000005</v>
      </c>
      <c r="D123" s="19">
        <f t="shared" si="10"/>
        <v>999.27764999999999</v>
      </c>
      <c r="E123" s="25">
        <f t="shared" si="8"/>
        <v>-0.26064999999994143</v>
      </c>
      <c r="F123" s="3">
        <v>999.601</v>
      </c>
      <c r="G123" s="26">
        <f t="shared" si="12"/>
        <v>0.58399999999994634</v>
      </c>
      <c r="H123" s="3">
        <v>4.5736751927144104</v>
      </c>
      <c r="I123" s="20">
        <f t="shared" si="7"/>
        <v>2.2868375963572052</v>
      </c>
      <c r="J123" s="3">
        <v>1000.22</v>
      </c>
      <c r="K123" s="19">
        <f t="shared" si="9"/>
        <v>0.61900000000002819</v>
      </c>
      <c r="L123" s="3">
        <v>4.9453304449168396</v>
      </c>
      <c r="M123" s="27">
        <f t="shared" si="11"/>
        <v>2.4726652224584198</v>
      </c>
    </row>
    <row r="124" spans="1:13" ht="15.75" customHeight="1" x14ac:dyDescent="0.25">
      <c r="A124" s="23">
        <v>121</v>
      </c>
      <c r="B124" s="24">
        <v>121</v>
      </c>
      <c r="C124" s="3">
        <v>999.01900000000001</v>
      </c>
      <c r="D124" s="19">
        <f t="shared" si="10"/>
        <v>999.26043000000004</v>
      </c>
      <c r="E124" s="25">
        <f t="shared" si="8"/>
        <v>-0.24143000000003667</v>
      </c>
      <c r="F124" s="3">
        <v>999.601</v>
      </c>
      <c r="G124" s="26">
        <f t="shared" si="12"/>
        <v>0.58199999999999363</v>
      </c>
      <c r="H124" s="3">
        <v>3.9308291316725801</v>
      </c>
      <c r="I124" s="20">
        <f t="shared" si="7"/>
        <v>1.96541456583629</v>
      </c>
      <c r="J124" s="3">
        <v>1000.22</v>
      </c>
      <c r="K124" s="19">
        <f t="shared" si="9"/>
        <v>0.61900000000002819</v>
      </c>
      <c r="L124" s="3">
        <v>5.1052217205023496</v>
      </c>
      <c r="M124" s="27">
        <f t="shared" si="11"/>
        <v>2.5526108602511748</v>
      </c>
    </row>
    <row r="125" spans="1:13" ht="15.75" customHeight="1" x14ac:dyDescent="0.25">
      <c r="A125" s="23">
        <v>122</v>
      </c>
      <c r="B125" s="24">
        <v>122</v>
      </c>
      <c r="C125" s="3">
        <v>999</v>
      </c>
      <c r="D125" s="19">
        <f t="shared" si="10"/>
        <v>999.24321000000009</v>
      </c>
      <c r="E125" s="25">
        <f t="shared" si="8"/>
        <v>-0.24321000000009008</v>
      </c>
      <c r="F125" s="3">
        <v>999.601</v>
      </c>
      <c r="G125" s="26">
        <f t="shared" si="12"/>
        <v>0.60099999999999909</v>
      </c>
      <c r="H125" s="3">
        <v>4.0839625092762404</v>
      </c>
      <c r="I125" s="20">
        <f t="shared" si="7"/>
        <v>2.0419812546381202</v>
      </c>
      <c r="J125" s="3">
        <v>1000.23</v>
      </c>
      <c r="K125" s="19">
        <f t="shared" si="9"/>
        <v>0.6290000000000191</v>
      </c>
      <c r="L125" s="3">
        <v>5.3808270076414004</v>
      </c>
      <c r="M125" s="27">
        <f t="shared" si="11"/>
        <v>2.6904135038207002</v>
      </c>
    </row>
    <row r="126" spans="1:13" ht="15.75" customHeight="1" x14ac:dyDescent="0.25">
      <c r="A126" s="23">
        <v>123</v>
      </c>
      <c r="B126" s="24">
        <v>123</v>
      </c>
      <c r="C126" s="3">
        <v>999.154</v>
      </c>
      <c r="D126" s="19">
        <f t="shared" si="10"/>
        <v>999.22599000000002</v>
      </c>
      <c r="E126" s="25">
        <f t="shared" si="8"/>
        <v>-7.1990000000027976E-2</v>
      </c>
      <c r="F126" s="3">
        <v>999.601</v>
      </c>
      <c r="G126" s="26">
        <f t="shared" si="12"/>
        <v>0.44700000000000273</v>
      </c>
      <c r="H126" s="3">
        <v>4.6222519187487396</v>
      </c>
      <c r="I126" s="20">
        <f t="shared" si="7"/>
        <v>2.3111259593743698</v>
      </c>
      <c r="J126" s="3">
        <v>1000.22</v>
      </c>
      <c r="K126" s="19">
        <f t="shared" si="9"/>
        <v>0.61900000000002819</v>
      </c>
      <c r="L126" s="3">
        <v>8.9177017052206704</v>
      </c>
      <c r="M126" s="27">
        <f t="shared" si="11"/>
        <v>4.4588508526103352</v>
      </c>
    </row>
    <row r="127" spans="1:13" ht="15.75" customHeight="1" x14ac:dyDescent="0.25">
      <c r="A127" s="23">
        <v>124</v>
      </c>
      <c r="B127" s="24">
        <v>124</v>
      </c>
      <c r="C127" s="3">
        <v>999.33500000000004</v>
      </c>
      <c r="D127" s="19">
        <f t="shared" si="10"/>
        <v>999.20877000000007</v>
      </c>
      <c r="E127" s="25">
        <f t="shared" si="8"/>
        <v>0.12622999999996409</v>
      </c>
      <c r="F127" s="3">
        <v>999.601</v>
      </c>
      <c r="G127" s="26">
        <f t="shared" si="12"/>
        <v>0.26599999999996271</v>
      </c>
      <c r="H127" s="3">
        <v>7.5863655470576701</v>
      </c>
      <c r="I127" s="20">
        <f t="shared" si="7"/>
        <v>3.793182773528835</v>
      </c>
      <c r="J127" s="3">
        <v>1000.21</v>
      </c>
      <c r="K127" s="19">
        <f t="shared" si="9"/>
        <v>0.60900000000003729</v>
      </c>
      <c r="L127" s="3">
        <v>10.897630036009399</v>
      </c>
      <c r="M127" s="27">
        <f t="shared" si="11"/>
        <v>5.4488150180046997</v>
      </c>
    </row>
    <row r="128" spans="1:13" ht="15.75" customHeight="1" x14ac:dyDescent="0.25">
      <c r="A128" s="23">
        <v>125</v>
      </c>
      <c r="B128" s="24">
        <v>125</v>
      </c>
      <c r="C128" s="3">
        <v>999.44200000000001</v>
      </c>
      <c r="D128" s="19">
        <f t="shared" si="10"/>
        <v>999.19155000000001</v>
      </c>
      <c r="E128" s="25">
        <f t="shared" si="8"/>
        <v>0.25045000000000073</v>
      </c>
      <c r="F128" s="3">
        <v>999.601</v>
      </c>
      <c r="G128" s="26">
        <f t="shared" si="12"/>
        <v>0.15899999999999181</v>
      </c>
      <c r="H128" s="3">
        <v>7.0484918778265397</v>
      </c>
      <c r="I128" s="20">
        <f t="shared" si="7"/>
        <v>3.5242459389132699</v>
      </c>
      <c r="J128" s="3">
        <v>1000.2</v>
      </c>
      <c r="K128" s="19">
        <f t="shared" si="9"/>
        <v>0.59900000000004638</v>
      </c>
      <c r="L128" s="3">
        <v>15.1959195012021</v>
      </c>
      <c r="M128" s="27">
        <f t="shared" si="11"/>
        <v>7.5979597506010501</v>
      </c>
    </row>
    <row r="129" spans="1:13" ht="15.75" customHeight="1" x14ac:dyDescent="0.25">
      <c r="A129" s="23">
        <v>126</v>
      </c>
      <c r="B129" s="24">
        <v>126</v>
      </c>
      <c r="C129" s="3">
        <v>999.21699999999998</v>
      </c>
      <c r="D129" s="19">
        <f t="shared" si="10"/>
        <v>999.17433000000005</v>
      </c>
      <c r="E129" s="25">
        <f t="shared" si="8"/>
        <v>4.2669999999930042E-2</v>
      </c>
      <c r="F129" s="3">
        <v>999.601</v>
      </c>
      <c r="G129" s="26">
        <f t="shared" si="12"/>
        <v>0.38400000000001455</v>
      </c>
      <c r="H129" s="3">
        <v>4.7003476622316498</v>
      </c>
      <c r="I129" s="20">
        <f t="shared" si="7"/>
        <v>2.3501738311158249</v>
      </c>
      <c r="J129" s="3">
        <v>1000.21</v>
      </c>
      <c r="K129" s="19">
        <f t="shared" si="9"/>
        <v>0.60900000000003729</v>
      </c>
      <c r="L129" s="3">
        <v>16.494344952519501</v>
      </c>
      <c r="M129" s="27">
        <f t="shared" si="11"/>
        <v>8.2471724762597507</v>
      </c>
    </row>
    <row r="130" spans="1:13" ht="15.75" customHeight="1" x14ac:dyDescent="0.25">
      <c r="A130" s="23">
        <v>127</v>
      </c>
      <c r="B130" s="24">
        <v>127</v>
      </c>
      <c r="C130" s="3">
        <v>999.02300000000002</v>
      </c>
      <c r="D130" s="19">
        <f t="shared" si="10"/>
        <v>999.15710999999999</v>
      </c>
      <c r="E130" s="25">
        <f t="shared" si="8"/>
        <v>-0.1341099999999642</v>
      </c>
      <c r="F130" s="3">
        <v>999.601</v>
      </c>
      <c r="G130" s="26">
        <f t="shared" ref="G130:G161" si="13">F130-C130</f>
        <v>0.57799999999997453</v>
      </c>
      <c r="H130" s="3">
        <v>6.98912244638099</v>
      </c>
      <c r="I130" s="20">
        <f t="shared" ref="I130:I162" si="14">H130*0.5</f>
        <v>3.494561223190495</v>
      </c>
      <c r="J130" s="3">
        <v>1000.21</v>
      </c>
      <c r="K130" s="19">
        <f t="shared" si="9"/>
        <v>0.60900000000003729</v>
      </c>
      <c r="L130" s="3">
        <v>16.851920652174201</v>
      </c>
      <c r="M130" s="27">
        <f t="shared" si="11"/>
        <v>8.4259603260871003</v>
      </c>
    </row>
    <row r="131" spans="1:13" ht="15.75" customHeight="1" x14ac:dyDescent="0.25">
      <c r="A131" s="23">
        <v>128</v>
      </c>
      <c r="B131" s="24">
        <v>128</v>
      </c>
      <c r="C131" s="3">
        <v>998.91300000000001</v>
      </c>
      <c r="D131" s="19">
        <f t="shared" si="10"/>
        <v>999.13989000000004</v>
      </c>
      <c r="E131" s="25">
        <f>C131-D131</f>
        <v>-0.22689000000002579</v>
      </c>
      <c r="F131" s="3">
        <v>999.601</v>
      </c>
      <c r="G131" s="26">
        <f t="shared" si="13"/>
        <v>0.68799999999998818</v>
      </c>
      <c r="H131" s="3">
        <v>6.68599263506756</v>
      </c>
      <c r="I131" s="20">
        <f t="shared" si="14"/>
        <v>3.34299631753378</v>
      </c>
      <c r="J131" s="3">
        <v>1000.22</v>
      </c>
      <c r="K131" s="19">
        <f>J131-F131</f>
        <v>0.61900000000002819</v>
      </c>
      <c r="L131" s="3">
        <v>16.777163713104901</v>
      </c>
      <c r="M131" s="27">
        <f t="shared" si="11"/>
        <v>8.3885818565524506</v>
      </c>
    </row>
    <row r="132" spans="1:13" ht="15.75" customHeight="1" x14ac:dyDescent="0.25">
      <c r="A132" s="23">
        <v>129</v>
      </c>
      <c r="B132" s="24">
        <v>129</v>
      </c>
      <c r="C132" s="3">
        <v>999.04100000000005</v>
      </c>
      <c r="D132" s="19">
        <f t="shared" ref="D132:D165" si="15">-0.01722*B132+1001.34405</f>
        <v>999.12267000000008</v>
      </c>
      <c r="E132" s="25">
        <f>C132-D132</f>
        <v>-8.1670000000030996E-2</v>
      </c>
      <c r="F132" s="3">
        <v>999.601</v>
      </c>
      <c r="G132" s="26">
        <f t="shared" si="13"/>
        <v>0.55999999999994543</v>
      </c>
      <c r="H132" s="3">
        <v>6.4605799404594899</v>
      </c>
      <c r="I132" s="20">
        <f t="shared" si="14"/>
        <v>3.230289970229745</v>
      </c>
      <c r="J132" s="3">
        <v>1000.22</v>
      </c>
      <c r="K132" s="19">
        <f>J132-F132</f>
        <v>0.61900000000002819</v>
      </c>
      <c r="L132" s="3">
        <v>15.6103703262505</v>
      </c>
      <c r="M132" s="27">
        <f t="shared" ref="M132:M165" si="16">L132/2</f>
        <v>7.80518516312525</v>
      </c>
    </row>
    <row r="133" spans="1:13" ht="15.75" customHeight="1" x14ac:dyDescent="0.25">
      <c r="A133" s="17">
        <v>130</v>
      </c>
      <c r="B133" s="29">
        <v>130</v>
      </c>
      <c r="C133" s="29">
        <v>999.23599999999999</v>
      </c>
      <c r="D133" s="29">
        <f t="shared" si="15"/>
        <v>999.10545000000002</v>
      </c>
      <c r="E133" s="29">
        <f>C133-D133</f>
        <v>0.13054999999997108</v>
      </c>
      <c r="F133" s="29">
        <v>999.601</v>
      </c>
      <c r="G133" s="29">
        <f t="shared" si="13"/>
        <v>0.36500000000000909</v>
      </c>
      <c r="H133" s="29">
        <v>6.1597922404821404</v>
      </c>
      <c r="I133" s="29">
        <f t="shared" si="14"/>
        <v>3.0798961202410702</v>
      </c>
      <c r="J133" s="29">
        <v>1000.21</v>
      </c>
      <c r="K133" s="29">
        <f>J133-F133</f>
        <v>0.60900000000003729</v>
      </c>
      <c r="L133" s="29">
        <v>14.6573594569936</v>
      </c>
      <c r="M133" s="27">
        <f t="shared" si="16"/>
        <v>7.3286797284967999</v>
      </c>
    </row>
    <row r="134" spans="1:13" ht="15.75" customHeight="1" x14ac:dyDescent="0.25">
      <c r="A134" s="23">
        <v>131</v>
      </c>
      <c r="B134" s="24">
        <v>131</v>
      </c>
      <c r="C134" s="3">
        <v>999.13800000000003</v>
      </c>
      <c r="D134" s="19">
        <f t="shared" si="15"/>
        <v>999.08823000000007</v>
      </c>
      <c r="E134" s="25">
        <f>C134-D134</f>
        <v>4.9769999999966785E-2</v>
      </c>
      <c r="F134" s="3">
        <v>999.601</v>
      </c>
      <c r="G134" s="26">
        <f t="shared" si="13"/>
        <v>0.46299999999996544</v>
      </c>
      <c r="H134" s="3">
        <v>5.8019846775665096</v>
      </c>
      <c r="I134" s="20">
        <f t="shared" si="14"/>
        <v>2.9009923387832548</v>
      </c>
      <c r="J134" s="3">
        <v>1000.21</v>
      </c>
      <c r="K134" s="19">
        <f>J134-F134</f>
        <v>0.60900000000003729</v>
      </c>
      <c r="L134" s="3">
        <v>13.602048412039199</v>
      </c>
      <c r="M134" s="27">
        <f t="shared" si="16"/>
        <v>6.8010242060195996</v>
      </c>
    </row>
    <row r="135" spans="1:13" ht="15.75" customHeight="1" x14ac:dyDescent="0.25">
      <c r="A135" s="23">
        <v>132</v>
      </c>
      <c r="B135" s="24">
        <v>132</v>
      </c>
      <c r="C135" s="3">
        <v>999.04499999999996</v>
      </c>
      <c r="D135" s="19">
        <f t="shared" si="15"/>
        <v>999.07101</v>
      </c>
      <c r="E135" s="25">
        <f>C135-D135</f>
        <v>-2.6010000000042055E-2</v>
      </c>
      <c r="F135" s="3">
        <v>999.601</v>
      </c>
      <c r="G135" s="26">
        <f t="shared" si="13"/>
        <v>0.55600000000004002</v>
      </c>
      <c r="H135" s="3">
        <v>6.7562205816971401</v>
      </c>
      <c r="I135" s="20">
        <f t="shared" si="14"/>
        <v>3.3781102908485701</v>
      </c>
      <c r="J135" s="3">
        <v>1000.21</v>
      </c>
      <c r="K135" s="19">
        <f>J135-F135</f>
        <v>0.60900000000003729</v>
      </c>
      <c r="L135" s="3">
        <v>12.803844289251501</v>
      </c>
      <c r="M135" s="27">
        <f t="shared" si="16"/>
        <v>6.4019221446257504</v>
      </c>
    </row>
    <row r="136" spans="1:13" ht="15.75" customHeight="1" x14ac:dyDescent="0.25">
      <c r="A136" s="23">
        <v>133</v>
      </c>
      <c r="B136" s="24">
        <v>133</v>
      </c>
      <c r="C136" s="3">
        <v>998.96299999999997</v>
      </c>
      <c r="D136" s="19">
        <f t="shared" si="15"/>
        <v>999.05379000000005</v>
      </c>
      <c r="E136" s="25">
        <f>C136-D136</f>
        <v>-9.0790000000083637E-2</v>
      </c>
      <c r="F136" s="3">
        <v>999.601</v>
      </c>
      <c r="G136" s="26">
        <f t="shared" si="13"/>
        <v>0.63800000000003365</v>
      </c>
      <c r="H136" s="3">
        <v>9.5343539448825005</v>
      </c>
      <c r="I136" s="20">
        <f t="shared" si="14"/>
        <v>4.7671769724412503</v>
      </c>
      <c r="J136" s="3">
        <v>1000.21</v>
      </c>
      <c r="K136" s="19">
        <f>J136-F136</f>
        <v>0.60900000000003729</v>
      </c>
      <c r="L136" s="3">
        <v>12.4865531171973</v>
      </c>
      <c r="M136" s="27">
        <f t="shared" si="16"/>
        <v>6.2432765585986498</v>
      </c>
    </row>
    <row r="137" spans="1:13" ht="15.75" customHeight="1" x14ac:dyDescent="0.25">
      <c r="A137" s="23">
        <v>134</v>
      </c>
      <c r="B137" s="24">
        <v>134</v>
      </c>
      <c r="C137" s="3">
        <v>998.904</v>
      </c>
      <c r="D137" s="19">
        <f t="shared" si="15"/>
        <v>999.03656999999998</v>
      </c>
      <c r="E137" s="25">
        <f>C137-D137</f>
        <v>-0.13256999999998698</v>
      </c>
      <c r="F137" s="3">
        <v>999.601</v>
      </c>
      <c r="G137" s="26">
        <f t="shared" si="13"/>
        <v>0.69700000000000273</v>
      </c>
      <c r="H137" s="3">
        <v>9.86463795349656</v>
      </c>
      <c r="I137" s="20">
        <f t="shared" si="14"/>
        <v>4.93231897674828</v>
      </c>
      <c r="J137" s="3">
        <v>1000.21</v>
      </c>
      <c r="K137" s="19">
        <f>J137-F137</f>
        <v>0.60900000000003729</v>
      </c>
      <c r="L137" s="3">
        <v>11.9570762853341</v>
      </c>
      <c r="M137" s="27">
        <f t="shared" si="16"/>
        <v>5.9785381426670501</v>
      </c>
    </row>
    <row r="138" spans="1:13" ht="15.75" customHeight="1" x14ac:dyDescent="0.25">
      <c r="A138" s="23">
        <v>135</v>
      </c>
      <c r="B138" s="24">
        <v>135</v>
      </c>
      <c r="C138" s="3">
        <v>998.90099999999995</v>
      </c>
      <c r="D138" s="19">
        <f t="shared" si="15"/>
        <v>999.01935000000003</v>
      </c>
      <c r="E138" s="25">
        <f>C138-D138</f>
        <v>-0.11835000000007767</v>
      </c>
      <c r="F138" s="3">
        <v>999.601</v>
      </c>
      <c r="G138" s="26">
        <f t="shared" si="13"/>
        <v>0.70000000000004547</v>
      </c>
      <c r="H138" s="3">
        <v>9.1104440132369593</v>
      </c>
      <c r="I138" s="20">
        <f t="shared" si="14"/>
        <v>4.5552220066184796</v>
      </c>
      <c r="J138" s="3">
        <v>1000.21</v>
      </c>
      <c r="K138" s="19">
        <f>J138-F138</f>
        <v>0.60900000000003729</v>
      </c>
      <c r="L138" s="3">
        <v>12.1804914233901</v>
      </c>
      <c r="M138" s="27">
        <f t="shared" si="16"/>
        <v>6.0902457116950499</v>
      </c>
    </row>
    <row r="139" spans="1:13" ht="15.75" customHeight="1" x14ac:dyDescent="0.25">
      <c r="A139" s="23">
        <v>136</v>
      </c>
      <c r="B139" s="24">
        <v>136</v>
      </c>
      <c r="C139" s="3">
        <v>998.95799999999997</v>
      </c>
      <c r="D139" s="19">
        <f t="shared" si="15"/>
        <v>999.00213000000008</v>
      </c>
      <c r="E139" s="25">
        <f>C139-D139</f>
        <v>-4.4130000000109249E-2</v>
      </c>
      <c r="F139" s="3">
        <v>999.601</v>
      </c>
      <c r="G139" s="26">
        <f t="shared" si="13"/>
        <v>0.6430000000000291</v>
      </c>
      <c r="H139" s="3">
        <v>7.7571776250908897</v>
      </c>
      <c r="I139" s="20">
        <f t="shared" si="14"/>
        <v>3.8785888125454449</v>
      </c>
      <c r="J139" s="3">
        <v>1000.2</v>
      </c>
      <c r="K139" s="19">
        <f>J139-F139</f>
        <v>0.59900000000004638</v>
      </c>
      <c r="L139" s="3">
        <v>12.399213257537699</v>
      </c>
      <c r="M139" s="27">
        <f t="shared" si="16"/>
        <v>6.1996066287688496</v>
      </c>
    </row>
    <row r="140" spans="1:13" ht="15.75" customHeight="1" x14ac:dyDescent="0.25">
      <c r="A140" s="23">
        <v>137</v>
      </c>
      <c r="B140" s="24">
        <v>137</v>
      </c>
      <c r="C140" s="3">
        <v>998.97799999999995</v>
      </c>
      <c r="D140" s="19">
        <f t="shared" si="15"/>
        <v>998.98491000000001</v>
      </c>
      <c r="E140" s="25">
        <f>C140-D140</f>
        <v>-6.9100000000617001E-3</v>
      </c>
      <c r="F140" s="3">
        <v>999.601</v>
      </c>
      <c r="G140" s="26">
        <f t="shared" si="13"/>
        <v>0.62300000000004729</v>
      </c>
      <c r="H140" s="3">
        <v>6.8027486352339404</v>
      </c>
      <c r="I140" s="20">
        <f t="shared" si="14"/>
        <v>3.4013743176169702</v>
      </c>
      <c r="J140" s="3">
        <v>1000.2</v>
      </c>
      <c r="K140" s="19">
        <f>J140-F140</f>
        <v>0.59900000000004638</v>
      </c>
      <c r="L140" s="3">
        <v>12.9348359953743</v>
      </c>
      <c r="M140" s="27">
        <f t="shared" si="16"/>
        <v>6.46741799768715</v>
      </c>
    </row>
    <row r="141" spans="1:13" ht="15.75" customHeight="1" x14ac:dyDescent="0.25">
      <c r="A141" s="23">
        <v>138</v>
      </c>
      <c r="B141" s="24">
        <v>138</v>
      </c>
      <c r="C141" s="3">
        <v>998.79499999999996</v>
      </c>
      <c r="D141" s="19">
        <f t="shared" si="15"/>
        <v>998.96769000000006</v>
      </c>
      <c r="E141" s="25">
        <f>C141-D141</f>
        <v>-0.17269000000010237</v>
      </c>
      <c r="F141" s="3">
        <v>999.601</v>
      </c>
      <c r="G141" s="26">
        <f t="shared" si="13"/>
        <v>0.80600000000004002</v>
      </c>
      <c r="H141" s="3">
        <v>6.0144290668525198</v>
      </c>
      <c r="I141" s="20">
        <f t="shared" si="14"/>
        <v>3.0072145334262599</v>
      </c>
      <c r="J141" s="3">
        <v>1000.2</v>
      </c>
      <c r="K141" s="19">
        <f>J141-F141</f>
        <v>0.59900000000004638</v>
      </c>
      <c r="L141" s="3">
        <v>12.0738469541083</v>
      </c>
      <c r="M141" s="27">
        <f t="shared" si="16"/>
        <v>6.0369234770541498</v>
      </c>
    </row>
    <row r="142" spans="1:13" ht="15.75" customHeight="1" x14ac:dyDescent="0.25">
      <c r="A142" s="23">
        <v>139</v>
      </c>
      <c r="B142" s="24">
        <v>139</v>
      </c>
      <c r="C142" s="3">
        <v>998.67100000000005</v>
      </c>
      <c r="D142" s="19">
        <f t="shared" si="15"/>
        <v>998.95047</v>
      </c>
      <c r="E142" s="25">
        <f>C142-D142</f>
        <v>-0.27946999999994659</v>
      </c>
      <c r="F142" s="3">
        <v>999.601</v>
      </c>
      <c r="G142" s="26">
        <f t="shared" si="13"/>
        <v>0.92999999999994998</v>
      </c>
      <c r="H142" s="3">
        <v>5.6836566225493899</v>
      </c>
      <c r="I142" s="20">
        <f t="shared" si="14"/>
        <v>2.8418283112746949</v>
      </c>
      <c r="J142" s="3">
        <v>1000.21</v>
      </c>
      <c r="K142" s="19">
        <f>J142-F142</f>
        <v>0.60900000000003729</v>
      </c>
      <c r="L142" s="3">
        <v>12.091844028987</v>
      </c>
      <c r="M142" s="27">
        <f t="shared" si="16"/>
        <v>6.0459220144934998</v>
      </c>
    </row>
    <row r="143" spans="1:13" ht="15.75" customHeight="1" x14ac:dyDescent="0.25">
      <c r="A143" s="23">
        <v>140</v>
      </c>
      <c r="B143" s="24">
        <v>140</v>
      </c>
      <c r="C143" s="3">
        <v>998.68499999999995</v>
      </c>
      <c r="D143" s="19">
        <f t="shared" si="15"/>
        <v>998.93325000000004</v>
      </c>
      <c r="E143" s="25">
        <f>C143-D143</f>
        <v>-0.24825000000009823</v>
      </c>
      <c r="F143" s="3">
        <v>999.601</v>
      </c>
      <c r="G143" s="26">
        <f t="shared" si="13"/>
        <v>0.91600000000005366</v>
      </c>
      <c r="H143" s="3">
        <v>5.9671717271068001</v>
      </c>
      <c r="I143" s="20">
        <f t="shared" si="14"/>
        <v>2.9835858635534001</v>
      </c>
      <c r="J143" s="3">
        <v>1000.2</v>
      </c>
      <c r="K143" s="19">
        <f>J143-F143</f>
        <v>0.59900000000004638</v>
      </c>
      <c r="L143" s="3">
        <v>16.073374760255302</v>
      </c>
      <c r="M143" s="27">
        <f t="shared" si="16"/>
        <v>8.0366873801276508</v>
      </c>
    </row>
    <row r="144" spans="1:13" ht="15.75" customHeight="1" x14ac:dyDescent="0.25">
      <c r="A144" s="23">
        <v>141</v>
      </c>
      <c r="B144" s="24">
        <v>141</v>
      </c>
      <c r="C144" s="3">
        <v>998.6</v>
      </c>
      <c r="D144" s="19">
        <f t="shared" si="15"/>
        <v>998.91603000000009</v>
      </c>
      <c r="E144" s="25">
        <f>C144-D144</f>
        <v>-0.31603000000006887</v>
      </c>
      <c r="F144" s="3">
        <v>999.601</v>
      </c>
      <c r="G144" s="26">
        <f t="shared" si="13"/>
        <v>1.0009999999999764</v>
      </c>
      <c r="H144" s="3">
        <v>6.1388903006667004</v>
      </c>
      <c r="I144" s="20">
        <f t="shared" si="14"/>
        <v>3.0694451503333502</v>
      </c>
      <c r="J144" s="3">
        <v>1000.19</v>
      </c>
      <c r="K144" s="19">
        <f>J144-F144</f>
        <v>0.58900000000005548</v>
      </c>
      <c r="L144" s="3">
        <v>16.4066137953191</v>
      </c>
      <c r="M144" s="27">
        <f t="shared" si="16"/>
        <v>8.2033068976595498</v>
      </c>
    </row>
    <row r="145" spans="1:17" ht="15.75" customHeight="1" x14ac:dyDescent="0.25">
      <c r="A145" s="23">
        <v>142</v>
      </c>
      <c r="B145" s="24">
        <v>142</v>
      </c>
      <c r="C145" s="3">
        <v>998.69500000000005</v>
      </c>
      <c r="D145" s="19">
        <f t="shared" si="15"/>
        <v>998.89881000000003</v>
      </c>
      <c r="E145" s="25">
        <f>C145-D145</f>
        <v>-0.20380999999997584</v>
      </c>
      <c r="F145" s="3">
        <v>999.601</v>
      </c>
      <c r="G145" s="26">
        <f t="shared" si="13"/>
        <v>0.90599999999994907</v>
      </c>
      <c r="H145" s="3">
        <v>6.54292779061785</v>
      </c>
      <c r="I145" s="20">
        <f t="shared" si="14"/>
        <v>3.271463895308925</v>
      </c>
      <c r="J145" s="3">
        <v>1000.18</v>
      </c>
      <c r="K145" s="19">
        <f>J145-F145</f>
        <v>0.57899999999995089</v>
      </c>
      <c r="L145" s="3">
        <v>16.104494606887702</v>
      </c>
      <c r="M145" s="27">
        <f t="shared" si="16"/>
        <v>8.0522473034438509</v>
      </c>
    </row>
    <row r="146" spans="1:17" ht="15.75" customHeight="1" x14ac:dyDescent="0.25">
      <c r="A146" s="23">
        <v>143</v>
      </c>
      <c r="B146" s="24">
        <v>143</v>
      </c>
      <c r="C146" s="3">
        <v>998.66899999999998</v>
      </c>
      <c r="D146" s="19">
        <f t="shared" si="15"/>
        <v>998.88159000000007</v>
      </c>
      <c r="E146" s="25">
        <f>C146-D146</f>
        <v>-0.21259000000009109</v>
      </c>
      <c r="F146" s="3">
        <v>999.601</v>
      </c>
      <c r="G146" s="26">
        <f t="shared" si="13"/>
        <v>0.93200000000001637</v>
      </c>
      <c r="H146" s="3">
        <v>6.9428025077215798</v>
      </c>
      <c r="I146" s="20">
        <f t="shared" si="14"/>
        <v>3.4714012538607899</v>
      </c>
      <c r="J146" s="3">
        <v>1000.18</v>
      </c>
      <c r="K146" s="19">
        <f>J146-F146</f>
        <v>0.57899999999995089</v>
      </c>
      <c r="L146" s="3">
        <v>16.709759138911998</v>
      </c>
      <c r="M146" s="27">
        <f t="shared" si="16"/>
        <v>8.3548795694559992</v>
      </c>
    </row>
    <row r="147" spans="1:17" ht="15.75" customHeight="1" x14ac:dyDescent="0.25">
      <c r="A147" s="23">
        <v>144</v>
      </c>
      <c r="B147" s="24">
        <v>144</v>
      </c>
      <c r="C147" s="3">
        <v>998.71900000000005</v>
      </c>
      <c r="D147" s="19">
        <f t="shared" si="15"/>
        <v>998.86437000000001</v>
      </c>
      <c r="E147" s="25">
        <f>C147-D147</f>
        <v>-0.14536999999995714</v>
      </c>
      <c r="F147" s="3">
        <v>999.601</v>
      </c>
      <c r="G147" s="26">
        <f t="shared" si="13"/>
        <v>0.88199999999994816</v>
      </c>
      <c r="H147" s="3">
        <v>7.0379956417933496</v>
      </c>
      <c r="I147" s="20">
        <f t="shared" si="14"/>
        <v>3.5189978208966748</v>
      </c>
      <c r="J147" s="3">
        <v>1000.18</v>
      </c>
      <c r="K147" s="19">
        <f>J147-F147</f>
        <v>0.57899999999995089</v>
      </c>
      <c r="L147" s="3">
        <v>14.817156299493201</v>
      </c>
      <c r="M147" s="27">
        <f t="shared" si="16"/>
        <v>7.4085781497466003</v>
      </c>
    </row>
    <row r="148" spans="1:17" ht="15.75" customHeight="1" x14ac:dyDescent="0.25">
      <c r="A148" s="23">
        <v>145</v>
      </c>
      <c r="B148" s="24">
        <v>145</v>
      </c>
      <c r="C148" s="3">
        <v>998.75400000000002</v>
      </c>
      <c r="D148" s="19">
        <f t="shared" si="15"/>
        <v>998.84715000000006</v>
      </c>
      <c r="E148" s="25">
        <f>C148-D148</f>
        <v>-9.3150000000036925E-2</v>
      </c>
      <c r="F148" s="3">
        <v>999.601</v>
      </c>
      <c r="G148" s="26">
        <f t="shared" si="13"/>
        <v>0.84699999999997999</v>
      </c>
      <c r="H148" s="3">
        <v>6.7771388239852</v>
      </c>
      <c r="I148" s="20">
        <f t="shared" si="14"/>
        <v>3.3885694119926</v>
      </c>
      <c r="J148" s="3">
        <v>1000.18</v>
      </c>
      <c r="K148" s="19">
        <f>J148-F148</f>
        <v>0.57899999999995089</v>
      </c>
      <c r="L148" s="3">
        <v>14.0667882620287</v>
      </c>
      <c r="M148" s="27">
        <f t="shared" si="16"/>
        <v>7.03339413101435</v>
      </c>
    </row>
    <row r="149" spans="1:17" ht="15.75" customHeight="1" x14ac:dyDescent="0.25">
      <c r="A149" s="23">
        <v>146</v>
      </c>
      <c r="B149" s="24">
        <v>146</v>
      </c>
      <c r="C149" s="3">
        <v>998.70500000000004</v>
      </c>
      <c r="D149" s="19">
        <f t="shared" si="15"/>
        <v>998.82992999999999</v>
      </c>
      <c r="E149" s="25">
        <f>C149-D149</f>
        <v>-0.12492999999994936</v>
      </c>
      <c r="F149" s="3">
        <v>999.601</v>
      </c>
      <c r="G149" s="26">
        <f t="shared" si="13"/>
        <v>0.89599999999995816</v>
      </c>
      <c r="H149" s="3">
        <v>6.3769589791287498</v>
      </c>
      <c r="I149" s="20">
        <f t="shared" si="14"/>
        <v>3.1884794895643749</v>
      </c>
      <c r="J149" s="3">
        <v>1000.19</v>
      </c>
      <c r="K149" s="19">
        <f>J149-F149</f>
        <v>0.58900000000005548</v>
      </c>
      <c r="L149" s="3">
        <v>12.9516444220375</v>
      </c>
      <c r="M149" s="27">
        <f t="shared" si="16"/>
        <v>6.47582221101875</v>
      </c>
    </row>
    <row r="150" spans="1:17" ht="15.75" customHeight="1" x14ac:dyDescent="0.25">
      <c r="A150" s="23">
        <v>147</v>
      </c>
      <c r="B150" s="24">
        <v>147</v>
      </c>
      <c r="C150" s="3">
        <v>998.77099999999996</v>
      </c>
      <c r="D150" s="19">
        <f t="shared" si="15"/>
        <v>998.81271000000004</v>
      </c>
      <c r="E150" s="25">
        <f>C150-D150</f>
        <v>-4.1710000000080072E-2</v>
      </c>
      <c r="F150" s="3">
        <v>999.601</v>
      </c>
      <c r="G150" s="26">
        <f t="shared" si="13"/>
        <v>0.83000000000004093</v>
      </c>
      <c r="H150" s="3">
        <v>5.49057213919603</v>
      </c>
      <c r="I150" s="20">
        <f t="shared" si="14"/>
        <v>2.745286069598015</v>
      </c>
      <c r="J150" s="3">
        <v>1000.19</v>
      </c>
      <c r="K150" s="19">
        <f>J150-F150</f>
        <v>0.58900000000005548</v>
      </c>
      <c r="L150" s="3">
        <v>11.764719162232799</v>
      </c>
      <c r="M150" s="27">
        <f t="shared" si="16"/>
        <v>5.8823595811163996</v>
      </c>
    </row>
    <row r="151" spans="1:17" ht="15.75" customHeight="1" x14ac:dyDescent="0.25">
      <c r="A151" s="23">
        <v>148</v>
      </c>
      <c r="B151" s="24">
        <v>148</v>
      </c>
      <c r="C151" s="3">
        <v>998.91399999999999</v>
      </c>
      <c r="D151" s="19">
        <f t="shared" si="15"/>
        <v>998.79549000000009</v>
      </c>
      <c r="E151" s="25">
        <f>C151-D151</f>
        <v>0.11850999999990108</v>
      </c>
      <c r="F151" s="3">
        <v>999.601</v>
      </c>
      <c r="G151" s="26">
        <f t="shared" si="13"/>
        <v>0.68700000000001182</v>
      </c>
      <c r="H151" s="3">
        <v>4.8270900473275402</v>
      </c>
      <c r="I151" s="20">
        <f t="shared" si="14"/>
        <v>2.4135450236637701</v>
      </c>
      <c r="J151" s="3">
        <v>1000.19</v>
      </c>
      <c r="K151" s="19">
        <f>J151-F151</f>
        <v>0.58900000000005548</v>
      </c>
      <c r="L151" s="3">
        <v>10.658149454809999</v>
      </c>
      <c r="M151" s="27">
        <f t="shared" si="16"/>
        <v>5.3290747274049997</v>
      </c>
    </row>
    <row r="152" spans="1:17" ht="15.75" customHeight="1" x14ac:dyDescent="0.25">
      <c r="A152" s="23">
        <v>149</v>
      </c>
      <c r="B152" s="24">
        <v>149</v>
      </c>
      <c r="C152" s="3">
        <v>999.1</v>
      </c>
      <c r="D152" s="19">
        <f t="shared" si="15"/>
        <v>998.77827000000002</v>
      </c>
      <c r="E152" s="25">
        <f>C152-D152</f>
        <v>0.32173000000000229</v>
      </c>
      <c r="F152" s="3">
        <v>999.601</v>
      </c>
      <c r="G152" s="26">
        <f t="shared" si="13"/>
        <v>0.50099999999997635</v>
      </c>
      <c r="H152" s="3">
        <v>4.5708407980880397</v>
      </c>
      <c r="I152" s="20">
        <f t="shared" si="14"/>
        <v>2.2854203990440198</v>
      </c>
      <c r="J152" s="3">
        <v>1000.19</v>
      </c>
      <c r="K152" s="19">
        <f>J152-F152</f>
        <v>0.58900000000005548</v>
      </c>
      <c r="L152" s="3">
        <v>7.8399821731907497</v>
      </c>
      <c r="M152" s="27">
        <f t="shared" si="16"/>
        <v>3.9199910865953749</v>
      </c>
    </row>
    <row r="153" spans="1:17" ht="15.75" customHeight="1" x14ac:dyDescent="0.25">
      <c r="A153" s="23">
        <v>150</v>
      </c>
      <c r="B153" s="24">
        <v>150</v>
      </c>
      <c r="C153" s="3">
        <v>999.34799999999996</v>
      </c>
      <c r="D153" s="19">
        <f t="shared" si="15"/>
        <v>998.76105000000007</v>
      </c>
      <c r="E153" s="25">
        <f>C153-D153</f>
        <v>0.58694999999988795</v>
      </c>
      <c r="F153" s="3">
        <v>999.601</v>
      </c>
      <c r="G153" s="26">
        <f t="shared" si="13"/>
        <v>0.25300000000004275</v>
      </c>
      <c r="H153" s="3">
        <v>2.3534300306663098</v>
      </c>
      <c r="I153" s="20">
        <f t="shared" si="14"/>
        <v>1.1767150153331549</v>
      </c>
      <c r="J153" s="3">
        <v>1000.18</v>
      </c>
      <c r="K153" s="19">
        <f>J153-F153</f>
        <v>0.57899999999995089</v>
      </c>
      <c r="L153" s="3">
        <v>8.0006411451349706</v>
      </c>
      <c r="M153" s="27">
        <f t="shared" si="16"/>
        <v>4.0003205725674853</v>
      </c>
    </row>
    <row r="154" spans="1:17" ht="15.75" customHeight="1" x14ac:dyDescent="0.25">
      <c r="A154" s="23">
        <v>151</v>
      </c>
      <c r="B154" s="24">
        <v>151</v>
      </c>
      <c r="C154" s="3">
        <v>999.45699999999999</v>
      </c>
      <c r="D154" s="19">
        <f t="shared" si="15"/>
        <v>998.74383</v>
      </c>
      <c r="E154" s="25">
        <f>C154-D154</f>
        <v>0.71316999999999098</v>
      </c>
      <c r="F154" s="3">
        <v>999.59500000000003</v>
      </c>
      <c r="G154" s="26">
        <f t="shared" si="13"/>
        <v>0.13800000000003365</v>
      </c>
      <c r="H154" s="3">
        <v>1.1455615708654601</v>
      </c>
      <c r="I154" s="20">
        <f t="shared" si="14"/>
        <v>0.57278078543273003</v>
      </c>
      <c r="J154" s="3">
        <v>1000.15</v>
      </c>
      <c r="K154" s="19">
        <f>J154-F154</f>
        <v>0.55499999999994998</v>
      </c>
      <c r="L154" s="3">
        <v>7.27696218941177</v>
      </c>
      <c r="M154" s="27">
        <f t="shared" si="16"/>
        <v>3.638481094705885</v>
      </c>
    </row>
    <row r="155" spans="1:17" ht="15.75" customHeight="1" x14ac:dyDescent="0.25">
      <c r="A155" s="23">
        <v>152</v>
      </c>
      <c r="B155" s="24">
        <v>152</v>
      </c>
      <c r="C155" s="3">
        <v>999.48099999999999</v>
      </c>
      <c r="D155" s="19">
        <f t="shared" si="15"/>
        <v>998.72661000000005</v>
      </c>
      <c r="E155" s="25">
        <f>C155-D155</f>
        <v>0.75438999999994394</v>
      </c>
      <c r="F155" s="3">
        <v>999.54499999999996</v>
      </c>
      <c r="G155" s="26">
        <f t="shared" si="13"/>
        <v>6.399999999996453E-2</v>
      </c>
      <c r="H155" s="3">
        <v>0.86011163683729697</v>
      </c>
      <c r="I155" s="20">
        <f t="shared" si="14"/>
        <v>0.43005581841864848</v>
      </c>
      <c r="J155" s="3">
        <v>1000.11</v>
      </c>
      <c r="K155" s="19">
        <f>J155-F155</f>
        <v>0.56500000000005457</v>
      </c>
      <c r="L155" s="3">
        <v>6.56595275998502</v>
      </c>
      <c r="M155" s="27">
        <f t="shared" si="16"/>
        <v>3.28297637999251</v>
      </c>
    </row>
    <row r="156" spans="1:17" ht="15.75" customHeight="1" x14ac:dyDescent="0.25">
      <c r="A156" s="23">
        <v>153</v>
      </c>
      <c r="B156" s="24">
        <v>153</v>
      </c>
      <c r="C156" s="3">
        <v>999.37199999999996</v>
      </c>
      <c r="D156" s="19">
        <f t="shared" si="15"/>
        <v>998.70938999999998</v>
      </c>
      <c r="E156" s="25">
        <f>C156-D156</f>
        <v>0.66260999999997239</v>
      </c>
      <c r="F156" s="3">
        <v>999.50400000000002</v>
      </c>
      <c r="G156" s="26">
        <f t="shared" si="13"/>
        <v>0.13200000000006185</v>
      </c>
      <c r="H156" s="3">
        <v>0.79452843847620103</v>
      </c>
      <c r="I156" s="20">
        <f t="shared" si="14"/>
        <v>0.39726421923810051</v>
      </c>
      <c r="J156" s="3">
        <v>1000.03</v>
      </c>
      <c r="K156" s="19">
        <f>J156-F156</f>
        <v>0.52599999999995362</v>
      </c>
      <c r="L156" s="3">
        <v>5.7422264555403997</v>
      </c>
      <c r="M156" s="27">
        <f t="shared" si="16"/>
        <v>2.8711132277701998</v>
      </c>
    </row>
    <row r="157" spans="1:17" ht="15.75" customHeight="1" x14ac:dyDescent="0.25">
      <c r="A157" s="23">
        <v>154</v>
      </c>
      <c r="B157" s="24">
        <v>154</v>
      </c>
      <c r="C157" s="3">
        <v>999.23099999999999</v>
      </c>
      <c r="D157" s="19">
        <f t="shared" si="15"/>
        <v>998.69217000000003</v>
      </c>
      <c r="E157" s="25">
        <f>C157-D157</f>
        <v>0.53882999999996173</v>
      </c>
      <c r="F157" s="3">
        <v>999.30200000000002</v>
      </c>
      <c r="G157" s="26">
        <f t="shared" si="13"/>
        <v>7.1000000000026375E-2</v>
      </c>
      <c r="H157" s="3">
        <v>1.28274906877483</v>
      </c>
      <c r="I157" s="20">
        <f t="shared" si="14"/>
        <v>0.64137453438741499</v>
      </c>
      <c r="J157" s="3">
        <v>999.88</v>
      </c>
      <c r="K157" s="19">
        <f>J157-F157</f>
        <v>0.57799999999997453</v>
      </c>
      <c r="L157" s="3">
        <v>5.7055704815029404</v>
      </c>
      <c r="M157" s="27">
        <f t="shared" si="16"/>
        <v>2.8527852407514702</v>
      </c>
      <c r="N157" s="21"/>
      <c r="O157" s="21"/>
      <c r="P157" s="21"/>
      <c r="Q157" s="21"/>
    </row>
    <row r="158" spans="1:17" ht="15.75" customHeight="1" x14ac:dyDescent="0.25">
      <c r="A158" s="23">
        <v>155</v>
      </c>
      <c r="B158" s="24">
        <v>155</v>
      </c>
      <c r="C158" s="3">
        <v>999.00300000000004</v>
      </c>
      <c r="D158" s="19">
        <f t="shared" si="15"/>
        <v>998.67495000000008</v>
      </c>
      <c r="E158" s="25">
        <f>C158-D158</f>
        <v>0.32804999999996198</v>
      </c>
      <c r="F158" s="3">
        <v>999.08199999999999</v>
      </c>
      <c r="G158" s="26">
        <f t="shared" si="13"/>
        <v>7.8999999999950887E-2</v>
      </c>
      <c r="H158" s="3">
        <v>1.9933332659099701</v>
      </c>
      <c r="I158" s="20">
        <f t="shared" si="14"/>
        <v>0.99666663295498503</v>
      </c>
      <c r="J158" s="3">
        <v>999.98099999999999</v>
      </c>
      <c r="K158" s="19">
        <f>J158-F158</f>
        <v>0.89900000000000091</v>
      </c>
      <c r="L158" s="3">
        <v>8.14825022156705</v>
      </c>
      <c r="M158" s="27">
        <f t="shared" si="16"/>
        <v>4.074125110783525</v>
      </c>
      <c r="N158" s="21"/>
      <c r="O158" s="21"/>
      <c r="P158" s="21"/>
      <c r="Q158" s="21"/>
    </row>
    <row r="159" spans="1:17" ht="15.75" customHeight="1" x14ac:dyDescent="0.25">
      <c r="A159" s="23">
        <v>156</v>
      </c>
      <c r="B159" s="24">
        <v>156</v>
      </c>
      <c r="C159" s="3">
        <v>998.86800000000005</v>
      </c>
      <c r="D159" s="19">
        <f t="shared" si="15"/>
        <v>998.65773000000002</v>
      </c>
      <c r="E159" s="25">
        <f>C159-D159</f>
        <v>0.21027000000003682</v>
      </c>
      <c r="F159" s="3">
        <v>999.09199999999998</v>
      </c>
      <c r="G159" s="26">
        <f t="shared" si="13"/>
        <v>0.2239999999999327</v>
      </c>
      <c r="H159" s="3">
        <v>2.00391913467453</v>
      </c>
      <c r="I159" s="20">
        <f t="shared" si="14"/>
        <v>1.001959567337265</v>
      </c>
      <c r="J159" s="3">
        <v>999.99099999999999</v>
      </c>
      <c r="K159" s="19">
        <f>J159-F159</f>
        <v>0.89900000000000091</v>
      </c>
      <c r="L159" s="3">
        <v>6.0990592785936499</v>
      </c>
      <c r="M159" s="27">
        <f t="shared" si="16"/>
        <v>3.049529639296825</v>
      </c>
      <c r="N159" s="21"/>
      <c r="O159" s="21"/>
      <c r="P159" s="21"/>
      <c r="Q159" s="21"/>
    </row>
    <row r="160" spans="1:17" ht="15.75" customHeight="1" x14ac:dyDescent="0.25">
      <c r="A160" s="23">
        <v>157</v>
      </c>
      <c r="B160" s="24">
        <v>157</v>
      </c>
      <c r="C160" s="3">
        <v>998.72500000000002</v>
      </c>
      <c r="D160" s="19">
        <f t="shared" si="15"/>
        <v>998.64051000000006</v>
      </c>
      <c r="E160" s="25">
        <f>C160-D160</f>
        <v>8.4489999999959764E-2</v>
      </c>
      <c r="F160" s="3">
        <v>999.09199999999998</v>
      </c>
      <c r="G160" s="26">
        <f t="shared" si="13"/>
        <v>0.3669999999999618</v>
      </c>
      <c r="H160" s="3">
        <v>1.7325027788909499</v>
      </c>
      <c r="I160" s="20">
        <f t="shared" si="14"/>
        <v>0.86625138944547497</v>
      </c>
      <c r="J160" s="3">
        <v>999.976</v>
      </c>
      <c r="K160" s="19">
        <f>J160-F160</f>
        <v>0.88400000000001455</v>
      </c>
      <c r="L160" s="3">
        <v>7.6765890447908198</v>
      </c>
      <c r="M160" s="27">
        <f t="shared" si="16"/>
        <v>3.8382945223954099</v>
      </c>
      <c r="N160" s="21"/>
      <c r="O160" s="21"/>
      <c r="P160" s="21"/>
      <c r="Q160" s="21"/>
    </row>
    <row r="161" spans="1:17" ht="15.75" customHeight="1" x14ac:dyDescent="0.25">
      <c r="A161" s="23">
        <v>158</v>
      </c>
      <c r="B161" s="24">
        <v>158</v>
      </c>
      <c r="C161" s="3">
        <v>998.54200000000003</v>
      </c>
      <c r="D161" s="19">
        <f t="shared" si="15"/>
        <v>998.62329</v>
      </c>
      <c r="E161" s="25">
        <f>C161-D161</f>
        <v>-8.1289999999967222E-2</v>
      </c>
      <c r="F161" s="3">
        <v>999.09199999999998</v>
      </c>
      <c r="G161" s="26">
        <f t="shared" si="13"/>
        <v>0.54999999999995453</v>
      </c>
      <c r="H161" s="3">
        <v>2.1005920040788002</v>
      </c>
      <c r="I161" s="20">
        <f t="shared" si="14"/>
        <v>1.0502960020394001</v>
      </c>
      <c r="J161" s="3">
        <v>999.96199999999999</v>
      </c>
      <c r="K161" s="19">
        <f>J161-F161</f>
        <v>0.87000000000000455</v>
      </c>
      <c r="L161" s="3">
        <v>12.6379094884295</v>
      </c>
      <c r="M161" s="27">
        <f t="shared" si="16"/>
        <v>6.31895474421475</v>
      </c>
      <c r="N161" s="21"/>
      <c r="O161" s="21"/>
      <c r="P161" s="21"/>
      <c r="Q161" s="21"/>
    </row>
    <row r="162" spans="1:17" ht="15.75" customHeight="1" x14ac:dyDescent="0.25">
      <c r="A162" s="23">
        <v>159</v>
      </c>
      <c r="B162" s="24">
        <v>159</v>
      </c>
      <c r="C162" s="3">
        <v>998.46600000000001</v>
      </c>
      <c r="D162" s="19">
        <f t="shared" si="15"/>
        <v>998.60607000000005</v>
      </c>
      <c r="E162" s="25">
        <f>C162-D162</f>
        <v>-0.140070000000037</v>
      </c>
      <c r="F162" s="3">
        <v>999.09199999999998</v>
      </c>
      <c r="G162" s="26">
        <f>F162-C162</f>
        <v>0.62599999999997635</v>
      </c>
      <c r="H162" s="3">
        <v>2.1440853519332501</v>
      </c>
      <c r="I162" s="20">
        <f t="shared" si="14"/>
        <v>1.0720426759666251</v>
      </c>
      <c r="J162" s="3">
        <v>999.93899999999996</v>
      </c>
      <c r="K162" s="19">
        <f>J162-F162</f>
        <v>0.84699999999997999</v>
      </c>
      <c r="L162" s="3">
        <v>13.2808126405438</v>
      </c>
      <c r="M162" s="27">
        <f t="shared" si="16"/>
        <v>6.6404063202719001</v>
      </c>
      <c r="N162" s="21"/>
      <c r="O162" s="21"/>
      <c r="P162" s="21"/>
      <c r="Q162" s="21"/>
    </row>
    <row r="163" spans="1:17" ht="15.75" customHeight="1" x14ac:dyDescent="0.25">
      <c r="A163" s="23">
        <v>160</v>
      </c>
      <c r="B163" s="24">
        <v>160</v>
      </c>
      <c r="C163" s="3">
        <v>998.56799999999998</v>
      </c>
      <c r="D163" s="19">
        <f t="shared" si="15"/>
        <v>998.58885000000009</v>
      </c>
      <c r="E163" s="25">
        <f>C163-D163</f>
        <v>-2.0850000000109503E-2</v>
      </c>
      <c r="F163" s="3">
        <v>999.09199999999998</v>
      </c>
      <c r="G163" s="26">
        <f>F163-C163</f>
        <v>0.52400000000000091</v>
      </c>
      <c r="H163" s="3">
        <v>1.9693566535318501</v>
      </c>
      <c r="I163" s="20">
        <f>H163*0.5</f>
        <v>0.98467832676592504</v>
      </c>
      <c r="J163" s="3">
        <v>999.89599999999996</v>
      </c>
      <c r="K163" s="19">
        <f>J163-F163</f>
        <v>0.80399999999997362</v>
      </c>
      <c r="L163" s="3">
        <v>13.506158459377099</v>
      </c>
      <c r="M163" s="27">
        <f t="shared" si="16"/>
        <v>6.7530792296885496</v>
      </c>
      <c r="N163" s="21"/>
      <c r="O163" s="21"/>
      <c r="P163" s="21"/>
      <c r="Q163" s="21"/>
    </row>
    <row r="164" spans="1:17" ht="15.75" customHeight="1" x14ac:dyDescent="0.25">
      <c r="A164" s="23">
        <v>161</v>
      </c>
      <c r="B164" s="24">
        <v>161</v>
      </c>
      <c r="C164" s="3">
        <v>998.58399999999995</v>
      </c>
      <c r="D164" s="19">
        <f t="shared" si="15"/>
        <v>998.57163000000003</v>
      </c>
      <c r="E164" s="25">
        <f>C164-D164</f>
        <v>1.2369999999918946E-2</v>
      </c>
      <c r="F164" s="3">
        <v>999.09199999999998</v>
      </c>
      <c r="G164" s="26">
        <f>F164-C164</f>
        <v>0.5080000000000382</v>
      </c>
      <c r="H164" s="3">
        <v>1.6439406705177499</v>
      </c>
      <c r="I164" s="20">
        <f>H164*0.5</f>
        <v>0.82197033525887497</v>
      </c>
      <c r="J164" s="3">
        <v>999.88400000000001</v>
      </c>
      <c r="K164" s="19">
        <f>J164-F164</f>
        <v>0.79200000000003001</v>
      </c>
      <c r="L164" s="3">
        <v>11.0852329371388</v>
      </c>
      <c r="M164" s="27">
        <f t="shared" si="16"/>
        <v>5.5426164685693999</v>
      </c>
      <c r="N164" s="21"/>
      <c r="O164" s="21"/>
      <c r="P164" s="21"/>
      <c r="Q164" s="21"/>
    </row>
    <row r="165" spans="1:17" ht="15.75" customHeight="1" x14ac:dyDescent="0.25">
      <c r="A165" s="23">
        <v>162</v>
      </c>
      <c r="B165" s="24">
        <v>162</v>
      </c>
      <c r="C165" s="3">
        <v>998.72900000000004</v>
      </c>
      <c r="D165" s="19">
        <f t="shared" si="15"/>
        <v>998.55441000000008</v>
      </c>
      <c r="E165" s="25">
        <f>C165-D165</f>
        <v>0.17458999999996649</v>
      </c>
      <c r="F165" s="3">
        <v>999.09199999999998</v>
      </c>
      <c r="G165" s="26">
        <f>F165-C165</f>
        <v>0.3629999999999427</v>
      </c>
      <c r="H165" s="3">
        <v>1.7141118384151</v>
      </c>
      <c r="I165" s="20">
        <f>H165*0.5</f>
        <v>0.85705591920754998</v>
      </c>
      <c r="J165" s="3">
        <v>999.87800000000004</v>
      </c>
      <c r="K165" s="19">
        <f>J165-F165</f>
        <v>0.78600000000005821</v>
      </c>
      <c r="L165" s="3">
        <v>11.433122607559801</v>
      </c>
      <c r="M165" s="27">
        <f t="shared" si="16"/>
        <v>5.7165613037799003</v>
      </c>
      <c r="N165" s="21"/>
      <c r="O165" s="21"/>
      <c r="P165" s="21"/>
      <c r="Q165" s="21"/>
    </row>
    <row r="166" spans="1:17" ht="15.75" customHeight="1" x14ac:dyDescent="0.25">
      <c r="A166" s="23"/>
      <c r="B166" s="24"/>
      <c r="N166" s="21"/>
      <c r="O166" s="21"/>
      <c r="P166" s="21"/>
      <c r="Q166" s="21"/>
    </row>
    <row r="167" spans="1:17" ht="15.75" customHeight="1" x14ac:dyDescent="0.25">
      <c r="A167" s="23"/>
      <c r="B167" s="24"/>
      <c r="C167" s="3"/>
      <c r="D167" s="19"/>
      <c r="E167" s="25"/>
      <c r="F167" s="3"/>
      <c r="G167" s="26"/>
      <c r="H167" s="3"/>
      <c r="I167" s="20"/>
      <c r="J167" s="3"/>
      <c r="K167" s="19"/>
      <c r="M167" s="27"/>
      <c r="N167" s="21"/>
      <c r="O167" s="21"/>
      <c r="P167" s="21"/>
      <c r="Q167" s="21"/>
    </row>
    <row r="168" spans="1:17" ht="15.75" customHeight="1" x14ac:dyDescent="0.25">
      <c r="A168" s="23"/>
      <c r="B168" s="24"/>
      <c r="C168" s="3"/>
      <c r="D168" s="19"/>
      <c r="E168" s="25"/>
      <c r="F168" s="3"/>
      <c r="G168" s="26"/>
      <c r="H168" s="3"/>
      <c r="I168" s="20"/>
      <c r="J168" s="3"/>
      <c r="K168" s="19"/>
      <c r="M168" s="27"/>
      <c r="N168" s="21"/>
      <c r="O168" s="21"/>
      <c r="P168" s="21"/>
      <c r="Q168" s="21"/>
    </row>
    <row r="169" spans="1:17" ht="15.75" customHeight="1" x14ac:dyDescent="0.25">
      <c r="A169" s="23"/>
      <c r="B169" s="24"/>
      <c r="C169" s="3"/>
      <c r="D169" s="19"/>
      <c r="E169" s="25"/>
      <c r="F169" s="3"/>
      <c r="G169" s="26"/>
      <c r="H169" s="3"/>
      <c r="I169" s="20"/>
      <c r="J169" s="3"/>
      <c r="K169" s="19"/>
      <c r="M169" s="27"/>
      <c r="N169" s="21"/>
      <c r="O169" s="21"/>
      <c r="P169" s="21"/>
      <c r="Q169" s="21"/>
    </row>
    <row r="170" spans="1:17" ht="15.75" customHeight="1" x14ac:dyDescent="0.25">
      <c r="A170" s="23"/>
      <c r="B170" s="24"/>
      <c r="C170" s="3"/>
      <c r="D170" s="19"/>
      <c r="E170" s="25"/>
      <c r="F170" s="3"/>
      <c r="G170" s="26"/>
      <c r="H170" s="3"/>
      <c r="I170" s="20"/>
      <c r="J170" s="3"/>
      <c r="K170" s="19"/>
      <c r="M170" s="27"/>
      <c r="N170" s="21"/>
      <c r="O170" s="21"/>
      <c r="P170" s="21"/>
      <c r="Q170" s="21"/>
    </row>
    <row r="171" spans="1:17" ht="15.75" customHeight="1" x14ac:dyDescent="0.25">
      <c r="A171" s="23"/>
      <c r="B171" s="24"/>
      <c r="C171" s="3"/>
      <c r="D171" s="19"/>
      <c r="E171" s="25"/>
      <c r="F171" s="3"/>
      <c r="G171" s="26"/>
      <c r="H171" s="3"/>
      <c r="I171" s="20"/>
      <c r="J171" s="3"/>
      <c r="K171" s="19"/>
      <c r="M171" s="27"/>
      <c r="N171" s="21"/>
      <c r="O171" s="21"/>
      <c r="P171" s="21"/>
      <c r="Q171" s="21"/>
    </row>
    <row r="172" spans="1:17" ht="15.75" customHeight="1" x14ac:dyDescent="0.25">
      <c r="A172" s="23"/>
      <c r="B172" s="24"/>
      <c r="C172" s="3"/>
      <c r="D172" s="19"/>
      <c r="E172" s="25"/>
      <c r="F172" s="3"/>
      <c r="G172" s="26"/>
      <c r="H172" s="3"/>
      <c r="I172" s="20"/>
      <c r="J172" s="3"/>
      <c r="K172" s="19"/>
      <c r="M172" s="27"/>
      <c r="N172" s="21"/>
      <c r="O172" s="21"/>
      <c r="P172" s="21"/>
      <c r="Q172" s="21"/>
    </row>
    <row r="173" spans="1:17" ht="15.75" customHeight="1" x14ac:dyDescent="0.25">
      <c r="A173" s="23"/>
      <c r="B173" s="24"/>
      <c r="C173" s="3"/>
      <c r="D173" s="19"/>
      <c r="E173" s="25"/>
      <c r="F173" s="3"/>
      <c r="G173" s="26"/>
      <c r="H173" s="3"/>
      <c r="I173" s="20"/>
      <c r="J173" s="3"/>
      <c r="K173" s="19"/>
      <c r="M173" s="27"/>
      <c r="N173" s="21"/>
      <c r="O173" s="21"/>
      <c r="P173" s="21"/>
      <c r="Q173" s="21"/>
    </row>
    <row r="174" spans="1:17" ht="15.75" customHeight="1" x14ac:dyDescent="0.25">
      <c r="A174" s="23"/>
      <c r="B174" s="24"/>
      <c r="C174" s="3"/>
      <c r="D174" s="19"/>
      <c r="E174" s="25"/>
      <c r="F174" s="3"/>
      <c r="G174" s="26"/>
      <c r="H174" s="3"/>
      <c r="I174" s="20"/>
      <c r="J174" s="3"/>
      <c r="K174" s="19"/>
      <c r="M174" s="27"/>
      <c r="N174" s="21"/>
      <c r="O174" s="21"/>
      <c r="P174" s="21"/>
      <c r="Q174" s="21"/>
    </row>
    <row r="175" spans="1:17" ht="15.75" customHeight="1" x14ac:dyDescent="0.25">
      <c r="A175" s="23"/>
      <c r="B175" s="24"/>
      <c r="C175" s="3"/>
      <c r="D175" s="19"/>
      <c r="E175" s="25"/>
      <c r="F175" s="3"/>
      <c r="G175" s="26"/>
      <c r="H175" s="3"/>
      <c r="I175" s="20"/>
      <c r="J175" s="3"/>
      <c r="K175" s="19"/>
      <c r="M175" s="27"/>
      <c r="N175" s="21"/>
      <c r="O175" s="21"/>
      <c r="P175" s="21"/>
      <c r="Q175" s="21"/>
    </row>
    <row r="176" spans="1:17" ht="15.75" customHeight="1" x14ac:dyDescent="0.25">
      <c r="A176" s="23"/>
      <c r="B176" s="24"/>
      <c r="C176" s="3"/>
      <c r="D176" s="19"/>
      <c r="E176" s="25"/>
      <c r="F176" s="3"/>
      <c r="G176" s="26"/>
      <c r="H176" s="3"/>
      <c r="I176" s="20"/>
      <c r="J176" s="3"/>
      <c r="K176" s="19"/>
      <c r="M176" s="27"/>
    </row>
    <row r="177" spans="1:13" ht="15.75" customHeight="1" x14ac:dyDescent="0.25">
      <c r="A177" s="23"/>
      <c r="B177" s="24"/>
      <c r="C177" s="3"/>
      <c r="D177" s="19"/>
      <c r="E177" s="25"/>
      <c r="F177" s="3"/>
      <c r="G177" s="26"/>
      <c r="H177" s="3"/>
      <c r="I177" s="20"/>
      <c r="J177" s="3"/>
      <c r="K177" s="19"/>
      <c r="M177" s="27"/>
    </row>
    <row r="178" spans="1:13" ht="15.75" customHeight="1" x14ac:dyDescent="0.25">
      <c r="A178" s="23"/>
      <c r="B178" s="24"/>
      <c r="C178" s="3"/>
      <c r="D178" s="19"/>
      <c r="E178" s="25"/>
      <c r="F178" s="3"/>
      <c r="G178" s="26"/>
      <c r="H178" s="3"/>
      <c r="I178" s="20"/>
      <c r="J178" s="3"/>
      <c r="K178" s="19"/>
      <c r="M178" s="27"/>
    </row>
    <row r="179" spans="1:13" ht="15.75" customHeight="1" x14ac:dyDescent="0.25">
      <c r="A179" s="23"/>
      <c r="B179" s="24"/>
      <c r="C179" s="3"/>
      <c r="D179" s="19"/>
      <c r="E179" s="25"/>
      <c r="F179" s="3"/>
      <c r="G179" s="26"/>
      <c r="H179" s="3"/>
      <c r="I179" s="20"/>
      <c r="J179" s="3"/>
      <c r="K179" s="19"/>
      <c r="M179" s="27"/>
    </row>
    <row r="180" spans="1:13" ht="15.75" customHeight="1" x14ac:dyDescent="0.25">
      <c r="A180" s="23"/>
      <c r="B180" s="24"/>
      <c r="C180" s="3"/>
      <c r="D180" s="19"/>
      <c r="E180" s="25"/>
      <c r="F180" s="3"/>
      <c r="G180" s="26"/>
      <c r="H180" s="3"/>
      <c r="I180" s="20"/>
      <c r="J180" s="3"/>
      <c r="K180" s="19"/>
      <c r="M180" s="27"/>
    </row>
    <row r="181" spans="1:13" ht="15.75" customHeight="1" x14ac:dyDescent="0.25">
      <c r="A181" s="23"/>
      <c r="B181" s="24"/>
      <c r="C181" s="3"/>
      <c r="D181" s="19"/>
      <c r="E181" s="25"/>
      <c r="F181" s="3"/>
      <c r="G181" s="26"/>
      <c r="H181" s="19"/>
      <c r="I181" s="20"/>
      <c r="J181" s="3"/>
      <c r="K181" s="19"/>
      <c r="M181" s="27"/>
    </row>
    <row r="182" spans="1:13" ht="15.75" customHeight="1" x14ac:dyDescent="0.25">
      <c r="A182" s="23"/>
      <c r="B182" s="24"/>
      <c r="C182" s="3"/>
      <c r="D182" s="19"/>
      <c r="E182" s="25"/>
      <c r="F182" s="3"/>
      <c r="G182" s="26"/>
      <c r="H182" s="19"/>
      <c r="I182" s="20"/>
      <c r="J182" s="3"/>
      <c r="K182" s="19"/>
      <c r="M182" s="27"/>
    </row>
    <row r="183" spans="1:13" ht="15.75" customHeight="1" x14ac:dyDescent="0.25">
      <c r="A183" s="23"/>
      <c r="B183" s="24"/>
      <c r="C183" s="19"/>
      <c r="D183" s="19"/>
      <c r="E183" s="25"/>
      <c r="F183" s="19"/>
      <c r="G183" s="26"/>
      <c r="H183" s="19"/>
      <c r="I183" s="20"/>
      <c r="J183" s="19"/>
      <c r="K183" s="19"/>
      <c r="L183" s="21"/>
      <c r="M183" s="27"/>
    </row>
    <row r="184" spans="1:13" ht="15.75" customHeight="1" x14ac:dyDescent="0.25">
      <c r="A184" s="23"/>
      <c r="B184" s="24"/>
      <c r="C184" s="19"/>
      <c r="D184" s="19"/>
      <c r="E184" s="25"/>
      <c r="F184" s="19"/>
      <c r="G184" s="26"/>
      <c r="H184" s="19"/>
      <c r="I184" s="20"/>
      <c r="J184" s="19"/>
      <c r="K184" s="19"/>
      <c r="L184" s="21"/>
      <c r="M184" s="27"/>
    </row>
    <row r="185" spans="1:13" ht="15.75" customHeight="1" x14ac:dyDescent="0.25">
      <c r="A185" s="23"/>
      <c r="B185" s="24"/>
      <c r="C185" s="19"/>
      <c r="D185" s="19"/>
      <c r="E185" s="25"/>
      <c r="F185" s="19"/>
      <c r="G185" s="26"/>
      <c r="H185" s="19"/>
      <c r="I185" s="20"/>
      <c r="J185" s="19"/>
      <c r="K185" s="19"/>
      <c r="L185" s="21"/>
      <c r="M185" s="27"/>
    </row>
    <row r="186" spans="1:13" ht="15.75" customHeight="1" x14ac:dyDescent="0.25">
      <c r="A186" s="23"/>
      <c r="B186" s="24"/>
      <c r="C186" s="19"/>
      <c r="D186" s="19"/>
      <c r="E186" s="25"/>
      <c r="F186" s="19"/>
      <c r="G186" s="26"/>
      <c r="H186" s="19"/>
      <c r="I186" s="20"/>
      <c r="J186" s="19"/>
      <c r="K186" s="19"/>
      <c r="L186" s="21"/>
      <c r="M186" s="27"/>
    </row>
    <row r="187" spans="1:13" ht="15.75" customHeight="1" x14ac:dyDescent="0.25">
      <c r="A187" s="23"/>
      <c r="B187" s="24"/>
      <c r="C187" s="19"/>
      <c r="D187" s="19"/>
      <c r="E187" s="25"/>
      <c r="F187" s="19"/>
      <c r="G187" s="26"/>
      <c r="H187" s="19"/>
      <c r="I187" s="20"/>
      <c r="J187" s="19"/>
      <c r="K187" s="19"/>
      <c r="L187" s="21"/>
      <c r="M187" s="27"/>
    </row>
    <row r="188" spans="1:13" ht="15.75" customHeight="1" x14ac:dyDescent="0.25">
      <c r="A188" s="23"/>
      <c r="B188" s="24"/>
      <c r="C188" s="19"/>
      <c r="D188" s="19"/>
      <c r="E188" s="25"/>
      <c r="F188" s="19"/>
      <c r="G188" s="26"/>
      <c r="H188" s="19"/>
      <c r="I188" s="20"/>
      <c r="J188" s="19"/>
      <c r="K188" s="19"/>
      <c r="L188" s="21"/>
      <c r="M188" s="27"/>
    </row>
    <row r="189" spans="1:13" ht="15.75" customHeight="1" x14ac:dyDescent="0.25">
      <c r="A189" s="16"/>
      <c r="B189" s="12"/>
      <c r="C189" s="13"/>
      <c r="D189" s="16"/>
      <c r="E189" s="16"/>
      <c r="F189" s="13"/>
      <c r="G189" s="14"/>
      <c r="H189" s="13"/>
      <c r="I189" s="15"/>
      <c r="J189" s="13"/>
      <c r="K189" s="13"/>
      <c r="L189" s="16"/>
      <c r="M189" s="18"/>
    </row>
    <row r="190" spans="1:13" ht="15.75" customHeight="1" x14ac:dyDescent="0.25">
      <c r="A190" s="16"/>
      <c r="B190" s="12"/>
      <c r="C190" s="16"/>
      <c r="D190" s="16"/>
      <c r="E190" s="16"/>
      <c r="F190" s="13"/>
      <c r="G190" s="14"/>
      <c r="H190" s="16"/>
      <c r="I190" s="15"/>
      <c r="J190" s="13"/>
      <c r="K190" s="13"/>
      <c r="L190" s="16"/>
      <c r="M190" s="18"/>
    </row>
    <row r="191" spans="1:13" ht="15.75" customHeight="1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</row>
    <row r="192" spans="1:13" ht="15.75" customHeight="1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</row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4">
    <mergeCell ref="V2:W2"/>
    <mergeCell ref="X2:Z2"/>
    <mergeCell ref="V29:W29"/>
    <mergeCell ref="V38:W3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spatial_series_v1</vt:lpstr>
      <vt:lpstr>spatial_series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2021-03-17T06:17:51Z</dcterms:modified>
</cp:coreProperties>
</file>