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2248_gcs_analysis\"/>
    </mc:Choice>
  </mc:AlternateContent>
  <xr:revisionPtr revIDLastSave="0" documentId="13_ncr:1_{9EE5CF10-BE23-4335-988F-366B47BCB632}" xr6:coauthVersionLast="46" xr6:coauthVersionMax="46" xr10:uidLastSave="{00000000-0000-0000-0000-000000000000}"/>
  <bookViews>
    <workbookView xWindow="1560" yWindow="1080" windowWidth="23595" windowHeight="14415" activeTab="1" xr2:uid="{00000000-000D-0000-FFFF-FFFF00000000}"/>
  </bookViews>
  <sheets>
    <sheet name="spatial_series_v1" sheetId="3" r:id="rId1"/>
    <sheet name="spatial_series" sheetId="2" r:id="rId2"/>
  </sheets>
  <calcPr calcId="191029"/>
</workbook>
</file>

<file path=xl/calcChain.xml><?xml version="1.0" encoding="utf-8"?>
<calcChain xmlns="http://schemas.openxmlformats.org/spreadsheetml/2006/main">
  <c r="Y6" i="2" l="1"/>
  <c r="Y6" i="3"/>
  <c r="K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Y5" i="3"/>
  <c r="M76" i="3"/>
  <c r="K76" i="3"/>
  <c r="I76" i="3"/>
  <c r="G76" i="3"/>
  <c r="E76" i="3"/>
  <c r="D76" i="3"/>
  <c r="M75" i="3"/>
  <c r="K75" i="3"/>
  <c r="I75" i="3"/>
  <c r="G75" i="3"/>
  <c r="E75" i="3"/>
  <c r="D75" i="3"/>
  <c r="M74" i="3"/>
  <c r="K74" i="3"/>
  <c r="I74" i="3"/>
  <c r="G74" i="3"/>
  <c r="E74" i="3"/>
  <c r="D74" i="3"/>
  <c r="M73" i="3"/>
  <c r="K73" i="3"/>
  <c r="I73" i="3"/>
  <c r="G73" i="3"/>
  <c r="E73" i="3"/>
  <c r="D73" i="3"/>
  <c r="M72" i="3"/>
  <c r="K72" i="3"/>
  <c r="I72" i="3"/>
  <c r="G72" i="3"/>
  <c r="E72" i="3"/>
  <c r="D72" i="3"/>
  <c r="M71" i="3"/>
  <c r="K71" i="3"/>
  <c r="I71" i="3"/>
  <c r="G71" i="3"/>
  <c r="E71" i="3"/>
  <c r="D71" i="3"/>
  <c r="M70" i="3"/>
  <c r="K70" i="3"/>
  <c r="I70" i="3"/>
  <c r="G70" i="3"/>
  <c r="E70" i="3"/>
  <c r="D70" i="3"/>
  <c r="M69" i="3"/>
  <c r="K69" i="3"/>
  <c r="I69" i="3"/>
  <c r="G69" i="3"/>
  <c r="E69" i="3"/>
  <c r="D69" i="3"/>
  <c r="M68" i="3"/>
  <c r="K68" i="3"/>
  <c r="I68" i="3"/>
  <c r="G68" i="3"/>
  <c r="E68" i="3"/>
  <c r="D68" i="3"/>
  <c r="M67" i="3"/>
  <c r="K67" i="3"/>
  <c r="I67" i="3"/>
  <c r="G67" i="3"/>
  <c r="E67" i="3"/>
  <c r="D67" i="3"/>
  <c r="M66" i="3"/>
  <c r="K66" i="3"/>
  <c r="I66" i="3"/>
  <c r="G66" i="3"/>
  <c r="E66" i="3"/>
  <c r="D66" i="3"/>
  <c r="M65" i="3"/>
  <c r="K65" i="3"/>
  <c r="I65" i="3"/>
  <c r="G65" i="3"/>
  <c r="E65" i="3"/>
  <c r="D65" i="3"/>
  <c r="M64" i="3"/>
  <c r="K64" i="3"/>
  <c r="I64" i="3"/>
  <c r="G64" i="3"/>
  <c r="E64" i="3"/>
  <c r="D64" i="3"/>
  <c r="M63" i="3"/>
  <c r="K63" i="3"/>
  <c r="I63" i="3"/>
  <c r="G63" i="3"/>
  <c r="E63" i="3"/>
  <c r="D63" i="3"/>
  <c r="M62" i="3"/>
  <c r="K62" i="3"/>
  <c r="I62" i="3"/>
  <c r="G62" i="3"/>
  <c r="E62" i="3"/>
  <c r="D62" i="3"/>
  <c r="M61" i="3"/>
  <c r="K61" i="3"/>
  <c r="I61" i="3"/>
  <c r="G61" i="3"/>
  <c r="E61" i="3"/>
  <c r="D61" i="3"/>
  <c r="M60" i="3"/>
  <c r="K60" i="3"/>
  <c r="I60" i="3"/>
  <c r="G60" i="3"/>
  <c r="E60" i="3"/>
  <c r="D60" i="3"/>
  <c r="M59" i="3"/>
  <c r="K59" i="3"/>
  <c r="I59" i="3"/>
  <c r="G59" i="3"/>
  <c r="E59" i="3"/>
  <c r="D59" i="3"/>
  <c r="M58" i="3"/>
  <c r="K58" i="3"/>
  <c r="I58" i="3"/>
  <c r="G58" i="3"/>
  <c r="E58" i="3"/>
  <c r="D58" i="3"/>
  <c r="M57" i="3"/>
  <c r="K57" i="3"/>
  <c r="I57" i="3"/>
  <c r="G57" i="3"/>
  <c r="E57" i="3"/>
  <c r="D57" i="3"/>
  <c r="M56" i="3"/>
  <c r="K56" i="3"/>
  <c r="I56" i="3"/>
  <c r="G56" i="3"/>
  <c r="E56" i="3"/>
  <c r="D56" i="3"/>
  <c r="M55" i="3"/>
  <c r="K55" i="3"/>
  <c r="I55" i="3"/>
  <c r="G55" i="3"/>
  <c r="E55" i="3"/>
  <c r="D55" i="3"/>
  <c r="M54" i="3"/>
  <c r="K54" i="3"/>
  <c r="I54" i="3"/>
  <c r="G54" i="3"/>
  <c r="E54" i="3"/>
  <c r="D54" i="3"/>
  <c r="M53" i="3"/>
  <c r="K53" i="3"/>
  <c r="I53" i="3"/>
  <c r="G53" i="3"/>
  <c r="E53" i="3"/>
  <c r="D53" i="3"/>
  <c r="M52" i="3"/>
  <c r="K52" i="3"/>
  <c r="I52" i="3"/>
  <c r="G52" i="3"/>
  <c r="E52" i="3"/>
  <c r="D52" i="3"/>
  <c r="M51" i="3"/>
  <c r="K51" i="3"/>
  <c r="I51" i="3"/>
  <c r="G51" i="3"/>
  <c r="E51" i="3"/>
  <c r="D51" i="3"/>
  <c r="M50" i="3"/>
  <c r="K50" i="3"/>
  <c r="I50" i="3"/>
  <c r="G50" i="3"/>
  <c r="E50" i="3"/>
  <c r="D50" i="3"/>
  <c r="M49" i="3"/>
  <c r="K49" i="3"/>
  <c r="I49" i="3"/>
  <c r="G49" i="3"/>
  <c r="E49" i="3"/>
  <c r="D49" i="3"/>
  <c r="M48" i="3"/>
  <c r="K48" i="3"/>
  <c r="I48" i="3"/>
  <c r="G48" i="3"/>
  <c r="E48" i="3"/>
  <c r="D48" i="3"/>
  <c r="M47" i="3"/>
  <c r="K47" i="3"/>
  <c r="I47" i="3"/>
  <c r="G47" i="3"/>
  <c r="E47" i="3"/>
  <c r="D47" i="3"/>
  <c r="M46" i="3"/>
  <c r="K46" i="3"/>
  <c r="I46" i="3"/>
  <c r="G46" i="3"/>
  <c r="E46" i="3"/>
  <c r="D46" i="3"/>
  <c r="M45" i="3"/>
  <c r="K45" i="3"/>
  <c r="I45" i="3"/>
  <c r="G45" i="3"/>
  <c r="E45" i="3"/>
  <c r="D45" i="3"/>
  <c r="M44" i="3"/>
  <c r="K44" i="3"/>
  <c r="I44" i="3"/>
  <c r="G44" i="3"/>
  <c r="E44" i="3"/>
  <c r="D44" i="3"/>
  <c r="M43" i="3"/>
  <c r="K43" i="3"/>
  <c r="I43" i="3"/>
  <c r="G43" i="3"/>
  <c r="E43" i="3"/>
  <c r="D43" i="3"/>
  <c r="M42" i="3"/>
  <c r="K42" i="3"/>
  <c r="I42" i="3"/>
  <c r="G42" i="3"/>
  <c r="E42" i="3"/>
  <c r="D42" i="3"/>
  <c r="M41" i="3"/>
  <c r="K41" i="3"/>
  <c r="I41" i="3"/>
  <c r="G41" i="3"/>
  <c r="E41" i="3"/>
  <c r="D41" i="3"/>
  <c r="M40" i="3"/>
  <c r="K40" i="3"/>
  <c r="I40" i="3"/>
  <c r="G40" i="3"/>
  <c r="E40" i="3"/>
  <c r="D40" i="3"/>
  <c r="M39" i="3"/>
  <c r="K39" i="3"/>
  <c r="I39" i="3"/>
  <c r="G39" i="3"/>
  <c r="E39" i="3"/>
  <c r="D39" i="3"/>
  <c r="M38" i="3"/>
  <c r="K38" i="3"/>
  <c r="I38" i="3"/>
  <c r="G38" i="3"/>
  <c r="E38" i="3"/>
  <c r="D38" i="3"/>
  <c r="M37" i="3"/>
  <c r="K37" i="3"/>
  <c r="I37" i="3"/>
  <c r="G37" i="3"/>
  <c r="E37" i="3"/>
  <c r="D37" i="3"/>
  <c r="M36" i="3"/>
  <c r="K36" i="3"/>
  <c r="I36" i="3"/>
  <c r="G36" i="3"/>
  <c r="E36" i="3"/>
  <c r="D36" i="3"/>
  <c r="M35" i="3"/>
  <c r="K35" i="3"/>
  <c r="I35" i="3"/>
  <c r="G35" i="3"/>
  <c r="E35" i="3"/>
  <c r="D35" i="3"/>
  <c r="M34" i="3"/>
  <c r="K34" i="3"/>
  <c r="I34" i="3"/>
  <c r="G34" i="3"/>
  <c r="E34" i="3"/>
  <c r="D34" i="3"/>
  <c r="M33" i="3"/>
  <c r="K33" i="3"/>
  <c r="I33" i="3"/>
  <c r="G33" i="3"/>
  <c r="E33" i="3"/>
  <c r="D33" i="3"/>
  <c r="M32" i="3"/>
  <c r="K32" i="3"/>
  <c r="I32" i="3"/>
  <c r="G32" i="3"/>
  <c r="E32" i="3"/>
  <c r="D32" i="3"/>
  <c r="M31" i="3"/>
  <c r="K31" i="3"/>
  <c r="I31" i="3"/>
  <c r="G31" i="3"/>
  <c r="E31" i="3"/>
  <c r="D31" i="3"/>
  <c r="M30" i="3"/>
  <c r="K30" i="3"/>
  <c r="I30" i="3"/>
  <c r="G30" i="3"/>
  <c r="E30" i="3"/>
  <c r="D30" i="3"/>
  <c r="M29" i="3"/>
  <c r="K29" i="3"/>
  <c r="I29" i="3"/>
  <c r="G29" i="3"/>
  <c r="E29" i="3"/>
  <c r="D29" i="3"/>
  <c r="M28" i="3"/>
  <c r="K28" i="3"/>
  <c r="I28" i="3"/>
  <c r="G28" i="3"/>
  <c r="E28" i="3"/>
  <c r="D28" i="3"/>
  <c r="M27" i="3"/>
  <c r="K27" i="3"/>
  <c r="I27" i="3"/>
  <c r="G27" i="3"/>
  <c r="E27" i="3"/>
  <c r="D27" i="3"/>
  <c r="M26" i="3"/>
  <c r="K26" i="3"/>
  <c r="I26" i="3"/>
  <c r="G26" i="3"/>
  <c r="E26" i="3"/>
  <c r="D26" i="3"/>
  <c r="M25" i="3"/>
  <c r="K25" i="3"/>
  <c r="I25" i="3"/>
  <c r="G25" i="3"/>
  <c r="E25" i="3"/>
  <c r="D25" i="3"/>
  <c r="M24" i="3"/>
  <c r="K24" i="3"/>
  <c r="I24" i="3"/>
  <c r="G24" i="3"/>
  <c r="E24" i="3"/>
  <c r="D24" i="3"/>
  <c r="M23" i="3"/>
  <c r="K23" i="3"/>
  <c r="I23" i="3"/>
  <c r="G23" i="3"/>
  <c r="E23" i="3"/>
  <c r="D23" i="3"/>
  <c r="M22" i="3"/>
  <c r="K22" i="3"/>
  <c r="I22" i="3"/>
  <c r="G22" i="3"/>
  <c r="E22" i="3"/>
  <c r="D22" i="3"/>
  <c r="M21" i="3"/>
  <c r="K21" i="3"/>
  <c r="I21" i="3"/>
  <c r="G21" i="3"/>
  <c r="E21" i="3"/>
  <c r="D21" i="3"/>
  <c r="M20" i="3"/>
  <c r="K20" i="3"/>
  <c r="I20" i="3"/>
  <c r="G20" i="3"/>
  <c r="E20" i="3"/>
  <c r="D20" i="3"/>
  <c r="M19" i="3"/>
  <c r="K19" i="3"/>
  <c r="I19" i="3"/>
  <c r="G19" i="3"/>
  <c r="D19" i="3"/>
  <c r="E19" i="3" s="1"/>
  <c r="M18" i="3"/>
  <c r="K18" i="3"/>
  <c r="I18" i="3"/>
  <c r="G18" i="3"/>
  <c r="E18" i="3"/>
  <c r="D18" i="3"/>
  <c r="M17" i="3"/>
  <c r="K17" i="3"/>
  <c r="I17" i="3"/>
  <c r="G17" i="3"/>
  <c r="D17" i="3"/>
  <c r="E17" i="3" s="1"/>
  <c r="M16" i="3"/>
  <c r="K16" i="3"/>
  <c r="I16" i="3"/>
  <c r="G16" i="3"/>
  <c r="E16" i="3"/>
  <c r="D16" i="3"/>
  <c r="M15" i="3"/>
  <c r="K15" i="3"/>
  <c r="I15" i="3"/>
  <c r="G15" i="3"/>
  <c r="D15" i="3"/>
  <c r="E15" i="3" s="1"/>
  <c r="M14" i="3"/>
  <c r="K14" i="3"/>
  <c r="I14" i="3"/>
  <c r="G14" i="3"/>
  <c r="E14" i="3"/>
  <c r="D14" i="3"/>
  <c r="M13" i="3"/>
  <c r="K13" i="3"/>
  <c r="I13" i="3"/>
  <c r="G13" i="3"/>
  <c r="D13" i="3"/>
  <c r="E13" i="3" s="1"/>
  <c r="M12" i="3"/>
  <c r="K12" i="3"/>
  <c r="I12" i="3"/>
  <c r="G12" i="3"/>
  <c r="E12" i="3"/>
  <c r="D12" i="3"/>
  <c r="M11" i="3"/>
  <c r="K11" i="3"/>
  <c r="I11" i="3"/>
  <c r="G11" i="3"/>
  <c r="D11" i="3"/>
  <c r="E11" i="3" s="1"/>
  <c r="M10" i="3"/>
  <c r="K10" i="3"/>
  <c r="I10" i="3"/>
  <c r="G10" i="3"/>
  <c r="E10" i="3"/>
  <c r="D10" i="3"/>
  <c r="M9" i="3"/>
  <c r="K9" i="3"/>
  <c r="I9" i="3"/>
  <c r="G9" i="3"/>
  <c r="D9" i="3"/>
  <c r="E9" i="3" s="1"/>
  <c r="M8" i="3"/>
  <c r="K8" i="3"/>
  <c r="I8" i="3"/>
  <c r="G8" i="3"/>
  <c r="E8" i="3"/>
  <c r="D8" i="3"/>
  <c r="M7" i="3"/>
  <c r="K7" i="3"/>
  <c r="I7" i="3"/>
  <c r="G7" i="3"/>
  <c r="D7" i="3"/>
  <c r="E7" i="3" s="1"/>
  <c r="M6" i="3"/>
  <c r="K6" i="3"/>
  <c r="I6" i="3"/>
  <c r="G6" i="3"/>
  <c r="D6" i="3"/>
  <c r="E6" i="3" s="1"/>
  <c r="M5" i="3"/>
  <c r="K5" i="3"/>
  <c r="I5" i="3"/>
  <c r="G5" i="3"/>
  <c r="E5" i="3"/>
  <c r="D5" i="3"/>
  <c r="M4" i="3"/>
  <c r="K4" i="3"/>
  <c r="I4" i="3"/>
  <c r="G4" i="3"/>
  <c r="E4" i="3"/>
  <c r="D4" i="3"/>
  <c r="M3" i="3"/>
  <c r="I3" i="3"/>
  <c r="G3" i="3"/>
  <c r="E3" i="3"/>
  <c r="D3" i="3"/>
  <c r="Y20" i="2"/>
  <c r="Y16" i="2"/>
  <c r="Y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3" i="2"/>
  <c r="E4" i="2" l="1"/>
  <c r="E5" i="2"/>
  <c r="E6" i="2"/>
  <c r="E7" i="2"/>
  <c r="E9" i="2"/>
  <c r="E10" i="2"/>
  <c r="E12" i="2"/>
  <c r="E13" i="2"/>
  <c r="E14" i="2"/>
  <c r="E16" i="2"/>
  <c r="E17" i="2"/>
  <c r="E18" i="2"/>
  <c r="E19" i="2"/>
  <c r="E21" i="2"/>
  <c r="E22" i="2"/>
  <c r="E23" i="2"/>
  <c r="E24" i="2"/>
  <c r="E25" i="2"/>
  <c r="E26" i="2"/>
  <c r="E29" i="2"/>
  <c r="E30" i="2"/>
  <c r="E31" i="2"/>
  <c r="E33" i="2"/>
  <c r="E34" i="2"/>
  <c r="E35" i="2"/>
  <c r="E36" i="2"/>
  <c r="E37" i="2"/>
  <c r="E38" i="2"/>
  <c r="E42" i="2"/>
  <c r="E43" i="2"/>
  <c r="E45" i="2"/>
  <c r="E46" i="2"/>
  <c r="E47" i="2"/>
  <c r="E48" i="2"/>
  <c r="E49" i="2"/>
  <c r="E50" i="2"/>
  <c r="E52" i="2"/>
  <c r="E53" i="2"/>
  <c r="E54" i="2"/>
  <c r="E55" i="2"/>
  <c r="E57" i="2"/>
  <c r="E58" i="2"/>
  <c r="E60" i="2"/>
  <c r="E61" i="2"/>
  <c r="E66" i="2"/>
  <c r="E67" i="2"/>
  <c r="E70" i="2"/>
  <c r="E71" i="2"/>
  <c r="E72" i="2"/>
  <c r="E73" i="2"/>
  <c r="E3" i="2"/>
  <c r="E62" i="2"/>
  <c r="E69" i="2"/>
  <c r="E15" i="2"/>
  <c r="E27" i="2"/>
  <c r="E28" i="2"/>
  <c r="E39" i="2"/>
  <c r="E40" i="2"/>
  <c r="E41" i="2"/>
  <c r="E51" i="2"/>
  <c r="E63" i="2"/>
  <c r="E64" i="2"/>
  <c r="E65" i="2"/>
  <c r="E74" i="2"/>
  <c r="E75" i="2"/>
  <c r="E7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3" i="2"/>
  <c r="I3" i="2"/>
  <c r="E8" i="2"/>
  <c r="E11" i="2"/>
  <c r="E20" i="2"/>
  <c r="E32" i="2"/>
  <c r="E44" i="2"/>
  <c r="E56" i="2"/>
  <c r="E59" i="2"/>
  <c r="E68" i="2"/>
  <c r="G3" i="2"/>
  <c r="Y17" i="2" l="1"/>
</calcChain>
</file>

<file path=xl/sharedStrings.xml><?xml version="1.0" encoding="utf-8"?>
<sst xmlns="http://schemas.openxmlformats.org/spreadsheetml/2006/main" count="150" uniqueCount="63">
  <si>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</si>
  <si>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</si>
  <si>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</si>
  <si>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</si>
  <si>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</si>
  <si>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</si>
  <si>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</si>
  <si>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</si>
  <si>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</si>
  <si>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</si>
  <si>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</si>
  <si>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</si>
  <si>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</si>
  <si>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</si>
  <si>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</si>
  <si>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</si>
  <si>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</si>
  <si>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</si>
  <si>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</si>
  <si>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</si>
  <si>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</si>
  <si>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</si>
  <si>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</si>
  <si>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</si>
  <si>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</si>
  <si>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</si>
  <si>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</si>
  <si>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</si>
  <si>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</si>
  <si>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</si>
  <si>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</si>
  <si>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</si>
  <si>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</si>
  <si>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</si>
  <si>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</si>
  <si>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</si>
  <si>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</si>
  <si>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</si>
  <si>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</si>
  <si>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</si>
  <si>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</si>
  <si>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</si>
  <si>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</si>
  <si>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</si>
  <si>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</si>
  <si>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</si>
  <si>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</si>
  <si>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</si>
  <si>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</si>
  <si>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</si>
  <si>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</si>
  <si>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</si>
  <si>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</si>
  <si>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</si>
  <si>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</si>
  <si>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Avg. wdith offset of L1/R1</t>
  </si>
  <si>
    <t>1st trial</t>
  </si>
  <si>
    <t>Inner channel depth avg</t>
  </si>
  <si>
    <t>(Wbf) Min</t>
  </si>
  <si>
    <t>(WSE_bf-Z) Min</t>
  </si>
  <si>
    <t>WSE_bf-Z</t>
  </si>
  <si>
    <t>v0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</si>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</sst>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color theme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spatial_series_v1!$B$3:$B$76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spatial_series_v1!$C$3:$C$76</c:f>
              <c:numCache>
                <c:formatCode>0.000</c:formatCode>
                <c:ptCount val="74"/>
                <c:pt idx="0">
                  <c:v>1000.09</c:v>
                </c:pt>
                <c:pt idx="1">
                  <c:v>1000.11</c:v>
                </c:pt>
                <c:pt idx="2">
                  <c:v>1000.11</c:v>
                </c:pt>
                <c:pt idx="3">
                  <c:v>1000.09</c:v>
                </c:pt>
                <c:pt idx="4">
                  <c:v>1000.1</c:v>
                </c:pt>
                <c:pt idx="5">
                  <c:v>1000.12</c:v>
                </c:pt>
                <c:pt idx="6">
                  <c:v>1000.08</c:v>
                </c:pt>
                <c:pt idx="7">
                  <c:v>1000.08</c:v>
                </c:pt>
                <c:pt idx="8">
                  <c:v>1000.07</c:v>
                </c:pt>
                <c:pt idx="9">
                  <c:v>1000.06</c:v>
                </c:pt>
                <c:pt idx="10">
                  <c:v>1000.13</c:v>
                </c:pt>
                <c:pt idx="11">
                  <c:v>1000.11</c:v>
                </c:pt>
                <c:pt idx="12">
                  <c:v>1000.02</c:v>
                </c:pt>
                <c:pt idx="13">
                  <c:v>1000.03</c:v>
                </c:pt>
                <c:pt idx="14">
                  <c:v>999.98400000000004</c:v>
                </c:pt>
                <c:pt idx="15">
                  <c:v>999.94500000000005</c:v>
                </c:pt>
                <c:pt idx="16">
                  <c:v>1000.02</c:v>
                </c:pt>
                <c:pt idx="17">
                  <c:v>1000.03</c:v>
                </c:pt>
                <c:pt idx="18">
                  <c:v>1000</c:v>
                </c:pt>
                <c:pt idx="19">
                  <c:v>999.94899999999996</c:v>
                </c:pt>
                <c:pt idx="20">
                  <c:v>999.94299999999998</c:v>
                </c:pt>
                <c:pt idx="21">
                  <c:v>999.94799999999998</c:v>
                </c:pt>
                <c:pt idx="22">
                  <c:v>999.94100000000003</c:v>
                </c:pt>
                <c:pt idx="23">
                  <c:v>999.92399999999998</c:v>
                </c:pt>
                <c:pt idx="24">
                  <c:v>999.88599999999997</c:v>
                </c:pt>
                <c:pt idx="25">
                  <c:v>999.88499999999999</c:v>
                </c:pt>
                <c:pt idx="26">
                  <c:v>999.83399999999995</c:v>
                </c:pt>
                <c:pt idx="27">
                  <c:v>999.80600000000004</c:v>
                </c:pt>
                <c:pt idx="28">
                  <c:v>999.81200000000001</c:v>
                </c:pt>
                <c:pt idx="29">
                  <c:v>999.76400000000001</c:v>
                </c:pt>
                <c:pt idx="30">
                  <c:v>999.70899999999995</c:v>
                </c:pt>
                <c:pt idx="31">
                  <c:v>999.74699999999996</c:v>
                </c:pt>
                <c:pt idx="32">
                  <c:v>999.71500000000003</c:v>
                </c:pt>
                <c:pt idx="33">
                  <c:v>999.67499999999995</c:v>
                </c:pt>
                <c:pt idx="34">
                  <c:v>999.62400000000002</c:v>
                </c:pt>
                <c:pt idx="35">
                  <c:v>999.56799999999998</c:v>
                </c:pt>
                <c:pt idx="36">
                  <c:v>999.49300000000005</c:v>
                </c:pt>
                <c:pt idx="37">
                  <c:v>999.47199999999998</c:v>
                </c:pt>
                <c:pt idx="38">
                  <c:v>999.45100000000002</c:v>
                </c:pt>
                <c:pt idx="39">
                  <c:v>999.44</c:v>
                </c:pt>
                <c:pt idx="40">
                  <c:v>999.45899999999995</c:v>
                </c:pt>
                <c:pt idx="41">
                  <c:v>999.49</c:v>
                </c:pt>
                <c:pt idx="42">
                  <c:v>999.53499999999997</c:v>
                </c:pt>
                <c:pt idx="43">
                  <c:v>999.55899999999997</c:v>
                </c:pt>
                <c:pt idx="44">
                  <c:v>999.62599999999998</c:v>
                </c:pt>
                <c:pt idx="45">
                  <c:v>999.63199999999995</c:v>
                </c:pt>
                <c:pt idx="46">
                  <c:v>999.61199999999997</c:v>
                </c:pt>
                <c:pt idx="47">
                  <c:v>999.62900000000002</c:v>
                </c:pt>
                <c:pt idx="48">
                  <c:v>999.60199999999998</c:v>
                </c:pt>
                <c:pt idx="49">
                  <c:v>999.61599999999999</c:v>
                </c:pt>
                <c:pt idx="50">
                  <c:v>999.60799999999995</c:v>
                </c:pt>
                <c:pt idx="51">
                  <c:v>999.57899999999995</c:v>
                </c:pt>
                <c:pt idx="52">
                  <c:v>999.58600000000001</c:v>
                </c:pt>
                <c:pt idx="53">
                  <c:v>999.55600000000004</c:v>
                </c:pt>
                <c:pt idx="54">
                  <c:v>999.56700000000001</c:v>
                </c:pt>
                <c:pt idx="55">
                  <c:v>999.60199999999998</c:v>
                </c:pt>
                <c:pt idx="56">
                  <c:v>999.52800000000002</c:v>
                </c:pt>
                <c:pt idx="57">
                  <c:v>999.47799999999995</c:v>
                </c:pt>
                <c:pt idx="58">
                  <c:v>999.33</c:v>
                </c:pt>
                <c:pt idx="59">
                  <c:v>999.31500000000005</c:v>
                </c:pt>
                <c:pt idx="60">
                  <c:v>999.3</c:v>
                </c:pt>
                <c:pt idx="61">
                  <c:v>999.27800000000002</c:v>
                </c:pt>
                <c:pt idx="62">
                  <c:v>999.33199999999999</c:v>
                </c:pt>
                <c:pt idx="63">
                  <c:v>999.34500000000003</c:v>
                </c:pt>
                <c:pt idx="64">
                  <c:v>999.35400000000004</c:v>
                </c:pt>
                <c:pt idx="65">
                  <c:v>999.37099999999998</c:v>
                </c:pt>
                <c:pt idx="66">
                  <c:v>999.34900000000005</c:v>
                </c:pt>
                <c:pt idx="67">
                  <c:v>999.34400000000005</c:v>
                </c:pt>
                <c:pt idx="68">
                  <c:v>999.33299999999997</c:v>
                </c:pt>
                <c:pt idx="69">
                  <c:v>999.33900000000006</c:v>
                </c:pt>
                <c:pt idx="70">
                  <c:v>999.33600000000001</c:v>
                </c:pt>
                <c:pt idx="71">
                  <c:v>999.26900000000001</c:v>
                </c:pt>
                <c:pt idx="72">
                  <c:v>999.23299999999995</c:v>
                </c:pt>
                <c:pt idx="73">
                  <c:v>999.23500000000001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2-4831-9E34-2794B369BB22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spatial_series_v1!$F$3:$F$76</c:f>
              <c:numCache>
                <c:formatCode>0.000</c:formatCode>
                <c:ptCount val="74"/>
                <c:pt idx="0">
                  <c:v>1000.34</c:v>
                </c:pt>
                <c:pt idx="1">
                  <c:v>1000.35</c:v>
                </c:pt>
                <c:pt idx="2">
                  <c:v>1000.34</c:v>
                </c:pt>
                <c:pt idx="3">
                  <c:v>1000.33</c:v>
                </c:pt>
                <c:pt idx="4">
                  <c:v>1000.3</c:v>
                </c:pt>
                <c:pt idx="5">
                  <c:v>1000.28</c:v>
                </c:pt>
                <c:pt idx="6">
                  <c:v>1000.27</c:v>
                </c:pt>
                <c:pt idx="7">
                  <c:v>1000.27</c:v>
                </c:pt>
                <c:pt idx="8">
                  <c:v>1000.26</c:v>
                </c:pt>
                <c:pt idx="9">
                  <c:v>1000.26</c:v>
                </c:pt>
                <c:pt idx="10">
                  <c:v>1000.25</c:v>
                </c:pt>
                <c:pt idx="11">
                  <c:v>1000.22</c:v>
                </c:pt>
                <c:pt idx="12">
                  <c:v>1000.21</c:v>
                </c:pt>
                <c:pt idx="13">
                  <c:v>1000.2</c:v>
                </c:pt>
                <c:pt idx="14">
                  <c:v>1000.18</c:v>
                </c:pt>
                <c:pt idx="15">
                  <c:v>1000.17</c:v>
                </c:pt>
                <c:pt idx="16">
                  <c:v>1000.16</c:v>
                </c:pt>
                <c:pt idx="17">
                  <c:v>1000.14</c:v>
                </c:pt>
                <c:pt idx="18">
                  <c:v>1000.11</c:v>
                </c:pt>
                <c:pt idx="19">
                  <c:v>1000.11</c:v>
                </c:pt>
                <c:pt idx="20">
                  <c:v>1000.1</c:v>
                </c:pt>
                <c:pt idx="21">
                  <c:v>1000.08</c:v>
                </c:pt>
                <c:pt idx="22">
                  <c:v>1000.07</c:v>
                </c:pt>
                <c:pt idx="23">
                  <c:v>1000.05</c:v>
                </c:pt>
                <c:pt idx="24">
                  <c:v>1000.03</c:v>
                </c:pt>
                <c:pt idx="25">
                  <c:v>999.98900000000003</c:v>
                </c:pt>
                <c:pt idx="26">
                  <c:v>999.95600000000002</c:v>
                </c:pt>
                <c:pt idx="27">
                  <c:v>999.94899999999996</c:v>
                </c:pt>
                <c:pt idx="28">
                  <c:v>999.91499999999996</c:v>
                </c:pt>
                <c:pt idx="29">
                  <c:v>999.87099999999998</c:v>
                </c:pt>
                <c:pt idx="30">
                  <c:v>999.86199999999997</c:v>
                </c:pt>
                <c:pt idx="31">
                  <c:v>999.83799999999997</c:v>
                </c:pt>
                <c:pt idx="32">
                  <c:v>999.81500000000005</c:v>
                </c:pt>
                <c:pt idx="33">
                  <c:v>999.803</c:v>
                </c:pt>
                <c:pt idx="34">
                  <c:v>999.803</c:v>
                </c:pt>
                <c:pt idx="35">
                  <c:v>999.80100000000004</c:v>
                </c:pt>
                <c:pt idx="36">
                  <c:v>999.80100000000004</c:v>
                </c:pt>
                <c:pt idx="37">
                  <c:v>999.80100000000004</c:v>
                </c:pt>
                <c:pt idx="38">
                  <c:v>999.80100000000004</c:v>
                </c:pt>
                <c:pt idx="39">
                  <c:v>999.80100000000004</c:v>
                </c:pt>
                <c:pt idx="40">
                  <c:v>999.80100000000004</c:v>
                </c:pt>
                <c:pt idx="41">
                  <c:v>999.8</c:v>
                </c:pt>
                <c:pt idx="42">
                  <c:v>999.79899999999998</c:v>
                </c:pt>
                <c:pt idx="43">
                  <c:v>999.79700000000003</c:v>
                </c:pt>
                <c:pt idx="44">
                  <c:v>999.79200000000003</c:v>
                </c:pt>
                <c:pt idx="45">
                  <c:v>999.78399999999999</c:v>
                </c:pt>
                <c:pt idx="46">
                  <c:v>999.78</c:v>
                </c:pt>
                <c:pt idx="47">
                  <c:v>999.77300000000002</c:v>
                </c:pt>
                <c:pt idx="48">
                  <c:v>999.76900000000001</c:v>
                </c:pt>
                <c:pt idx="49">
                  <c:v>999.76099999999997</c:v>
                </c:pt>
                <c:pt idx="50">
                  <c:v>999.75300000000004</c:v>
                </c:pt>
                <c:pt idx="51">
                  <c:v>999.74699999999996</c:v>
                </c:pt>
                <c:pt idx="52">
                  <c:v>999.74</c:v>
                </c:pt>
                <c:pt idx="53">
                  <c:v>999.73599999999999</c:v>
                </c:pt>
                <c:pt idx="54">
                  <c:v>999.73</c:v>
                </c:pt>
                <c:pt idx="55">
                  <c:v>999.69600000000003</c:v>
                </c:pt>
                <c:pt idx="56">
                  <c:v>999.65</c:v>
                </c:pt>
                <c:pt idx="57">
                  <c:v>999.59</c:v>
                </c:pt>
                <c:pt idx="58">
                  <c:v>999.57799999999997</c:v>
                </c:pt>
                <c:pt idx="59">
                  <c:v>999.58100000000002</c:v>
                </c:pt>
                <c:pt idx="60">
                  <c:v>999.58100000000002</c:v>
                </c:pt>
                <c:pt idx="61">
                  <c:v>999.58199999999999</c:v>
                </c:pt>
                <c:pt idx="62">
                  <c:v>999.57899999999995</c:v>
                </c:pt>
                <c:pt idx="63">
                  <c:v>999.57399999999996</c:v>
                </c:pt>
                <c:pt idx="64">
                  <c:v>999.56500000000005</c:v>
                </c:pt>
                <c:pt idx="65">
                  <c:v>999.54300000000001</c:v>
                </c:pt>
                <c:pt idx="66">
                  <c:v>999.53099999999995</c:v>
                </c:pt>
                <c:pt idx="67">
                  <c:v>999.52700000000004</c:v>
                </c:pt>
                <c:pt idx="68">
                  <c:v>999.51900000000001</c:v>
                </c:pt>
                <c:pt idx="69">
                  <c:v>999.50300000000004</c:v>
                </c:pt>
                <c:pt idx="70">
                  <c:v>999.46</c:v>
                </c:pt>
                <c:pt idx="71">
                  <c:v>999.43200000000002</c:v>
                </c:pt>
                <c:pt idx="72">
                  <c:v>999.43299999999999</c:v>
                </c:pt>
                <c:pt idx="73">
                  <c:v>999.42899999999997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2-4831-9E34-2794B369BB22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spatial_series_v1!$B$3:$B$76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spatial_series_v1!$J$3:$J$76</c:f>
              <c:numCache>
                <c:formatCode>0.000</c:formatCode>
                <c:ptCount val="74"/>
                <c:pt idx="0">
                  <c:v>1001.15</c:v>
                </c:pt>
                <c:pt idx="1">
                  <c:v>1001.22</c:v>
                </c:pt>
                <c:pt idx="2">
                  <c:v>1001.23</c:v>
                </c:pt>
                <c:pt idx="3">
                  <c:v>1001.23</c:v>
                </c:pt>
                <c:pt idx="4">
                  <c:v>1001.21</c:v>
                </c:pt>
                <c:pt idx="5">
                  <c:v>1001.22</c:v>
                </c:pt>
                <c:pt idx="6">
                  <c:v>1001.21</c:v>
                </c:pt>
                <c:pt idx="7">
                  <c:v>1001.19</c:v>
                </c:pt>
                <c:pt idx="8">
                  <c:v>1001.18</c:v>
                </c:pt>
                <c:pt idx="9">
                  <c:v>1001.19</c:v>
                </c:pt>
                <c:pt idx="10">
                  <c:v>1001.18</c:v>
                </c:pt>
                <c:pt idx="11">
                  <c:v>1001.18</c:v>
                </c:pt>
                <c:pt idx="12">
                  <c:v>1001.17</c:v>
                </c:pt>
                <c:pt idx="13">
                  <c:v>1001.18</c:v>
                </c:pt>
                <c:pt idx="14">
                  <c:v>1001.15</c:v>
                </c:pt>
                <c:pt idx="15">
                  <c:v>1001.07</c:v>
                </c:pt>
                <c:pt idx="16">
                  <c:v>1001.07</c:v>
                </c:pt>
                <c:pt idx="17">
                  <c:v>1001.09</c:v>
                </c:pt>
                <c:pt idx="18">
                  <c:v>1001.1</c:v>
                </c:pt>
                <c:pt idx="19">
                  <c:v>1001.1</c:v>
                </c:pt>
                <c:pt idx="20">
                  <c:v>1001.1</c:v>
                </c:pt>
                <c:pt idx="21">
                  <c:v>1001.08</c:v>
                </c:pt>
                <c:pt idx="22">
                  <c:v>1001.07</c:v>
                </c:pt>
                <c:pt idx="23">
                  <c:v>1001.05</c:v>
                </c:pt>
                <c:pt idx="24">
                  <c:v>1001.03</c:v>
                </c:pt>
                <c:pt idx="25">
                  <c:v>1001.02</c:v>
                </c:pt>
                <c:pt idx="26">
                  <c:v>1001.02</c:v>
                </c:pt>
                <c:pt idx="27">
                  <c:v>1001.01</c:v>
                </c:pt>
                <c:pt idx="28">
                  <c:v>1000.99</c:v>
                </c:pt>
                <c:pt idx="29">
                  <c:v>1000.96</c:v>
                </c:pt>
                <c:pt idx="30">
                  <c:v>1000.91</c:v>
                </c:pt>
                <c:pt idx="31">
                  <c:v>1000.88</c:v>
                </c:pt>
                <c:pt idx="32">
                  <c:v>1000.9</c:v>
                </c:pt>
                <c:pt idx="33">
                  <c:v>1000.91</c:v>
                </c:pt>
                <c:pt idx="34">
                  <c:v>1000.9</c:v>
                </c:pt>
                <c:pt idx="35">
                  <c:v>1000.85</c:v>
                </c:pt>
                <c:pt idx="36">
                  <c:v>1000.81</c:v>
                </c:pt>
                <c:pt idx="37">
                  <c:v>1000.78</c:v>
                </c:pt>
                <c:pt idx="38">
                  <c:v>1000.78</c:v>
                </c:pt>
                <c:pt idx="39">
                  <c:v>1000.81</c:v>
                </c:pt>
                <c:pt idx="40">
                  <c:v>1000.82</c:v>
                </c:pt>
                <c:pt idx="41">
                  <c:v>1000.83</c:v>
                </c:pt>
                <c:pt idx="42">
                  <c:v>1000.83</c:v>
                </c:pt>
                <c:pt idx="43">
                  <c:v>1000.83</c:v>
                </c:pt>
                <c:pt idx="44">
                  <c:v>1000.82</c:v>
                </c:pt>
                <c:pt idx="45">
                  <c:v>1000.8</c:v>
                </c:pt>
                <c:pt idx="46">
                  <c:v>1000.8</c:v>
                </c:pt>
                <c:pt idx="47">
                  <c:v>1000.8</c:v>
                </c:pt>
                <c:pt idx="48">
                  <c:v>1000.8</c:v>
                </c:pt>
                <c:pt idx="49">
                  <c:v>1000.79</c:v>
                </c:pt>
                <c:pt idx="50">
                  <c:v>1000.78</c:v>
                </c:pt>
                <c:pt idx="51">
                  <c:v>1000.76</c:v>
                </c:pt>
                <c:pt idx="52">
                  <c:v>1000.75</c:v>
                </c:pt>
                <c:pt idx="53">
                  <c:v>1000.75</c:v>
                </c:pt>
                <c:pt idx="54">
                  <c:v>1000.74</c:v>
                </c:pt>
                <c:pt idx="55">
                  <c:v>1000.7</c:v>
                </c:pt>
                <c:pt idx="56">
                  <c:v>1000.71</c:v>
                </c:pt>
                <c:pt idx="57">
                  <c:v>1000.7</c:v>
                </c:pt>
                <c:pt idx="58">
                  <c:v>1000.72</c:v>
                </c:pt>
                <c:pt idx="59">
                  <c:v>1000.72</c:v>
                </c:pt>
                <c:pt idx="60">
                  <c:v>1000.71</c:v>
                </c:pt>
                <c:pt idx="61">
                  <c:v>1000.71</c:v>
                </c:pt>
                <c:pt idx="62">
                  <c:v>1000.71</c:v>
                </c:pt>
                <c:pt idx="63">
                  <c:v>1000.7</c:v>
                </c:pt>
                <c:pt idx="64">
                  <c:v>1000.7</c:v>
                </c:pt>
                <c:pt idx="65">
                  <c:v>1000.69</c:v>
                </c:pt>
                <c:pt idx="66">
                  <c:v>1000.7</c:v>
                </c:pt>
                <c:pt idx="67">
                  <c:v>1000.7</c:v>
                </c:pt>
                <c:pt idx="68">
                  <c:v>1000.7</c:v>
                </c:pt>
                <c:pt idx="69">
                  <c:v>1000.68</c:v>
                </c:pt>
                <c:pt idx="70">
                  <c:v>1000.65</c:v>
                </c:pt>
                <c:pt idx="71">
                  <c:v>1000.64</c:v>
                </c:pt>
                <c:pt idx="72">
                  <c:v>1000.61</c:v>
                </c:pt>
                <c:pt idx="73">
                  <c:v>1000.59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52-4831-9E34-2794B369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spatial_series_v1!$B$3:$B$145</c:f>
              <c:numCache>
                <c:formatCode>General</c:formatCode>
                <c:ptCount val="1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spatial_series_v1!$E$3:$E$145</c:f>
              <c:numCache>
                <c:formatCode>0.00</c:formatCode>
                <c:ptCount val="143"/>
                <c:pt idx="0">
                  <c:v>-6.3071999999920081E-2</c:v>
                </c:pt>
                <c:pt idx="1">
                  <c:v>-3.0396999999993568E-2</c:v>
                </c:pt>
                <c:pt idx="2">
                  <c:v>-1.7721999999935178E-2</c:v>
                </c:pt>
                <c:pt idx="3">
                  <c:v>-2.5046999999972286E-2</c:v>
                </c:pt>
                <c:pt idx="4">
                  <c:v>-2.3719999999229913E-3</c:v>
                </c:pt>
                <c:pt idx="5">
                  <c:v>3.0303000000003522E-2</c:v>
                </c:pt>
                <c:pt idx="6">
                  <c:v>2.9780000000982909E-3</c:v>
                </c:pt>
                <c:pt idx="7">
                  <c:v>1.5653000000042994E-2</c:v>
                </c:pt>
                <c:pt idx="8">
                  <c:v>1.8328000000110478E-2</c:v>
                </c:pt>
                <c:pt idx="9">
                  <c:v>2.1002999999950589E-2</c:v>
                </c:pt>
                <c:pt idx="10">
                  <c:v>0.103678000000059</c:v>
                </c:pt>
                <c:pt idx="11">
                  <c:v>9.6353000000021893E-2</c:v>
                </c:pt>
                <c:pt idx="12">
                  <c:v>1.9028000000048451E-2</c:v>
                </c:pt>
                <c:pt idx="13">
                  <c:v>4.1702999999984058E-2</c:v>
                </c:pt>
                <c:pt idx="14">
                  <c:v>8.3780000001070221E-3</c:v>
                </c:pt>
                <c:pt idx="15">
                  <c:v>-1.7946999999935542E-2</c:v>
                </c:pt>
                <c:pt idx="16">
                  <c:v>6.9728000000054635E-2</c:v>
                </c:pt>
                <c:pt idx="17">
                  <c:v>9.2402999999990243E-2</c:v>
                </c:pt>
                <c:pt idx="18">
                  <c:v>7.5078000000075917E-2</c:v>
                </c:pt>
                <c:pt idx="19">
                  <c:v>3.6752999999976055E-2</c:v>
                </c:pt>
                <c:pt idx="20">
                  <c:v>4.3428000000062639E-2</c:v>
                </c:pt>
                <c:pt idx="21">
                  <c:v>6.1103000000002794E-2</c:v>
                </c:pt>
                <c:pt idx="22">
                  <c:v>6.6778000000113025E-2</c:v>
                </c:pt>
                <c:pt idx="23">
                  <c:v>6.2453000000004977E-2</c:v>
                </c:pt>
                <c:pt idx="24">
                  <c:v>3.7128000000052452E-2</c:v>
                </c:pt>
                <c:pt idx="25">
                  <c:v>4.8803000000020802E-2</c:v>
                </c:pt>
                <c:pt idx="26">
                  <c:v>1.0478000000034626E-2</c:v>
                </c:pt>
                <c:pt idx="27">
                  <c:v>-4.846999999926993E-3</c:v>
                </c:pt>
                <c:pt idx="28">
                  <c:v>1.3828000000103202E-2</c:v>
                </c:pt>
                <c:pt idx="29">
                  <c:v>-2.1496999999953914E-2</c:v>
                </c:pt>
                <c:pt idx="30">
                  <c:v>-6.3821999999959189E-2</c:v>
                </c:pt>
                <c:pt idx="31">
                  <c:v>-1.3147000000003572E-2</c:v>
                </c:pt>
                <c:pt idx="32">
                  <c:v>-3.2471999999870604E-2</c:v>
                </c:pt>
                <c:pt idx="33">
                  <c:v>-5.9797000000003209E-2</c:v>
                </c:pt>
                <c:pt idx="34">
                  <c:v>-9.8121999999875698E-2</c:v>
                </c:pt>
                <c:pt idx="35">
                  <c:v>-0.14144699999997101</c:v>
                </c:pt>
                <c:pt idx="36">
                  <c:v>-0.20377199999984441</c:v>
                </c:pt>
                <c:pt idx="37">
                  <c:v>-0.21209699999997156</c:v>
                </c:pt>
                <c:pt idx="38">
                  <c:v>-0.22042199999998502</c:v>
                </c:pt>
                <c:pt idx="39">
                  <c:v>-0.21874699999989389</c:v>
                </c:pt>
                <c:pt idx="40">
                  <c:v>-0.18707200000005741</c:v>
                </c:pt>
                <c:pt idx="41">
                  <c:v>-0.14339699999993627</c:v>
                </c:pt>
                <c:pt idx="42">
                  <c:v>-8.5722000000032494E-2</c:v>
                </c:pt>
                <c:pt idx="43">
                  <c:v>-4.9046999999973195E-2</c:v>
                </c:pt>
                <c:pt idx="44">
                  <c:v>3.0627999999978783E-2</c:v>
                </c:pt>
                <c:pt idx="45">
                  <c:v>4.9303000000008979E-2</c:v>
                </c:pt>
                <c:pt idx="46">
                  <c:v>4.1977999999971871E-2</c:v>
                </c:pt>
                <c:pt idx="47">
                  <c:v>7.1653000000083011E-2</c:v>
                </c:pt>
                <c:pt idx="48">
                  <c:v>5.7327999999984058E-2</c:v>
                </c:pt>
                <c:pt idx="49">
                  <c:v>8.4003000000052452E-2</c:v>
                </c:pt>
                <c:pt idx="50">
                  <c:v>8.8677999999958956E-2</c:v>
                </c:pt>
                <c:pt idx="51">
                  <c:v>7.2353000000020984E-2</c:v>
                </c:pt>
                <c:pt idx="52">
                  <c:v>9.2028000000027532E-2</c:v>
                </c:pt>
                <c:pt idx="53">
                  <c:v>7.4703000000113207E-2</c:v>
                </c:pt>
                <c:pt idx="54">
                  <c:v>9.8378000000025168E-2</c:v>
                </c:pt>
                <c:pt idx="55">
                  <c:v>0.14605300000005172</c:v>
                </c:pt>
                <c:pt idx="56">
                  <c:v>8.4728000000040993E-2</c:v>
                </c:pt>
                <c:pt idx="57">
                  <c:v>4.740300000003117E-2</c:v>
                </c:pt>
                <c:pt idx="58">
                  <c:v>-8.7921999999934997E-2</c:v>
                </c:pt>
                <c:pt idx="59">
                  <c:v>-9.0246999999862965E-2</c:v>
                </c:pt>
                <c:pt idx="60">
                  <c:v>-9.2572000000018306E-2</c:v>
                </c:pt>
                <c:pt idx="61">
                  <c:v>-0.10189699999989443</c:v>
                </c:pt>
                <c:pt idx="62">
                  <c:v>-3.5221999999976106E-2</c:v>
                </c:pt>
                <c:pt idx="63">
                  <c:v>-9.5469999998840649E-3</c:v>
                </c:pt>
                <c:pt idx="64">
                  <c:v>1.212800000007519E-2</c:v>
                </c:pt>
                <c:pt idx="65">
                  <c:v>4.1803000000072643E-2</c:v>
                </c:pt>
                <c:pt idx="66">
                  <c:v>3.247800000008283E-2</c:v>
                </c:pt>
                <c:pt idx="67">
                  <c:v>4.0153000000145767E-2</c:v>
                </c:pt>
                <c:pt idx="68">
                  <c:v>4.1828000000009524E-2</c:v>
                </c:pt>
                <c:pt idx="69">
                  <c:v>6.0503000000153406E-2</c:v>
                </c:pt>
                <c:pt idx="70">
                  <c:v>7.0178000000055363E-2</c:v>
                </c:pt>
                <c:pt idx="71">
                  <c:v>1.5853000000106476E-2</c:v>
                </c:pt>
                <c:pt idx="72">
                  <c:v>-7.4720000000070286E-3</c:v>
                </c:pt>
                <c:pt idx="73">
                  <c:v>7.2030000001177541E-3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9-46A1-BBE4-241BAC03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spatial_series_v1!$B$4:$B$76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spatial_series_v1!$L$4:$L$76</c:f>
              <c:numCache>
                <c:formatCode>0.000</c:formatCode>
                <c:ptCount val="73"/>
                <c:pt idx="0">
                  <c:v>6.7526723075742199</c:v>
                </c:pt>
                <c:pt idx="1">
                  <c:v>6.79354911006069</c:v>
                </c:pt>
                <c:pt idx="2">
                  <c:v>6.7999132058697001</c:v>
                </c:pt>
                <c:pt idx="3">
                  <c:v>6.8037572787756302</c:v>
                </c:pt>
                <c:pt idx="4">
                  <c:v>7.1776176201892996</c:v>
                </c:pt>
                <c:pt idx="5">
                  <c:v>7.0754348987641098</c:v>
                </c:pt>
                <c:pt idx="6">
                  <c:v>7.1997623900292096</c:v>
                </c:pt>
                <c:pt idx="7">
                  <c:v>7.2025030532344196</c:v>
                </c:pt>
                <c:pt idx="8">
                  <c:v>7.2052437164410401</c:v>
                </c:pt>
                <c:pt idx="9">
                  <c:v>7.2092932778472596</c:v>
                </c:pt>
                <c:pt idx="10">
                  <c:v>6.8317391988957796</c:v>
                </c:pt>
                <c:pt idx="11">
                  <c:v>6.8006711236330402</c:v>
                </c:pt>
                <c:pt idx="12">
                  <c:v>6.6394192842069497</c:v>
                </c:pt>
                <c:pt idx="13">
                  <c:v>6.2901141282003596</c:v>
                </c:pt>
                <c:pt idx="14">
                  <c:v>6.3891676410654199</c:v>
                </c:pt>
                <c:pt idx="15">
                  <c:v>6.9677041874810604</c:v>
                </c:pt>
                <c:pt idx="16">
                  <c:v>7.2049587322727904</c:v>
                </c:pt>
                <c:pt idx="17">
                  <c:v>6.8272917860323199</c:v>
                </c:pt>
                <c:pt idx="18">
                  <c:v>6.7659213126105398</c:v>
                </c:pt>
                <c:pt idx="19">
                  <c:v>6.3964275763359302</c:v>
                </c:pt>
                <c:pt idx="20">
                  <c:v>5.9952377837234403</c:v>
                </c:pt>
                <c:pt idx="21">
                  <c:v>5.9988101075421199</c:v>
                </c:pt>
                <c:pt idx="22">
                  <c:v>6.0023824313618999</c:v>
                </c:pt>
                <c:pt idx="23">
                  <c:v>6.0059547551814498</c:v>
                </c:pt>
                <c:pt idx="24">
                  <c:v>6.2669404889108096</c:v>
                </c:pt>
                <c:pt idx="25">
                  <c:v>5.9815218715950103</c:v>
                </c:pt>
                <c:pt idx="26">
                  <c:v>5.6496802288140699</c:v>
                </c:pt>
                <c:pt idx="27">
                  <c:v>6.0145629753620202</c:v>
                </c:pt>
                <c:pt idx="28">
                  <c:v>6.0018763805952302</c:v>
                </c:pt>
                <c:pt idx="29">
                  <c:v>6.0053610966636199</c:v>
                </c:pt>
                <c:pt idx="30">
                  <c:v>6.2973414321738597</c:v>
                </c:pt>
                <c:pt idx="31">
                  <c:v>6.20728055380944</c:v>
                </c:pt>
                <c:pt idx="32">
                  <c:v>6.0461274569837897</c:v>
                </c:pt>
                <c:pt idx="33">
                  <c:v>6.0461292664516701</c:v>
                </c:pt>
                <c:pt idx="34">
                  <c:v>6.0121576132890899</c:v>
                </c:pt>
                <c:pt idx="35">
                  <c:v>5.8175453716437202</c:v>
                </c:pt>
                <c:pt idx="36">
                  <c:v>5.1641189662033096</c:v>
                </c:pt>
                <c:pt idx="37">
                  <c:v>5.6031336553296498</c:v>
                </c:pt>
                <c:pt idx="38">
                  <c:v>5.6031298699926397</c:v>
                </c:pt>
                <c:pt idx="39">
                  <c:v>5.7730307203846003</c:v>
                </c:pt>
                <c:pt idx="40">
                  <c:v>6.1984162984903</c:v>
                </c:pt>
                <c:pt idx="41">
                  <c:v>5.9855630420531103</c:v>
                </c:pt>
                <c:pt idx="42">
                  <c:v>5.9941530719462399</c:v>
                </c:pt>
                <c:pt idx="43">
                  <c:v>6.0035636635507297</c:v>
                </c:pt>
                <c:pt idx="44">
                  <c:v>6.0121560471629998</c:v>
                </c:pt>
                <c:pt idx="45">
                  <c:v>6.3411790373350803</c:v>
                </c:pt>
                <c:pt idx="46">
                  <c:v>6.57699499077252</c:v>
                </c:pt>
                <c:pt idx="47">
                  <c:v>6.4104459278632397</c:v>
                </c:pt>
                <c:pt idx="48">
                  <c:v>6.3650828307220202</c:v>
                </c:pt>
                <c:pt idx="49">
                  <c:v>6.42692104050073</c:v>
                </c:pt>
                <c:pt idx="50">
                  <c:v>6.4116967264265199</c:v>
                </c:pt>
                <c:pt idx="51">
                  <c:v>6.3941490825985303</c:v>
                </c:pt>
                <c:pt idx="52">
                  <c:v>6.1232693931390898</c:v>
                </c:pt>
                <c:pt idx="53">
                  <c:v>6.8059861740870797</c:v>
                </c:pt>
                <c:pt idx="54">
                  <c:v>6.5171475979154101</c:v>
                </c:pt>
                <c:pt idx="55">
                  <c:v>6.4056128981679796</c:v>
                </c:pt>
                <c:pt idx="56">
                  <c:v>7.1799204735412303</c:v>
                </c:pt>
                <c:pt idx="57">
                  <c:v>7.5990926706059696</c:v>
                </c:pt>
                <c:pt idx="58">
                  <c:v>7.6041172854544099</c:v>
                </c:pt>
                <c:pt idx="59">
                  <c:v>7.6289284598585896</c:v>
                </c:pt>
                <c:pt idx="60">
                  <c:v>8.3155509047002294</c:v>
                </c:pt>
                <c:pt idx="61">
                  <c:v>8.8029876739733997</c:v>
                </c:pt>
                <c:pt idx="62">
                  <c:v>9.3492910300060394</c:v>
                </c:pt>
                <c:pt idx="63">
                  <c:v>8.9922894050236604</c:v>
                </c:pt>
                <c:pt idx="64">
                  <c:v>8.3926939632796902</c:v>
                </c:pt>
                <c:pt idx="65">
                  <c:v>8.1339554475787708</c:v>
                </c:pt>
                <c:pt idx="66">
                  <c:v>7.3951475305503704</c:v>
                </c:pt>
                <c:pt idx="67">
                  <c:v>6.9439842221408199</c:v>
                </c:pt>
                <c:pt idx="68">
                  <c:v>6.8238121905386002</c:v>
                </c:pt>
                <c:pt idx="69">
                  <c:v>6.4510209914005401</c:v>
                </c:pt>
                <c:pt idx="70">
                  <c:v>5.7385418419580203</c:v>
                </c:pt>
                <c:pt idx="71">
                  <c:v>5.6919129664381396</c:v>
                </c:pt>
                <c:pt idx="72">
                  <c:v>5.5312654441685698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81-4891-B145-4D2D99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spatial_series_v1!$H$4:$H$164</c:f>
              <c:numCache>
                <c:formatCode>0.000</c:formatCode>
                <c:ptCount val="161"/>
                <c:pt idx="0">
                  <c:v>3.5957345960683398</c:v>
                </c:pt>
                <c:pt idx="1">
                  <c:v>3.6253775857341002</c:v>
                </c:pt>
                <c:pt idx="2">
                  <c:v>3.7346056037321702</c:v>
                </c:pt>
                <c:pt idx="3">
                  <c:v>3.5794087358779501</c:v>
                </c:pt>
                <c:pt idx="4">
                  <c:v>3.2015375062292599</c:v>
                </c:pt>
                <c:pt idx="5">
                  <c:v>3.1996273789327598</c:v>
                </c:pt>
                <c:pt idx="6">
                  <c:v>3.1998774386607498</c:v>
                </c:pt>
                <c:pt idx="7">
                  <c:v>3.20014916240528</c:v>
                </c:pt>
                <c:pt idx="8">
                  <c:v>3.2004568094789398</c:v>
                </c:pt>
                <c:pt idx="9">
                  <c:v>3.2013360454241302</c:v>
                </c:pt>
                <c:pt idx="10">
                  <c:v>3.3180807998828499</c:v>
                </c:pt>
                <c:pt idx="11">
                  <c:v>3.6026011113718299</c:v>
                </c:pt>
                <c:pt idx="12">
                  <c:v>3.60930136060164</c:v>
                </c:pt>
                <c:pt idx="13">
                  <c:v>3.6190512041527301</c:v>
                </c:pt>
                <c:pt idx="14">
                  <c:v>3.2098978187846501</c:v>
                </c:pt>
                <c:pt idx="15">
                  <c:v>3.6095586478345201</c:v>
                </c:pt>
                <c:pt idx="16">
                  <c:v>3.6215095685972201</c:v>
                </c:pt>
                <c:pt idx="17">
                  <c:v>3.2489269381411301</c:v>
                </c:pt>
                <c:pt idx="18">
                  <c:v>3.2081198118484799</c:v>
                </c:pt>
                <c:pt idx="19">
                  <c:v>3.6181351681952498</c:v>
                </c:pt>
                <c:pt idx="20">
                  <c:v>3.6077825181463101</c:v>
                </c:pt>
                <c:pt idx="21">
                  <c:v>3.9792303124439998</c:v>
                </c:pt>
                <c:pt idx="22">
                  <c:v>4.0478019655419697</c:v>
                </c:pt>
                <c:pt idx="23">
                  <c:v>4.0520282396868499</c:v>
                </c:pt>
                <c:pt idx="24">
                  <c:v>3.9820673288639199</c:v>
                </c:pt>
                <c:pt idx="25">
                  <c:v>3.2724077643274598</c:v>
                </c:pt>
                <c:pt idx="26">
                  <c:v>3.2166950755661601</c:v>
                </c:pt>
                <c:pt idx="27">
                  <c:v>3.2278336300779999</c:v>
                </c:pt>
                <c:pt idx="28">
                  <c:v>3.0856123042529302</c:v>
                </c:pt>
                <c:pt idx="29">
                  <c:v>2.83814707752326</c:v>
                </c:pt>
                <c:pt idx="30">
                  <c:v>3.0765067791956899</c:v>
                </c:pt>
                <c:pt idx="31">
                  <c:v>3.61307530389873</c:v>
                </c:pt>
                <c:pt idx="32">
                  <c:v>3.61602526582922</c:v>
                </c:pt>
                <c:pt idx="33">
                  <c:v>3.2169683243420399</c:v>
                </c:pt>
                <c:pt idx="34">
                  <c:v>3.1893650492561898</c:v>
                </c:pt>
                <c:pt idx="35">
                  <c:v>2.62186285231483</c:v>
                </c:pt>
                <c:pt idx="36">
                  <c:v>2.80916809864117</c:v>
                </c:pt>
                <c:pt idx="37">
                  <c:v>3.29983863177047</c:v>
                </c:pt>
                <c:pt idx="38">
                  <c:v>3.5996030049568102</c:v>
                </c:pt>
                <c:pt idx="39">
                  <c:v>3.2834310458174998</c:v>
                </c:pt>
                <c:pt idx="40">
                  <c:v>3.6014070331888002</c:v>
                </c:pt>
                <c:pt idx="41">
                  <c:v>3.60698247836056</c:v>
                </c:pt>
                <c:pt idx="42">
                  <c:v>3.6074717275711898</c:v>
                </c:pt>
                <c:pt idx="43">
                  <c:v>3.8091166540054999</c:v>
                </c:pt>
                <c:pt idx="44">
                  <c:v>3.6153030299581301</c:v>
                </c:pt>
                <c:pt idx="45">
                  <c:v>3.6272433990886501</c:v>
                </c:pt>
                <c:pt idx="46">
                  <c:v>3.61566190562207</c:v>
                </c:pt>
                <c:pt idx="47">
                  <c:v>3.6037528646811001</c:v>
                </c:pt>
                <c:pt idx="48">
                  <c:v>3.6004790870762098</c:v>
                </c:pt>
                <c:pt idx="49">
                  <c:v>3.6085403834196099</c:v>
                </c:pt>
                <c:pt idx="50">
                  <c:v>3.6111395541014901</c:v>
                </c:pt>
                <c:pt idx="51">
                  <c:v>3.60886057227302</c:v>
                </c:pt>
                <c:pt idx="52">
                  <c:v>3.6163225235540302</c:v>
                </c:pt>
                <c:pt idx="53">
                  <c:v>3.6000164332561102</c:v>
                </c:pt>
                <c:pt idx="54">
                  <c:v>3.6004926467287302</c:v>
                </c:pt>
                <c:pt idx="55">
                  <c:v>3.6064128715474402</c:v>
                </c:pt>
                <c:pt idx="56">
                  <c:v>3.3345157348591101</c:v>
                </c:pt>
                <c:pt idx="57">
                  <c:v>2.8368158860286301</c:v>
                </c:pt>
                <c:pt idx="58">
                  <c:v>1.9832433382494199</c:v>
                </c:pt>
                <c:pt idx="59">
                  <c:v>2.37800976587621</c:v>
                </c:pt>
                <c:pt idx="60">
                  <c:v>2.40819277866518</c:v>
                </c:pt>
                <c:pt idx="61">
                  <c:v>3.2053943878291902</c:v>
                </c:pt>
                <c:pt idx="62">
                  <c:v>3.19896970740374</c:v>
                </c:pt>
                <c:pt idx="63">
                  <c:v>3.2216550654281901</c:v>
                </c:pt>
                <c:pt idx="64">
                  <c:v>3.2464553830028602</c:v>
                </c:pt>
                <c:pt idx="65">
                  <c:v>3.1125710945217002</c:v>
                </c:pt>
                <c:pt idx="66">
                  <c:v>3.1266142873296401</c:v>
                </c:pt>
                <c:pt idx="67">
                  <c:v>2.99913988209684</c:v>
                </c:pt>
                <c:pt idx="68">
                  <c:v>2.9448312445153402</c:v>
                </c:pt>
                <c:pt idx="69">
                  <c:v>2.9246939459870198</c:v>
                </c:pt>
                <c:pt idx="70">
                  <c:v>2.6103174282076398</c:v>
                </c:pt>
                <c:pt idx="71">
                  <c:v>2.4394947251797001</c:v>
                </c:pt>
                <c:pt idx="72">
                  <c:v>2.10928024211929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6-4E26-B670-DDD8671C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spatial_series!$C$3:$C$76</c:f>
              <c:numCache>
                <c:formatCode>0.000</c:formatCode>
                <c:ptCount val="74"/>
                <c:pt idx="0">
                  <c:v>1000.09</c:v>
                </c:pt>
                <c:pt idx="1">
                  <c:v>1000.11</c:v>
                </c:pt>
                <c:pt idx="2">
                  <c:v>1000.11</c:v>
                </c:pt>
                <c:pt idx="3">
                  <c:v>1000.09</c:v>
                </c:pt>
                <c:pt idx="4">
                  <c:v>1000.1</c:v>
                </c:pt>
                <c:pt idx="5">
                  <c:v>1000.12</c:v>
                </c:pt>
                <c:pt idx="6">
                  <c:v>1000.08</c:v>
                </c:pt>
                <c:pt idx="7">
                  <c:v>1000.08</c:v>
                </c:pt>
                <c:pt idx="8">
                  <c:v>1000.07</c:v>
                </c:pt>
                <c:pt idx="9">
                  <c:v>1000.06</c:v>
                </c:pt>
                <c:pt idx="10">
                  <c:v>1000.13</c:v>
                </c:pt>
                <c:pt idx="11">
                  <c:v>1000.11</c:v>
                </c:pt>
                <c:pt idx="12">
                  <c:v>1000.02</c:v>
                </c:pt>
                <c:pt idx="13">
                  <c:v>1000.03</c:v>
                </c:pt>
                <c:pt idx="14">
                  <c:v>999.98400000000004</c:v>
                </c:pt>
                <c:pt idx="15">
                  <c:v>999.94500000000005</c:v>
                </c:pt>
                <c:pt idx="16">
                  <c:v>1000.02</c:v>
                </c:pt>
                <c:pt idx="17">
                  <c:v>1000.03</c:v>
                </c:pt>
                <c:pt idx="18">
                  <c:v>1000</c:v>
                </c:pt>
                <c:pt idx="19">
                  <c:v>999.94899999999996</c:v>
                </c:pt>
                <c:pt idx="20">
                  <c:v>999.94299999999998</c:v>
                </c:pt>
                <c:pt idx="21">
                  <c:v>999.94799999999998</c:v>
                </c:pt>
                <c:pt idx="22">
                  <c:v>999.94100000000003</c:v>
                </c:pt>
                <c:pt idx="23">
                  <c:v>999.92399999999998</c:v>
                </c:pt>
                <c:pt idx="24">
                  <c:v>999.88599999999997</c:v>
                </c:pt>
                <c:pt idx="25">
                  <c:v>999.88499999999999</c:v>
                </c:pt>
                <c:pt idx="26">
                  <c:v>999.83399999999995</c:v>
                </c:pt>
                <c:pt idx="27">
                  <c:v>999.80600000000004</c:v>
                </c:pt>
                <c:pt idx="28">
                  <c:v>999.81200000000001</c:v>
                </c:pt>
                <c:pt idx="29">
                  <c:v>999.76400000000001</c:v>
                </c:pt>
                <c:pt idx="30">
                  <c:v>999.70899999999995</c:v>
                </c:pt>
                <c:pt idx="31">
                  <c:v>999.74699999999996</c:v>
                </c:pt>
                <c:pt idx="32">
                  <c:v>999.71500000000003</c:v>
                </c:pt>
                <c:pt idx="33">
                  <c:v>999.67499999999995</c:v>
                </c:pt>
                <c:pt idx="34">
                  <c:v>999.62400000000002</c:v>
                </c:pt>
                <c:pt idx="35">
                  <c:v>999.56799999999998</c:v>
                </c:pt>
                <c:pt idx="36">
                  <c:v>999.49300000000005</c:v>
                </c:pt>
                <c:pt idx="37">
                  <c:v>999.47199999999998</c:v>
                </c:pt>
                <c:pt idx="38">
                  <c:v>999.45100000000002</c:v>
                </c:pt>
                <c:pt idx="39">
                  <c:v>999.44</c:v>
                </c:pt>
                <c:pt idx="40">
                  <c:v>999.45899999999995</c:v>
                </c:pt>
                <c:pt idx="41">
                  <c:v>999.49</c:v>
                </c:pt>
                <c:pt idx="42">
                  <c:v>999.53499999999997</c:v>
                </c:pt>
                <c:pt idx="43">
                  <c:v>999.55899999999997</c:v>
                </c:pt>
                <c:pt idx="44">
                  <c:v>999.62599999999998</c:v>
                </c:pt>
                <c:pt idx="45">
                  <c:v>999.63199999999995</c:v>
                </c:pt>
                <c:pt idx="46">
                  <c:v>999.61199999999997</c:v>
                </c:pt>
                <c:pt idx="47">
                  <c:v>999.62900000000002</c:v>
                </c:pt>
                <c:pt idx="48">
                  <c:v>999.60199999999998</c:v>
                </c:pt>
                <c:pt idx="49">
                  <c:v>999.61599999999999</c:v>
                </c:pt>
                <c:pt idx="50">
                  <c:v>999.60799999999995</c:v>
                </c:pt>
                <c:pt idx="51">
                  <c:v>999.57899999999995</c:v>
                </c:pt>
                <c:pt idx="52">
                  <c:v>999.58600000000001</c:v>
                </c:pt>
                <c:pt idx="53">
                  <c:v>999.55600000000004</c:v>
                </c:pt>
                <c:pt idx="54">
                  <c:v>999.56700000000001</c:v>
                </c:pt>
                <c:pt idx="55">
                  <c:v>999.60199999999998</c:v>
                </c:pt>
                <c:pt idx="56">
                  <c:v>999.52800000000002</c:v>
                </c:pt>
                <c:pt idx="57">
                  <c:v>999.47799999999995</c:v>
                </c:pt>
                <c:pt idx="58">
                  <c:v>999.33</c:v>
                </c:pt>
                <c:pt idx="59">
                  <c:v>999.31500000000005</c:v>
                </c:pt>
                <c:pt idx="60">
                  <c:v>999.3</c:v>
                </c:pt>
                <c:pt idx="61">
                  <c:v>999.27800000000002</c:v>
                </c:pt>
                <c:pt idx="62">
                  <c:v>999.33199999999999</c:v>
                </c:pt>
                <c:pt idx="63">
                  <c:v>999.34500000000003</c:v>
                </c:pt>
                <c:pt idx="64">
                  <c:v>999.35400000000004</c:v>
                </c:pt>
                <c:pt idx="65">
                  <c:v>999.37099999999998</c:v>
                </c:pt>
                <c:pt idx="66">
                  <c:v>999.34900000000005</c:v>
                </c:pt>
                <c:pt idx="67">
                  <c:v>999.34400000000005</c:v>
                </c:pt>
                <c:pt idx="68">
                  <c:v>999.33299999999997</c:v>
                </c:pt>
                <c:pt idx="69">
                  <c:v>999.33900000000006</c:v>
                </c:pt>
                <c:pt idx="70">
                  <c:v>999.33600000000001</c:v>
                </c:pt>
                <c:pt idx="71">
                  <c:v>999.26900000000001</c:v>
                </c:pt>
                <c:pt idx="72">
                  <c:v>999.23299999999995</c:v>
                </c:pt>
                <c:pt idx="73">
                  <c:v>999.23500000000001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spatial_series!$F$3:$F$76</c:f>
              <c:numCache>
                <c:formatCode>0.000</c:formatCode>
                <c:ptCount val="74"/>
                <c:pt idx="0">
                  <c:v>1000.34</c:v>
                </c:pt>
                <c:pt idx="1">
                  <c:v>1000.35</c:v>
                </c:pt>
                <c:pt idx="2">
                  <c:v>1000.34</c:v>
                </c:pt>
                <c:pt idx="3">
                  <c:v>1000.33</c:v>
                </c:pt>
                <c:pt idx="4">
                  <c:v>1000.3</c:v>
                </c:pt>
                <c:pt idx="5">
                  <c:v>1000.28</c:v>
                </c:pt>
                <c:pt idx="6">
                  <c:v>1000.27</c:v>
                </c:pt>
                <c:pt idx="7">
                  <c:v>1000.27</c:v>
                </c:pt>
                <c:pt idx="8">
                  <c:v>1000.26</c:v>
                </c:pt>
                <c:pt idx="9">
                  <c:v>1000.26</c:v>
                </c:pt>
                <c:pt idx="10">
                  <c:v>1000.25</c:v>
                </c:pt>
                <c:pt idx="11">
                  <c:v>1000.22</c:v>
                </c:pt>
                <c:pt idx="12">
                  <c:v>1000.21</c:v>
                </c:pt>
                <c:pt idx="13">
                  <c:v>1000.2</c:v>
                </c:pt>
                <c:pt idx="14">
                  <c:v>1000.18</c:v>
                </c:pt>
                <c:pt idx="15">
                  <c:v>1000.17</c:v>
                </c:pt>
                <c:pt idx="16">
                  <c:v>1000.16</c:v>
                </c:pt>
                <c:pt idx="17">
                  <c:v>1000.14</c:v>
                </c:pt>
                <c:pt idx="18">
                  <c:v>1000.11</c:v>
                </c:pt>
                <c:pt idx="19">
                  <c:v>1000.11</c:v>
                </c:pt>
                <c:pt idx="20">
                  <c:v>1000.1</c:v>
                </c:pt>
                <c:pt idx="21">
                  <c:v>1000.08</c:v>
                </c:pt>
                <c:pt idx="22">
                  <c:v>1000.07</c:v>
                </c:pt>
                <c:pt idx="23">
                  <c:v>1000.05</c:v>
                </c:pt>
                <c:pt idx="24">
                  <c:v>1000.03</c:v>
                </c:pt>
                <c:pt idx="25">
                  <c:v>999.98900000000003</c:v>
                </c:pt>
                <c:pt idx="26">
                  <c:v>999.95600000000002</c:v>
                </c:pt>
                <c:pt idx="27">
                  <c:v>999.94899999999996</c:v>
                </c:pt>
                <c:pt idx="28">
                  <c:v>999.91499999999996</c:v>
                </c:pt>
                <c:pt idx="29">
                  <c:v>999.87099999999998</c:v>
                </c:pt>
                <c:pt idx="30">
                  <c:v>999.86199999999997</c:v>
                </c:pt>
                <c:pt idx="31">
                  <c:v>999.83799999999997</c:v>
                </c:pt>
                <c:pt idx="32">
                  <c:v>999.81500000000005</c:v>
                </c:pt>
                <c:pt idx="33">
                  <c:v>999.803</c:v>
                </c:pt>
                <c:pt idx="34">
                  <c:v>999.803</c:v>
                </c:pt>
                <c:pt idx="35">
                  <c:v>999.80100000000004</c:v>
                </c:pt>
                <c:pt idx="36">
                  <c:v>999.80100000000004</c:v>
                </c:pt>
                <c:pt idx="37">
                  <c:v>999.80100000000004</c:v>
                </c:pt>
                <c:pt idx="38">
                  <c:v>999.80100000000004</c:v>
                </c:pt>
                <c:pt idx="39">
                  <c:v>999.80100000000004</c:v>
                </c:pt>
                <c:pt idx="40">
                  <c:v>999.80100000000004</c:v>
                </c:pt>
                <c:pt idx="41">
                  <c:v>999.8</c:v>
                </c:pt>
                <c:pt idx="42">
                  <c:v>999.79899999999998</c:v>
                </c:pt>
                <c:pt idx="43">
                  <c:v>999.79700000000003</c:v>
                </c:pt>
                <c:pt idx="44">
                  <c:v>999.79200000000003</c:v>
                </c:pt>
                <c:pt idx="45">
                  <c:v>999.78399999999999</c:v>
                </c:pt>
                <c:pt idx="46">
                  <c:v>999.78</c:v>
                </c:pt>
                <c:pt idx="47">
                  <c:v>999.77300000000002</c:v>
                </c:pt>
                <c:pt idx="48">
                  <c:v>999.76900000000001</c:v>
                </c:pt>
                <c:pt idx="49">
                  <c:v>999.76099999999997</c:v>
                </c:pt>
                <c:pt idx="50">
                  <c:v>999.75300000000004</c:v>
                </c:pt>
                <c:pt idx="51">
                  <c:v>999.74699999999996</c:v>
                </c:pt>
                <c:pt idx="52">
                  <c:v>999.74</c:v>
                </c:pt>
                <c:pt idx="53">
                  <c:v>999.73599999999999</c:v>
                </c:pt>
                <c:pt idx="54">
                  <c:v>999.73</c:v>
                </c:pt>
                <c:pt idx="55">
                  <c:v>999.69600000000003</c:v>
                </c:pt>
                <c:pt idx="56">
                  <c:v>999.65</c:v>
                </c:pt>
                <c:pt idx="57">
                  <c:v>999.59</c:v>
                </c:pt>
                <c:pt idx="58">
                  <c:v>999.57799999999997</c:v>
                </c:pt>
                <c:pt idx="59">
                  <c:v>999.58100000000002</c:v>
                </c:pt>
                <c:pt idx="60">
                  <c:v>999.58100000000002</c:v>
                </c:pt>
                <c:pt idx="61">
                  <c:v>999.58199999999999</c:v>
                </c:pt>
                <c:pt idx="62">
                  <c:v>999.57899999999995</c:v>
                </c:pt>
                <c:pt idx="63">
                  <c:v>999.57399999999996</c:v>
                </c:pt>
                <c:pt idx="64">
                  <c:v>999.56500000000005</c:v>
                </c:pt>
                <c:pt idx="65">
                  <c:v>999.54300000000001</c:v>
                </c:pt>
                <c:pt idx="66">
                  <c:v>999.53099999999995</c:v>
                </c:pt>
                <c:pt idx="67">
                  <c:v>999.52700000000004</c:v>
                </c:pt>
                <c:pt idx="68">
                  <c:v>999.51900000000001</c:v>
                </c:pt>
                <c:pt idx="69">
                  <c:v>999.50300000000004</c:v>
                </c:pt>
                <c:pt idx="70">
                  <c:v>999.46</c:v>
                </c:pt>
                <c:pt idx="71">
                  <c:v>999.43200000000002</c:v>
                </c:pt>
                <c:pt idx="72">
                  <c:v>999.43299999999999</c:v>
                </c:pt>
                <c:pt idx="73">
                  <c:v>999.42899999999997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spatial_series!$J$3:$J$76</c:f>
              <c:numCache>
                <c:formatCode>0.000</c:formatCode>
                <c:ptCount val="74"/>
                <c:pt idx="0">
                  <c:v>1001.15</c:v>
                </c:pt>
                <c:pt idx="1">
                  <c:v>1001.22</c:v>
                </c:pt>
                <c:pt idx="2">
                  <c:v>1001.23</c:v>
                </c:pt>
                <c:pt idx="3">
                  <c:v>1001.23</c:v>
                </c:pt>
                <c:pt idx="4">
                  <c:v>1001.21</c:v>
                </c:pt>
                <c:pt idx="5">
                  <c:v>1001.22</c:v>
                </c:pt>
                <c:pt idx="6">
                  <c:v>1001.21</c:v>
                </c:pt>
                <c:pt idx="7">
                  <c:v>1001.19</c:v>
                </c:pt>
                <c:pt idx="8">
                  <c:v>1001.18</c:v>
                </c:pt>
                <c:pt idx="9">
                  <c:v>1001.19</c:v>
                </c:pt>
                <c:pt idx="10">
                  <c:v>1001.18</c:v>
                </c:pt>
                <c:pt idx="11">
                  <c:v>1001.18</c:v>
                </c:pt>
                <c:pt idx="12">
                  <c:v>1001.17</c:v>
                </c:pt>
                <c:pt idx="13">
                  <c:v>1001.18</c:v>
                </c:pt>
                <c:pt idx="14">
                  <c:v>1001.15</c:v>
                </c:pt>
                <c:pt idx="15">
                  <c:v>1001.07</c:v>
                </c:pt>
                <c:pt idx="16">
                  <c:v>1001.07</c:v>
                </c:pt>
                <c:pt idx="17">
                  <c:v>1001.09</c:v>
                </c:pt>
                <c:pt idx="18">
                  <c:v>1001.1</c:v>
                </c:pt>
                <c:pt idx="19">
                  <c:v>1001.1</c:v>
                </c:pt>
                <c:pt idx="20">
                  <c:v>1001.1</c:v>
                </c:pt>
                <c:pt idx="21">
                  <c:v>1001.08</c:v>
                </c:pt>
                <c:pt idx="22">
                  <c:v>1001.07</c:v>
                </c:pt>
                <c:pt idx="23">
                  <c:v>1001.05</c:v>
                </c:pt>
                <c:pt idx="24">
                  <c:v>1001.03</c:v>
                </c:pt>
                <c:pt idx="25">
                  <c:v>1001.02</c:v>
                </c:pt>
                <c:pt idx="26">
                  <c:v>1001.02</c:v>
                </c:pt>
                <c:pt idx="27">
                  <c:v>1001.01</c:v>
                </c:pt>
                <c:pt idx="28">
                  <c:v>1000.99</c:v>
                </c:pt>
                <c:pt idx="29">
                  <c:v>1000.96</c:v>
                </c:pt>
                <c:pt idx="30">
                  <c:v>1000.91</c:v>
                </c:pt>
                <c:pt idx="31">
                  <c:v>1000.88</c:v>
                </c:pt>
                <c:pt idx="32">
                  <c:v>1000.9</c:v>
                </c:pt>
                <c:pt idx="33">
                  <c:v>1000.91</c:v>
                </c:pt>
                <c:pt idx="34">
                  <c:v>1000.9</c:v>
                </c:pt>
                <c:pt idx="35">
                  <c:v>1000.85</c:v>
                </c:pt>
                <c:pt idx="36">
                  <c:v>1000.81</c:v>
                </c:pt>
                <c:pt idx="37">
                  <c:v>1000.78</c:v>
                </c:pt>
                <c:pt idx="38">
                  <c:v>1000.78</c:v>
                </c:pt>
                <c:pt idx="39">
                  <c:v>1000.81</c:v>
                </c:pt>
                <c:pt idx="40">
                  <c:v>1000.82</c:v>
                </c:pt>
                <c:pt idx="41">
                  <c:v>1000.83</c:v>
                </c:pt>
                <c:pt idx="42">
                  <c:v>1000.83</c:v>
                </c:pt>
                <c:pt idx="43">
                  <c:v>1000.83</c:v>
                </c:pt>
                <c:pt idx="44">
                  <c:v>1000.82</c:v>
                </c:pt>
                <c:pt idx="45">
                  <c:v>1000.8</c:v>
                </c:pt>
                <c:pt idx="46">
                  <c:v>1000.8</c:v>
                </c:pt>
                <c:pt idx="47">
                  <c:v>1000.8</c:v>
                </c:pt>
                <c:pt idx="48">
                  <c:v>1000.8</c:v>
                </c:pt>
                <c:pt idx="49">
                  <c:v>1000.79</c:v>
                </c:pt>
                <c:pt idx="50">
                  <c:v>1000.78</c:v>
                </c:pt>
                <c:pt idx="51">
                  <c:v>1000.76</c:v>
                </c:pt>
                <c:pt idx="52">
                  <c:v>1000.75</c:v>
                </c:pt>
                <c:pt idx="53">
                  <c:v>1000.75</c:v>
                </c:pt>
                <c:pt idx="54">
                  <c:v>1000.74</c:v>
                </c:pt>
                <c:pt idx="55">
                  <c:v>1000.7</c:v>
                </c:pt>
                <c:pt idx="56">
                  <c:v>1000.71</c:v>
                </c:pt>
                <c:pt idx="57">
                  <c:v>1000.7</c:v>
                </c:pt>
                <c:pt idx="58">
                  <c:v>1000.72</c:v>
                </c:pt>
                <c:pt idx="59">
                  <c:v>1000.72</c:v>
                </c:pt>
                <c:pt idx="60">
                  <c:v>1000.71</c:v>
                </c:pt>
                <c:pt idx="61">
                  <c:v>1000.71</c:v>
                </c:pt>
                <c:pt idx="62">
                  <c:v>1000.71</c:v>
                </c:pt>
                <c:pt idx="63">
                  <c:v>1000.7</c:v>
                </c:pt>
                <c:pt idx="64">
                  <c:v>1000.7</c:v>
                </c:pt>
                <c:pt idx="65">
                  <c:v>1000.69</c:v>
                </c:pt>
                <c:pt idx="66">
                  <c:v>1000.7</c:v>
                </c:pt>
                <c:pt idx="67">
                  <c:v>1000.7</c:v>
                </c:pt>
                <c:pt idx="68">
                  <c:v>1000.7</c:v>
                </c:pt>
                <c:pt idx="69">
                  <c:v>1000.68</c:v>
                </c:pt>
                <c:pt idx="70">
                  <c:v>1000.65</c:v>
                </c:pt>
                <c:pt idx="71">
                  <c:v>1000.64</c:v>
                </c:pt>
                <c:pt idx="72">
                  <c:v>1000.61</c:v>
                </c:pt>
                <c:pt idx="73">
                  <c:v>1000.59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spatial_series!$E$3:$E$145</c:f>
              <c:numCache>
                <c:formatCode>0.00</c:formatCode>
                <c:ptCount val="143"/>
                <c:pt idx="0">
                  <c:v>-6.3071999999920081E-2</c:v>
                </c:pt>
                <c:pt idx="1">
                  <c:v>-3.0396999999993568E-2</c:v>
                </c:pt>
                <c:pt idx="2">
                  <c:v>-1.7721999999935178E-2</c:v>
                </c:pt>
                <c:pt idx="3">
                  <c:v>-2.5046999999972286E-2</c:v>
                </c:pt>
                <c:pt idx="4">
                  <c:v>-2.3719999999229913E-3</c:v>
                </c:pt>
                <c:pt idx="5">
                  <c:v>3.0303000000003522E-2</c:v>
                </c:pt>
                <c:pt idx="6">
                  <c:v>2.9780000000982909E-3</c:v>
                </c:pt>
                <c:pt idx="7">
                  <c:v>1.5653000000042994E-2</c:v>
                </c:pt>
                <c:pt idx="8">
                  <c:v>1.8328000000110478E-2</c:v>
                </c:pt>
                <c:pt idx="9">
                  <c:v>2.1002999999950589E-2</c:v>
                </c:pt>
                <c:pt idx="10">
                  <c:v>0.103678000000059</c:v>
                </c:pt>
                <c:pt idx="11">
                  <c:v>9.6353000000021893E-2</c:v>
                </c:pt>
                <c:pt idx="12">
                  <c:v>1.9028000000048451E-2</c:v>
                </c:pt>
                <c:pt idx="13">
                  <c:v>4.1702999999984058E-2</c:v>
                </c:pt>
                <c:pt idx="14">
                  <c:v>8.3780000001070221E-3</c:v>
                </c:pt>
                <c:pt idx="15">
                  <c:v>-1.7946999999935542E-2</c:v>
                </c:pt>
                <c:pt idx="16">
                  <c:v>6.9728000000054635E-2</c:v>
                </c:pt>
                <c:pt idx="17">
                  <c:v>9.2402999999990243E-2</c:v>
                </c:pt>
                <c:pt idx="18">
                  <c:v>7.5078000000075917E-2</c:v>
                </c:pt>
                <c:pt idx="19">
                  <c:v>3.6752999999976055E-2</c:v>
                </c:pt>
                <c:pt idx="20">
                  <c:v>4.3428000000062639E-2</c:v>
                </c:pt>
                <c:pt idx="21">
                  <c:v>6.1103000000002794E-2</c:v>
                </c:pt>
                <c:pt idx="22">
                  <c:v>6.6778000000113025E-2</c:v>
                </c:pt>
                <c:pt idx="23">
                  <c:v>6.2453000000004977E-2</c:v>
                </c:pt>
                <c:pt idx="24">
                  <c:v>3.7128000000052452E-2</c:v>
                </c:pt>
                <c:pt idx="25">
                  <c:v>4.8803000000020802E-2</c:v>
                </c:pt>
                <c:pt idx="26">
                  <c:v>1.0478000000034626E-2</c:v>
                </c:pt>
                <c:pt idx="27">
                  <c:v>-4.846999999926993E-3</c:v>
                </c:pt>
                <c:pt idx="28">
                  <c:v>1.3828000000103202E-2</c:v>
                </c:pt>
                <c:pt idx="29">
                  <c:v>-2.1496999999953914E-2</c:v>
                </c:pt>
                <c:pt idx="30">
                  <c:v>-6.3821999999959189E-2</c:v>
                </c:pt>
                <c:pt idx="31">
                  <c:v>-1.3147000000003572E-2</c:v>
                </c:pt>
                <c:pt idx="32">
                  <c:v>-3.2471999999870604E-2</c:v>
                </c:pt>
                <c:pt idx="33">
                  <c:v>-5.9797000000003209E-2</c:v>
                </c:pt>
                <c:pt idx="34">
                  <c:v>-9.8121999999875698E-2</c:v>
                </c:pt>
                <c:pt idx="35">
                  <c:v>-0.14144699999997101</c:v>
                </c:pt>
                <c:pt idx="36">
                  <c:v>-0.20377199999984441</c:v>
                </c:pt>
                <c:pt idx="37">
                  <c:v>-0.21209699999997156</c:v>
                </c:pt>
                <c:pt idx="38">
                  <c:v>-0.22042199999998502</c:v>
                </c:pt>
                <c:pt idx="39">
                  <c:v>-0.21874699999989389</c:v>
                </c:pt>
                <c:pt idx="40">
                  <c:v>-0.18707200000005741</c:v>
                </c:pt>
                <c:pt idx="41">
                  <c:v>-0.14339699999993627</c:v>
                </c:pt>
                <c:pt idx="42">
                  <c:v>-8.5722000000032494E-2</c:v>
                </c:pt>
                <c:pt idx="43">
                  <c:v>-4.9046999999973195E-2</c:v>
                </c:pt>
                <c:pt idx="44">
                  <c:v>3.0627999999978783E-2</c:v>
                </c:pt>
                <c:pt idx="45">
                  <c:v>4.9303000000008979E-2</c:v>
                </c:pt>
                <c:pt idx="46">
                  <c:v>4.1977999999971871E-2</c:v>
                </c:pt>
                <c:pt idx="47">
                  <c:v>7.1653000000083011E-2</c:v>
                </c:pt>
                <c:pt idx="48">
                  <c:v>5.7327999999984058E-2</c:v>
                </c:pt>
                <c:pt idx="49">
                  <c:v>8.4003000000052452E-2</c:v>
                </c:pt>
                <c:pt idx="50">
                  <c:v>8.8677999999958956E-2</c:v>
                </c:pt>
                <c:pt idx="51">
                  <c:v>7.2353000000020984E-2</c:v>
                </c:pt>
                <c:pt idx="52">
                  <c:v>9.2028000000027532E-2</c:v>
                </c:pt>
                <c:pt idx="53">
                  <c:v>7.4703000000113207E-2</c:v>
                </c:pt>
                <c:pt idx="54">
                  <c:v>9.8378000000025168E-2</c:v>
                </c:pt>
                <c:pt idx="55">
                  <c:v>0.14605300000005172</c:v>
                </c:pt>
                <c:pt idx="56">
                  <c:v>8.4728000000040993E-2</c:v>
                </c:pt>
                <c:pt idx="57">
                  <c:v>4.740300000003117E-2</c:v>
                </c:pt>
                <c:pt idx="58">
                  <c:v>-8.7921999999934997E-2</c:v>
                </c:pt>
                <c:pt idx="59">
                  <c:v>-9.0246999999862965E-2</c:v>
                </c:pt>
                <c:pt idx="60">
                  <c:v>-9.2572000000018306E-2</c:v>
                </c:pt>
                <c:pt idx="61">
                  <c:v>-0.10189699999989443</c:v>
                </c:pt>
                <c:pt idx="62">
                  <c:v>-3.5221999999976106E-2</c:v>
                </c:pt>
                <c:pt idx="63">
                  <c:v>-9.5469999998840649E-3</c:v>
                </c:pt>
                <c:pt idx="64">
                  <c:v>1.212800000007519E-2</c:v>
                </c:pt>
                <c:pt idx="65">
                  <c:v>4.1803000000072643E-2</c:v>
                </c:pt>
                <c:pt idx="66">
                  <c:v>3.247800000008283E-2</c:v>
                </c:pt>
                <c:pt idx="67">
                  <c:v>4.0153000000145767E-2</c:v>
                </c:pt>
                <c:pt idx="68">
                  <c:v>4.1828000000009524E-2</c:v>
                </c:pt>
                <c:pt idx="69">
                  <c:v>6.0503000000153406E-2</c:v>
                </c:pt>
                <c:pt idx="70">
                  <c:v>7.0178000000055363E-2</c:v>
                </c:pt>
                <c:pt idx="71">
                  <c:v>1.5853000000106476E-2</c:v>
                </c:pt>
                <c:pt idx="72">
                  <c:v>-7.4720000000070286E-3</c:v>
                </c:pt>
                <c:pt idx="73">
                  <c:v>7.2030000001177541E-3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spatial_series!$B$4:$B$76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spatial_series!$L$4:$L$76</c:f>
              <c:numCache>
                <c:formatCode>0.000</c:formatCode>
                <c:ptCount val="73"/>
                <c:pt idx="0">
                  <c:v>6.7526723075742199</c:v>
                </c:pt>
                <c:pt idx="1">
                  <c:v>6.79354911006069</c:v>
                </c:pt>
                <c:pt idx="2">
                  <c:v>6.7999132058697001</c:v>
                </c:pt>
                <c:pt idx="3">
                  <c:v>6.8037572787756302</c:v>
                </c:pt>
                <c:pt idx="4">
                  <c:v>7.1776176201892996</c:v>
                </c:pt>
                <c:pt idx="5">
                  <c:v>7.0754348987641098</c:v>
                </c:pt>
                <c:pt idx="6">
                  <c:v>7.1997623900292096</c:v>
                </c:pt>
                <c:pt idx="7">
                  <c:v>7.2025030532344196</c:v>
                </c:pt>
                <c:pt idx="8">
                  <c:v>7.2052437164410401</c:v>
                </c:pt>
                <c:pt idx="9">
                  <c:v>7.2092932778472596</c:v>
                </c:pt>
                <c:pt idx="10">
                  <c:v>6.8317391988957796</c:v>
                </c:pt>
                <c:pt idx="11">
                  <c:v>6.8006711236330402</c:v>
                </c:pt>
                <c:pt idx="12">
                  <c:v>6.6394192842069497</c:v>
                </c:pt>
                <c:pt idx="13">
                  <c:v>6.2901141282003596</c:v>
                </c:pt>
                <c:pt idx="14">
                  <c:v>6.3891676410654199</c:v>
                </c:pt>
                <c:pt idx="15">
                  <c:v>6.9677041874810604</c:v>
                </c:pt>
                <c:pt idx="16">
                  <c:v>7.2049587322727904</c:v>
                </c:pt>
                <c:pt idx="17">
                  <c:v>6.8272917860323199</c:v>
                </c:pt>
                <c:pt idx="18">
                  <c:v>6.7659213126105398</c:v>
                </c:pt>
                <c:pt idx="19">
                  <c:v>6.3964275763359302</c:v>
                </c:pt>
                <c:pt idx="20">
                  <c:v>5.9952377837234403</c:v>
                </c:pt>
                <c:pt idx="21">
                  <c:v>5.9988101075421199</c:v>
                </c:pt>
                <c:pt idx="22">
                  <c:v>6.0023824313618999</c:v>
                </c:pt>
                <c:pt idx="23">
                  <c:v>6.0059547551814498</c:v>
                </c:pt>
                <c:pt idx="24">
                  <c:v>6.2669404889108096</c:v>
                </c:pt>
                <c:pt idx="25">
                  <c:v>5.9815218715950103</c:v>
                </c:pt>
                <c:pt idx="26">
                  <c:v>5.6496802288140699</c:v>
                </c:pt>
                <c:pt idx="27">
                  <c:v>6.0145629753620202</c:v>
                </c:pt>
                <c:pt idx="28">
                  <c:v>6.0018763805952302</c:v>
                </c:pt>
                <c:pt idx="29">
                  <c:v>6.0053610966636199</c:v>
                </c:pt>
                <c:pt idx="30">
                  <c:v>6.2973414321738597</c:v>
                </c:pt>
                <c:pt idx="31">
                  <c:v>6.20728055380944</c:v>
                </c:pt>
                <c:pt idx="32">
                  <c:v>6.0461274569837897</c:v>
                </c:pt>
                <c:pt idx="33">
                  <c:v>6.0461292664516701</c:v>
                </c:pt>
                <c:pt idx="34">
                  <c:v>6.0121576132890899</c:v>
                </c:pt>
                <c:pt idx="35">
                  <c:v>5.8175453716437202</c:v>
                </c:pt>
                <c:pt idx="36">
                  <c:v>5.1641189662033096</c:v>
                </c:pt>
                <c:pt idx="37">
                  <c:v>5.6031336553296498</c:v>
                </c:pt>
                <c:pt idx="38">
                  <c:v>5.6031298699926397</c:v>
                </c:pt>
                <c:pt idx="39">
                  <c:v>5.7730307203846003</c:v>
                </c:pt>
                <c:pt idx="40">
                  <c:v>6.1984162984903</c:v>
                </c:pt>
                <c:pt idx="41">
                  <c:v>5.9855630420531103</c:v>
                </c:pt>
                <c:pt idx="42">
                  <c:v>5.9941530719462399</c:v>
                </c:pt>
                <c:pt idx="43">
                  <c:v>6.0035636635507297</c:v>
                </c:pt>
                <c:pt idx="44">
                  <c:v>6.0121560471629998</c:v>
                </c:pt>
                <c:pt idx="45">
                  <c:v>6.3411790373350803</c:v>
                </c:pt>
                <c:pt idx="46">
                  <c:v>6.57699499077252</c:v>
                </c:pt>
                <c:pt idx="47">
                  <c:v>6.4104459278632397</c:v>
                </c:pt>
                <c:pt idx="48">
                  <c:v>6.3650828307220202</c:v>
                </c:pt>
                <c:pt idx="49">
                  <c:v>6.42692104050073</c:v>
                </c:pt>
                <c:pt idx="50">
                  <c:v>6.4116967264265199</c:v>
                </c:pt>
                <c:pt idx="51">
                  <c:v>6.3941490825985303</c:v>
                </c:pt>
                <c:pt idx="52">
                  <c:v>6.1232693931390898</c:v>
                </c:pt>
                <c:pt idx="53">
                  <c:v>6.8059861740870797</c:v>
                </c:pt>
                <c:pt idx="54">
                  <c:v>6.5171475979154101</c:v>
                </c:pt>
                <c:pt idx="55">
                  <c:v>6.4056128981679796</c:v>
                </c:pt>
                <c:pt idx="56">
                  <c:v>7.1799204735412303</c:v>
                </c:pt>
                <c:pt idx="57">
                  <c:v>7.5990926706059696</c:v>
                </c:pt>
                <c:pt idx="58">
                  <c:v>7.6041172854544099</c:v>
                </c:pt>
                <c:pt idx="59">
                  <c:v>7.6289284598585896</c:v>
                </c:pt>
                <c:pt idx="60">
                  <c:v>8.3155509047002294</c:v>
                </c:pt>
                <c:pt idx="61">
                  <c:v>8.8029876739733997</c:v>
                </c:pt>
                <c:pt idx="62">
                  <c:v>9.3492910300060394</c:v>
                </c:pt>
                <c:pt idx="63">
                  <c:v>8.9922894050236604</c:v>
                </c:pt>
                <c:pt idx="64">
                  <c:v>8.3926939632796902</c:v>
                </c:pt>
                <c:pt idx="65">
                  <c:v>8.1339554475787708</c:v>
                </c:pt>
                <c:pt idx="66">
                  <c:v>7.3951475305503704</c:v>
                </c:pt>
                <c:pt idx="67">
                  <c:v>6.9439842221408199</c:v>
                </c:pt>
                <c:pt idx="68">
                  <c:v>6.8238121905386002</c:v>
                </c:pt>
                <c:pt idx="69">
                  <c:v>6.4510209914005401</c:v>
                </c:pt>
                <c:pt idx="70">
                  <c:v>5.7385418419580203</c:v>
                </c:pt>
                <c:pt idx="71">
                  <c:v>5.6919129664381396</c:v>
                </c:pt>
                <c:pt idx="72">
                  <c:v>5.5312654441685698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3.5957345960683398</c:v>
                </c:pt>
                <c:pt idx="1">
                  <c:v>3.6253775857341002</c:v>
                </c:pt>
                <c:pt idx="2">
                  <c:v>3.7346056037321702</c:v>
                </c:pt>
                <c:pt idx="3">
                  <c:v>3.5794087358779501</c:v>
                </c:pt>
                <c:pt idx="4">
                  <c:v>3.2015375062292599</c:v>
                </c:pt>
                <c:pt idx="5">
                  <c:v>3.1996273789327598</c:v>
                </c:pt>
                <c:pt idx="6">
                  <c:v>3.1998774386607498</c:v>
                </c:pt>
                <c:pt idx="7">
                  <c:v>3.20014916240528</c:v>
                </c:pt>
                <c:pt idx="8">
                  <c:v>3.2004568094789398</c:v>
                </c:pt>
                <c:pt idx="9">
                  <c:v>3.2013360454241302</c:v>
                </c:pt>
                <c:pt idx="10">
                  <c:v>3.3180807998828499</c:v>
                </c:pt>
                <c:pt idx="11">
                  <c:v>3.6026011113718299</c:v>
                </c:pt>
                <c:pt idx="12">
                  <c:v>3.60930136060164</c:v>
                </c:pt>
                <c:pt idx="13">
                  <c:v>3.6190512041527301</c:v>
                </c:pt>
                <c:pt idx="14">
                  <c:v>3.2098978187846501</c:v>
                </c:pt>
                <c:pt idx="15">
                  <c:v>3.6095586478345201</c:v>
                </c:pt>
                <c:pt idx="16">
                  <c:v>3.6215095685972201</c:v>
                </c:pt>
                <c:pt idx="17">
                  <c:v>3.2489269381411301</c:v>
                </c:pt>
                <c:pt idx="18">
                  <c:v>3.2081198118484799</c:v>
                </c:pt>
                <c:pt idx="19">
                  <c:v>3.6181351681952498</c:v>
                </c:pt>
                <c:pt idx="20">
                  <c:v>3.6077825181463101</c:v>
                </c:pt>
                <c:pt idx="21">
                  <c:v>3.9792303124439998</c:v>
                </c:pt>
                <c:pt idx="22">
                  <c:v>4.0478019655419697</c:v>
                </c:pt>
                <c:pt idx="23">
                  <c:v>4.0520282396868499</c:v>
                </c:pt>
                <c:pt idx="24">
                  <c:v>3.9820673288639199</c:v>
                </c:pt>
                <c:pt idx="25">
                  <c:v>3.2724077643274598</c:v>
                </c:pt>
                <c:pt idx="26">
                  <c:v>3.2166950755661601</c:v>
                </c:pt>
                <c:pt idx="27">
                  <c:v>3.2278336300779999</c:v>
                </c:pt>
                <c:pt idx="28">
                  <c:v>3.0856123042529302</c:v>
                </c:pt>
                <c:pt idx="29">
                  <c:v>2.83814707752326</c:v>
                </c:pt>
                <c:pt idx="30">
                  <c:v>3.0765067791956899</c:v>
                </c:pt>
                <c:pt idx="31">
                  <c:v>3.61307530389873</c:v>
                </c:pt>
                <c:pt idx="32">
                  <c:v>3.61602526582922</c:v>
                </c:pt>
                <c:pt idx="33">
                  <c:v>3.2169683243420399</c:v>
                </c:pt>
                <c:pt idx="34">
                  <c:v>3.1893650492561898</c:v>
                </c:pt>
                <c:pt idx="35">
                  <c:v>2.62186285231483</c:v>
                </c:pt>
                <c:pt idx="36">
                  <c:v>2.80916809864117</c:v>
                </c:pt>
                <c:pt idx="37">
                  <c:v>3.29983863177047</c:v>
                </c:pt>
                <c:pt idx="38">
                  <c:v>3.5996030049568102</c:v>
                </c:pt>
                <c:pt idx="39">
                  <c:v>3.2834310458174998</c:v>
                </c:pt>
                <c:pt idx="40">
                  <c:v>3.6014070331888002</c:v>
                </c:pt>
                <c:pt idx="41">
                  <c:v>3.60698247836056</c:v>
                </c:pt>
                <c:pt idx="42">
                  <c:v>3.6074717275711898</c:v>
                </c:pt>
                <c:pt idx="43">
                  <c:v>3.8091166540054999</c:v>
                </c:pt>
                <c:pt idx="44">
                  <c:v>3.6153030299581301</c:v>
                </c:pt>
                <c:pt idx="45">
                  <c:v>3.6272433990886501</c:v>
                </c:pt>
                <c:pt idx="46">
                  <c:v>3.61566190562207</c:v>
                </c:pt>
                <c:pt idx="47">
                  <c:v>3.6037528646811001</c:v>
                </c:pt>
                <c:pt idx="48">
                  <c:v>3.6004790870762098</c:v>
                </c:pt>
                <c:pt idx="49">
                  <c:v>3.6085403834196099</c:v>
                </c:pt>
                <c:pt idx="50">
                  <c:v>3.6111395541014901</c:v>
                </c:pt>
                <c:pt idx="51">
                  <c:v>3.60886057227302</c:v>
                </c:pt>
                <c:pt idx="52">
                  <c:v>3.6163225235540302</c:v>
                </c:pt>
                <c:pt idx="53">
                  <c:v>3.6000164332561102</c:v>
                </c:pt>
                <c:pt idx="54">
                  <c:v>3.6004926467287302</c:v>
                </c:pt>
                <c:pt idx="55">
                  <c:v>3.6064128715474402</c:v>
                </c:pt>
                <c:pt idx="56">
                  <c:v>3.3345157348591101</c:v>
                </c:pt>
                <c:pt idx="57">
                  <c:v>2.8368158860286301</c:v>
                </c:pt>
                <c:pt idx="58">
                  <c:v>1.9832433382494199</c:v>
                </c:pt>
                <c:pt idx="59">
                  <c:v>2.37800976587621</c:v>
                </c:pt>
                <c:pt idx="60">
                  <c:v>2.40819277866518</c:v>
                </c:pt>
                <c:pt idx="61">
                  <c:v>3.2053943878291902</c:v>
                </c:pt>
                <c:pt idx="62">
                  <c:v>3.19896970740374</c:v>
                </c:pt>
                <c:pt idx="63">
                  <c:v>3.2216550654281901</c:v>
                </c:pt>
                <c:pt idx="64">
                  <c:v>3.2464553830028602</c:v>
                </c:pt>
                <c:pt idx="65">
                  <c:v>3.1125710945217002</c:v>
                </c:pt>
                <c:pt idx="66">
                  <c:v>3.1266142873296401</c:v>
                </c:pt>
                <c:pt idx="67">
                  <c:v>2.99913988209684</c:v>
                </c:pt>
                <c:pt idx="68">
                  <c:v>2.9448312445153402</c:v>
                </c:pt>
                <c:pt idx="69">
                  <c:v>2.9246939459870198</c:v>
                </c:pt>
                <c:pt idx="70">
                  <c:v>2.6103174282076398</c:v>
                </c:pt>
                <c:pt idx="71">
                  <c:v>2.4394947251797001</c:v>
                </c:pt>
                <c:pt idx="72">
                  <c:v>2.10928024211929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AC586-8FB5-4C66-B56D-B531CD7E0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0E820-92A1-41B6-ABB8-A6F289B0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EBBC6-A357-4C0B-938D-C86FB1325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6027E8-BFEA-4889-8C56-B8BF7E4CB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100854</xdr:colOff>
      <xdr:row>0</xdr:row>
      <xdr:rowOff>123265</xdr:rowOff>
    </xdr:from>
    <xdr:to>
      <xdr:col>31</xdr:col>
      <xdr:colOff>863702</xdr:colOff>
      <xdr:row>7</xdr:row>
      <xdr:rowOff>157230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DE99DC-046B-48FB-AB81-DC79D65C2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74729" y="123265"/>
          <a:ext cx="4610948" cy="1367465"/>
        </a:xfrm>
        <a:prstGeom prst="rect">
          <a:avLst/>
        </a:prstGeom>
      </xdr:spPr>
    </xdr:pic>
    <xdr:clientData/>
  </xdr:twoCellAnchor>
  <xdr:twoCellAnchor editAs="oneCell">
    <xdr:from>
      <xdr:col>27</xdr:col>
      <xdr:colOff>156882</xdr:colOff>
      <xdr:row>7</xdr:row>
      <xdr:rowOff>112060</xdr:rowOff>
    </xdr:from>
    <xdr:to>
      <xdr:col>31</xdr:col>
      <xdr:colOff>805421</xdr:colOff>
      <xdr:row>14</xdr:row>
      <xdr:rowOff>154411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E6AB13-D620-457D-9D0E-76C5D5848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730757" y="1445560"/>
          <a:ext cx="4496639" cy="1375851"/>
        </a:xfrm>
        <a:prstGeom prst="rect">
          <a:avLst/>
        </a:prstGeom>
      </xdr:spPr>
    </xdr:pic>
    <xdr:clientData/>
  </xdr:twoCellAnchor>
  <xdr:twoCellAnchor editAs="oneCell">
    <xdr:from>
      <xdr:col>27</xdr:col>
      <xdr:colOff>168088</xdr:colOff>
      <xdr:row>16</xdr:row>
      <xdr:rowOff>0</xdr:rowOff>
    </xdr:from>
    <xdr:to>
      <xdr:col>31</xdr:col>
      <xdr:colOff>649941</xdr:colOff>
      <xdr:row>26</xdr:row>
      <xdr:rowOff>21034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6DEF7A-7CF3-437C-906B-D5C4E7041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741963" y="3048000"/>
          <a:ext cx="4329953" cy="1992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100854</xdr:colOff>
      <xdr:row>0</xdr:row>
      <xdr:rowOff>123265</xdr:rowOff>
    </xdr:from>
    <xdr:to>
      <xdr:col>31</xdr:col>
      <xdr:colOff>863702</xdr:colOff>
      <xdr:row>7</xdr:row>
      <xdr:rowOff>157230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22D9C9-C551-48C0-8D07-1C44AD227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88736" y="123265"/>
          <a:ext cx="4617672" cy="1367465"/>
        </a:xfrm>
        <a:prstGeom prst="rect">
          <a:avLst/>
        </a:prstGeom>
      </xdr:spPr>
    </xdr:pic>
    <xdr:clientData/>
  </xdr:twoCellAnchor>
  <xdr:twoCellAnchor editAs="oneCell">
    <xdr:from>
      <xdr:col>27</xdr:col>
      <xdr:colOff>156882</xdr:colOff>
      <xdr:row>7</xdr:row>
      <xdr:rowOff>112060</xdr:rowOff>
    </xdr:from>
    <xdr:to>
      <xdr:col>31</xdr:col>
      <xdr:colOff>805421</xdr:colOff>
      <xdr:row>14</xdr:row>
      <xdr:rowOff>154411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B907C4-4078-4B4C-93D8-A2416D4E8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744764" y="1445560"/>
          <a:ext cx="4503363" cy="1375851"/>
        </a:xfrm>
        <a:prstGeom prst="rect">
          <a:avLst/>
        </a:prstGeom>
      </xdr:spPr>
    </xdr:pic>
    <xdr:clientData/>
  </xdr:twoCellAnchor>
  <xdr:twoCellAnchor editAs="oneCell">
    <xdr:from>
      <xdr:col>27</xdr:col>
      <xdr:colOff>168088</xdr:colOff>
      <xdr:row>16</xdr:row>
      <xdr:rowOff>0</xdr:rowOff>
    </xdr:from>
    <xdr:to>
      <xdr:col>31</xdr:col>
      <xdr:colOff>649941</xdr:colOff>
      <xdr:row>26</xdr:row>
      <xdr:rowOff>21034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3CE439-28CA-4113-8222-EFE51C781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755970" y="3048000"/>
          <a:ext cx="4336677" cy="20044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28</xdr:row>
      <xdr:rowOff>1</xdr:rowOff>
    </xdr:from>
    <xdr:to>
      <xdr:col>31</xdr:col>
      <xdr:colOff>666750</xdr:colOff>
      <xdr:row>38</xdr:row>
      <xdr:rowOff>69231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E671B8-9C76-40FD-A8CC-BA2680747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635107" y="5456465"/>
          <a:ext cx="4531179" cy="2110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FFF0-DFA5-4B54-BB66-C68666BCE57F}">
  <dimension ref="A1:AB998"/>
  <sheetViews>
    <sheetView topLeftCell="L1" zoomScale="85" zoomScaleNormal="85" workbookViewId="0">
      <selection activeCell="X32" sqref="X32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60</v>
      </c>
      <c r="L2" s="24" t="s">
        <v>6</v>
      </c>
      <c r="M2" s="10" t="s">
        <v>38</v>
      </c>
      <c r="V2" s="38" t="s">
        <v>11</v>
      </c>
      <c r="W2" s="38"/>
      <c r="X2" s="38" t="s">
        <v>12</v>
      </c>
      <c r="Y2" s="38"/>
      <c r="Z2" s="38"/>
      <c r="AA2" s="35" t="s">
        <v>56</v>
      </c>
    </row>
    <row r="3" spans="1:27" x14ac:dyDescent="0.25">
      <c r="A3" s="25">
        <v>0</v>
      </c>
      <c r="B3" s="26">
        <v>0</v>
      </c>
      <c r="C3" s="6">
        <v>1000.09</v>
      </c>
      <c r="D3" s="27">
        <f>-0.012675*B3+1000.153072</f>
        <v>1000.153072</v>
      </c>
      <c r="E3" s="28">
        <f>C3-D3</f>
        <v>-6.3071999999920081E-2</v>
      </c>
      <c r="F3" s="6">
        <v>1000.34</v>
      </c>
      <c r="G3" s="29">
        <f>F3-C3</f>
        <v>0.25</v>
      </c>
      <c r="H3" s="6">
        <v>3.3738554530850902</v>
      </c>
      <c r="I3" s="30">
        <f t="shared" ref="I3:I66" si="0">H3*0.5</f>
        <v>1.6869277265425451</v>
      </c>
      <c r="J3" s="6">
        <v>1001.15</v>
      </c>
      <c r="K3" s="27">
        <f>J3-C3</f>
        <v>1.0599999999999454</v>
      </c>
      <c r="L3" s="6">
        <v>6.8894610076737299</v>
      </c>
      <c r="M3" s="21">
        <f>L3/2</f>
        <v>3.444730503836865</v>
      </c>
      <c r="V3" t="s">
        <v>51</v>
      </c>
      <c r="Y3" s="31">
        <v>75</v>
      </c>
      <c r="Z3" t="s">
        <v>10</v>
      </c>
      <c r="AA3" s="36"/>
    </row>
    <row r="4" spans="1:27" x14ac:dyDescent="0.25">
      <c r="A4" s="1">
        <v>1</v>
      </c>
      <c r="B4" s="4">
        <v>1</v>
      </c>
      <c r="C4" s="6">
        <v>1000.11</v>
      </c>
      <c r="D4" s="27">
        <f t="shared" ref="D4:D67" si="1">-0.012675*B4+1000.153072</f>
        <v>1000.140397</v>
      </c>
      <c r="E4" s="2">
        <f t="shared" ref="E4:E67" si="2">C4-D4</f>
        <v>-3.0396999999993568E-2</v>
      </c>
      <c r="F4" s="6">
        <v>1000.35</v>
      </c>
      <c r="G4" s="29">
        <f t="shared" ref="G4:G67" si="3">F4-C4</f>
        <v>0.24000000000000909</v>
      </c>
      <c r="H4" s="6">
        <v>3.5957345960683398</v>
      </c>
      <c r="I4" s="30">
        <f t="shared" si="0"/>
        <v>1.7978672980341699</v>
      </c>
      <c r="J4" s="6">
        <v>1001.22</v>
      </c>
      <c r="K4" s="27">
        <f t="shared" ref="K4:K67" si="4">J4-C4</f>
        <v>1.1100000000000136</v>
      </c>
      <c r="L4" s="6">
        <v>6.7526723075742199</v>
      </c>
      <c r="M4" s="21">
        <f t="shared" ref="M4:M67" si="5">L4/2</f>
        <v>3.3763361537871099</v>
      </c>
    </row>
    <row r="5" spans="1:27" x14ac:dyDescent="0.25">
      <c r="A5" s="1">
        <v>2</v>
      </c>
      <c r="B5" s="26">
        <v>2</v>
      </c>
      <c r="C5" s="6">
        <v>1000.11</v>
      </c>
      <c r="D5" s="27">
        <f t="shared" si="1"/>
        <v>1000.1277219999999</v>
      </c>
      <c r="E5" s="2">
        <f t="shared" si="2"/>
        <v>-1.7721999999935178E-2</v>
      </c>
      <c r="F5" s="6">
        <v>1000.34</v>
      </c>
      <c r="G5" s="29">
        <f t="shared" si="3"/>
        <v>0.23000000000001819</v>
      </c>
      <c r="H5" s="6">
        <v>3.6253775857341002</v>
      </c>
      <c r="I5" s="30">
        <f t="shared" si="0"/>
        <v>1.8126887928670501</v>
      </c>
      <c r="J5" s="6">
        <v>1001.23</v>
      </c>
      <c r="K5" s="27">
        <f t="shared" si="4"/>
        <v>1.1200000000000045</v>
      </c>
      <c r="L5" s="6">
        <v>6.79354911006069</v>
      </c>
      <c r="M5" s="21">
        <f t="shared" si="5"/>
        <v>3.396774555030345</v>
      </c>
      <c r="V5" s="8" t="s">
        <v>24</v>
      </c>
      <c r="W5" s="8"/>
      <c r="X5" s="8" t="s">
        <v>58</v>
      </c>
      <c r="Y5" s="7">
        <f>MIN(L3:L158)</f>
        <v>5.1641189662033096</v>
      </c>
      <c r="Z5" s="8" t="s">
        <v>10</v>
      </c>
      <c r="AA5" s="34">
        <v>1</v>
      </c>
    </row>
    <row r="6" spans="1:27" x14ac:dyDescent="0.25">
      <c r="A6" s="1">
        <v>3</v>
      </c>
      <c r="B6" s="4">
        <v>3</v>
      </c>
      <c r="C6" s="6">
        <v>1000.09</v>
      </c>
      <c r="D6" s="27">
        <f t="shared" si="1"/>
        <v>1000.115047</v>
      </c>
      <c r="E6" s="2">
        <f t="shared" si="2"/>
        <v>-2.5046999999972286E-2</v>
      </c>
      <c r="F6" s="6">
        <v>1000.33</v>
      </c>
      <c r="G6" s="29">
        <f t="shared" si="3"/>
        <v>0.24000000000000909</v>
      </c>
      <c r="H6" s="6">
        <v>3.7346056037321702</v>
      </c>
      <c r="I6" s="30">
        <f t="shared" si="0"/>
        <v>1.8673028018660851</v>
      </c>
      <c r="J6" s="6">
        <v>1001.23</v>
      </c>
      <c r="K6" s="27">
        <f t="shared" si="4"/>
        <v>1.1399999999999864</v>
      </c>
      <c r="L6" s="6">
        <v>6.7999132058697001</v>
      </c>
      <c r="M6" s="21">
        <f t="shared" si="5"/>
        <v>3.39995660293485</v>
      </c>
      <c r="V6" s="8" t="s">
        <v>25</v>
      </c>
      <c r="W6" s="8"/>
      <c r="X6" t="s">
        <v>59</v>
      </c>
      <c r="Y6" s="7">
        <f>MIN(K3:K145)</f>
        <v>1.0499999999999545</v>
      </c>
      <c r="Z6" t="s">
        <v>10</v>
      </c>
    </row>
    <row r="7" spans="1:27" x14ac:dyDescent="0.25">
      <c r="A7" s="1">
        <v>4</v>
      </c>
      <c r="B7" s="26">
        <v>4</v>
      </c>
      <c r="C7" s="6">
        <v>1000.1</v>
      </c>
      <c r="D7" s="27">
        <f t="shared" si="1"/>
        <v>1000.1023719999999</v>
      </c>
      <c r="E7" s="2">
        <f t="shared" si="2"/>
        <v>-2.3719999999229913E-3</v>
      </c>
      <c r="F7" s="6">
        <v>1000.3</v>
      </c>
      <c r="G7" s="29">
        <f t="shared" si="3"/>
        <v>0.19999999999993179</v>
      </c>
      <c r="H7" s="6">
        <v>3.5794087358779501</v>
      </c>
      <c r="I7" s="30">
        <f t="shared" si="0"/>
        <v>1.789704367938975</v>
      </c>
      <c r="J7" s="6">
        <v>1001.21</v>
      </c>
      <c r="K7" s="27">
        <f t="shared" si="4"/>
        <v>1.1100000000000136</v>
      </c>
      <c r="L7" s="6">
        <v>6.8037572787756302</v>
      </c>
      <c r="M7" s="21">
        <f t="shared" si="5"/>
        <v>3.4018786393878151</v>
      </c>
    </row>
    <row r="8" spans="1:27" x14ac:dyDescent="0.25">
      <c r="A8" s="1">
        <v>5</v>
      </c>
      <c r="B8" s="4">
        <v>5</v>
      </c>
      <c r="C8" s="6">
        <v>1000.12</v>
      </c>
      <c r="D8" s="27">
        <f t="shared" si="1"/>
        <v>1000.089697</v>
      </c>
      <c r="E8" s="2">
        <f t="shared" si="2"/>
        <v>3.0303000000003522E-2</v>
      </c>
      <c r="F8" s="6">
        <v>1000.28</v>
      </c>
      <c r="G8" s="29">
        <f t="shared" si="3"/>
        <v>0.15999999999996817</v>
      </c>
      <c r="H8" s="6">
        <v>3.2015375062292599</v>
      </c>
      <c r="I8" s="30">
        <f t="shared" si="0"/>
        <v>1.60076875311463</v>
      </c>
      <c r="J8" s="6">
        <v>1001.22</v>
      </c>
      <c r="K8" s="27">
        <f t="shared" si="4"/>
        <v>1.1000000000000227</v>
      </c>
      <c r="L8" s="6">
        <v>7.1776176201892996</v>
      </c>
      <c r="M8" s="21">
        <f t="shared" si="5"/>
        <v>3.5888088100946498</v>
      </c>
      <c r="V8" s="8" t="s">
        <v>19</v>
      </c>
      <c r="W8" s="8"/>
      <c r="Y8" s="32">
        <v>0</v>
      </c>
      <c r="Z8" s="8" t="s">
        <v>10</v>
      </c>
    </row>
    <row r="9" spans="1:27" x14ac:dyDescent="0.25">
      <c r="A9" s="1">
        <v>6</v>
      </c>
      <c r="B9" s="26">
        <v>6</v>
      </c>
      <c r="C9" s="6">
        <v>1000.08</v>
      </c>
      <c r="D9" s="27">
        <f t="shared" si="1"/>
        <v>1000.0770219999999</v>
      </c>
      <c r="E9" s="2">
        <f t="shared" si="2"/>
        <v>2.9780000000982909E-3</v>
      </c>
      <c r="F9" s="6">
        <v>1000.27</v>
      </c>
      <c r="G9" s="29">
        <f t="shared" si="3"/>
        <v>0.18999999999994088</v>
      </c>
      <c r="H9" s="6">
        <v>3.1996273789327598</v>
      </c>
      <c r="I9" s="30">
        <f t="shared" si="0"/>
        <v>1.5998136894663799</v>
      </c>
      <c r="J9" s="6">
        <v>1001.21</v>
      </c>
      <c r="K9" s="27">
        <f t="shared" si="4"/>
        <v>1.1299999999999955</v>
      </c>
      <c r="L9" s="6">
        <v>7.0754348987641098</v>
      </c>
      <c r="M9" s="21">
        <f t="shared" si="5"/>
        <v>3.5377174493820549</v>
      </c>
      <c r="V9" s="8" t="s">
        <v>21</v>
      </c>
      <c r="W9" s="8"/>
      <c r="Y9" s="9">
        <v>0</v>
      </c>
    </row>
    <row r="10" spans="1:27" x14ac:dyDescent="0.25">
      <c r="A10" s="1">
        <v>7</v>
      </c>
      <c r="B10" s="4">
        <v>7</v>
      </c>
      <c r="C10" s="6">
        <v>1000.08</v>
      </c>
      <c r="D10" s="27">
        <f t="shared" si="1"/>
        <v>1000.064347</v>
      </c>
      <c r="E10" s="2">
        <f t="shared" si="2"/>
        <v>1.5653000000042994E-2</v>
      </c>
      <c r="F10" s="6">
        <v>1000.27</v>
      </c>
      <c r="G10" s="29">
        <f t="shared" si="3"/>
        <v>0.18999999999994088</v>
      </c>
      <c r="H10" s="6">
        <v>3.1998774386607498</v>
      </c>
      <c r="I10" s="30">
        <f t="shared" si="0"/>
        <v>1.5999387193303749</v>
      </c>
      <c r="J10" s="6">
        <v>1001.19</v>
      </c>
      <c r="K10" s="27">
        <f t="shared" si="4"/>
        <v>1.1100000000000136</v>
      </c>
      <c r="L10" s="6">
        <v>7.1997623900292096</v>
      </c>
      <c r="M10" s="21">
        <f t="shared" si="5"/>
        <v>3.5998811950146048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26">
        <v>8</v>
      </c>
      <c r="C11" s="6">
        <v>1000.07</v>
      </c>
      <c r="D11" s="27">
        <f t="shared" si="1"/>
        <v>1000.0516719999999</v>
      </c>
      <c r="E11" s="2">
        <f t="shared" si="2"/>
        <v>1.8328000000110478E-2</v>
      </c>
      <c r="F11" s="6">
        <v>1000.26</v>
      </c>
      <c r="G11" s="29">
        <f t="shared" si="3"/>
        <v>0.18999999999994088</v>
      </c>
      <c r="H11" s="6">
        <v>3.20014916240528</v>
      </c>
      <c r="I11" s="30">
        <f t="shared" si="0"/>
        <v>1.60007458120264</v>
      </c>
      <c r="J11" s="6">
        <v>1001.18</v>
      </c>
      <c r="K11" s="27">
        <f t="shared" si="4"/>
        <v>1.1099999999999</v>
      </c>
      <c r="L11" s="6">
        <v>7.2025030532344196</v>
      </c>
      <c r="M11" s="21">
        <f t="shared" si="5"/>
        <v>3.6012515266172098</v>
      </c>
    </row>
    <row r="12" spans="1:27" x14ac:dyDescent="0.25">
      <c r="A12" s="1">
        <v>9</v>
      </c>
      <c r="B12" s="4">
        <v>9</v>
      </c>
      <c r="C12" s="6">
        <v>1000.06</v>
      </c>
      <c r="D12" s="27">
        <f t="shared" si="1"/>
        <v>1000.038997</v>
      </c>
      <c r="E12" s="2">
        <f t="shared" si="2"/>
        <v>2.1002999999950589E-2</v>
      </c>
      <c r="F12" s="6">
        <v>1000.26</v>
      </c>
      <c r="G12" s="29">
        <f t="shared" si="3"/>
        <v>0.20000000000004547</v>
      </c>
      <c r="H12" s="6">
        <v>3.2004568094789398</v>
      </c>
      <c r="I12" s="30">
        <f t="shared" si="0"/>
        <v>1.6002284047394699</v>
      </c>
      <c r="J12" s="6">
        <v>1001.19</v>
      </c>
      <c r="K12" s="27">
        <f t="shared" si="4"/>
        <v>1.1300000000001091</v>
      </c>
      <c r="L12" s="6">
        <v>7.2052437164410401</v>
      </c>
      <c r="M12" s="21">
        <f t="shared" si="5"/>
        <v>3.6026218582205201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10</v>
      </c>
      <c r="C13" s="6">
        <v>1000.13</v>
      </c>
      <c r="D13" s="27">
        <f t="shared" si="1"/>
        <v>1000.0263219999999</v>
      </c>
      <c r="E13" s="2">
        <f t="shared" si="2"/>
        <v>0.103678000000059</v>
      </c>
      <c r="F13" s="6">
        <v>1000.25</v>
      </c>
      <c r="G13" s="29">
        <f t="shared" si="3"/>
        <v>0.12000000000000455</v>
      </c>
      <c r="H13" s="6">
        <v>3.2013360454241302</v>
      </c>
      <c r="I13" s="30">
        <f t="shared" si="0"/>
        <v>1.6006680227120651</v>
      </c>
      <c r="J13" s="6">
        <v>1001.18</v>
      </c>
      <c r="K13" s="27">
        <f t="shared" si="4"/>
        <v>1.0499999999999545</v>
      </c>
      <c r="L13" s="6">
        <v>7.2092932778472596</v>
      </c>
      <c r="M13" s="21">
        <f t="shared" si="5"/>
        <v>3.6046466389236298</v>
      </c>
    </row>
    <row r="14" spans="1:27" x14ac:dyDescent="0.25">
      <c r="A14" s="1">
        <v>11</v>
      </c>
      <c r="B14" s="4">
        <v>11</v>
      </c>
      <c r="C14" s="6">
        <v>1000.11</v>
      </c>
      <c r="D14" s="27">
        <f t="shared" si="1"/>
        <v>1000.013647</v>
      </c>
      <c r="E14" s="2">
        <f t="shared" si="2"/>
        <v>9.6353000000021893E-2</v>
      </c>
      <c r="F14" s="6">
        <v>1000.22</v>
      </c>
      <c r="G14" s="29">
        <f t="shared" si="3"/>
        <v>0.11000000000001364</v>
      </c>
      <c r="H14" s="6">
        <v>3.3180807998828499</v>
      </c>
      <c r="I14" s="30">
        <f t="shared" si="0"/>
        <v>1.6590403999414249</v>
      </c>
      <c r="J14" s="6">
        <v>1001.18</v>
      </c>
      <c r="K14" s="27">
        <f t="shared" si="4"/>
        <v>1.0699999999999363</v>
      </c>
      <c r="L14" s="6">
        <v>6.8317391988957796</v>
      </c>
      <c r="M14" s="21">
        <f t="shared" si="5"/>
        <v>3.4158695994478898</v>
      </c>
      <c r="V14" s="8" t="s">
        <v>36</v>
      </c>
      <c r="W14" s="8"/>
      <c r="X14" s="8" t="s">
        <v>39</v>
      </c>
      <c r="Y14" s="8" t="s">
        <v>27</v>
      </c>
    </row>
    <row r="15" spans="1:27" x14ac:dyDescent="0.25">
      <c r="A15" s="1">
        <v>12</v>
      </c>
      <c r="B15" s="26">
        <v>12</v>
      </c>
      <c r="C15" s="6">
        <v>1000.02</v>
      </c>
      <c r="D15" s="27">
        <f t="shared" si="1"/>
        <v>1000.0009719999999</v>
      </c>
      <c r="E15" s="2">
        <f t="shared" si="2"/>
        <v>1.9028000000048451E-2</v>
      </c>
      <c r="F15" s="6">
        <v>1000.21</v>
      </c>
      <c r="G15" s="29">
        <f t="shared" si="3"/>
        <v>0.19000000000005457</v>
      </c>
      <c r="H15" s="6">
        <v>3.6026011113718299</v>
      </c>
      <c r="I15" s="30">
        <f t="shared" si="0"/>
        <v>1.801300555685915</v>
      </c>
      <c r="J15" s="6">
        <v>1001.17</v>
      </c>
      <c r="K15" s="27">
        <f t="shared" si="4"/>
        <v>1.1499999999999773</v>
      </c>
      <c r="L15" s="6">
        <v>6.8006711236330402</v>
      </c>
      <c r="M15" s="21">
        <f t="shared" si="5"/>
        <v>3.4003355618165201</v>
      </c>
      <c r="V15" s="8"/>
      <c r="X15" s="8"/>
      <c r="Y15" s="8"/>
    </row>
    <row r="16" spans="1:27" x14ac:dyDescent="0.25">
      <c r="A16" s="1">
        <v>13</v>
      </c>
      <c r="B16" s="4">
        <v>13</v>
      </c>
      <c r="C16" s="6">
        <v>1000.03</v>
      </c>
      <c r="D16" s="27">
        <f t="shared" si="1"/>
        <v>999.98829699999999</v>
      </c>
      <c r="E16" s="2">
        <f t="shared" si="2"/>
        <v>4.1702999999984058E-2</v>
      </c>
      <c r="F16" s="6">
        <v>1000.2</v>
      </c>
      <c r="G16" s="29">
        <f t="shared" si="3"/>
        <v>0.17000000000007276</v>
      </c>
      <c r="H16" s="6">
        <v>3.60930136060164</v>
      </c>
      <c r="I16" s="30">
        <f t="shared" si="0"/>
        <v>1.80465068030082</v>
      </c>
      <c r="J16" s="6">
        <v>1001.18</v>
      </c>
      <c r="K16" s="27">
        <f t="shared" si="4"/>
        <v>1.1499999999999773</v>
      </c>
      <c r="L16" s="6">
        <v>6.6394192842069497</v>
      </c>
      <c r="M16" s="21">
        <f t="shared" si="5"/>
        <v>3.3197096421034749</v>
      </c>
      <c r="V16" s="8" t="s">
        <v>23</v>
      </c>
      <c r="W16" s="8"/>
      <c r="X16" t="s">
        <v>31</v>
      </c>
      <c r="Y16" s="9">
        <v>6.5</v>
      </c>
      <c r="Z16" t="s">
        <v>10</v>
      </c>
      <c r="AA16" s="34">
        <v>2</v>
      </c>
    </row>
    <row r="17" spans="1:26" x14ac:dyDescent="0.25">
      <c r="A17" s="1">
        <v>14</v>
      </c>
      <c r="B17" s="26">
        <v>14</v>
      </c>
      <c r="C17" s="6">
        <v>999.98400000000004</v>
      </c>
      <c r="D17" s="27">
        <f t="shared" si="1"/>
        <v>999.97562199999993</v>
      </c>
      <c r="E17" s="2">
        <f t="shared" si="2"/>
        <v>8.3780000001070221E-3</v>
      </c>
      <c r="F17" s="6">
        <v>1000.18</v>
      </c>
      <c r="G17" s="29">
        <f t="shared" si="3"/>
        <v>0.19599999999991269</v>
      </c>
      <c r="H17" s="6">
        <v>3.6190512041527301</v>
      </c>
      <c r="I17" s="30">
        <f t="shared" si="0"/>
        <v>1.809525602076365</v>
      </c>
      <c r="J17" s="6">
        <v>1001.15</v>
      </c>
      <c r="K17" s="27">
        <f t="shared" si="4"/>
        <v>1.16599999999994</v>
      </c>
      <c r="L17" s="6">
        <v>6.2901141282003596</v>
      </c>
      <c r="M17" s="21">
        <f t="shared" si="5"/>
        <v>3.1450570641001798</v>
      </c>
      <c r="V17" s="8" t="s">
        <v>17</v>
      </c>
      <c r="X17" s="8" t="s">
        <v>50</v>
      </c>
      <c r="Y17" s="9">
        <v>4</v>
      </c>
      <c r="Z17" t="s">
        <v>10</v>
      </c>
    </row>
    <row r="18" spans="1:26" x14ac:dyDescent="0.25">
      <c r="A18" s="1">
        <v>15</v>
      </c>
      <c r="B18" s="4">
        <v>15</v>
      </c>
      <c r="C18" s="6">
        <v>999.94500000000005</v>
      </c>
      <c r="D18" s="27">
        <f t="shared" si="1"/>
        <v>999.96294699999999</v>
      </c>
      <c r="E18" s="2">
        <f t="shared" si="2"/>
        <v>-1.7946999999935542E-2</v>
      </c>
      <c r="F18" s="6">
        <v>1000.17</v>
      </c>
      <c r="G18" s="29">
        <f t="shared" si="3"/>
        <v>0.22499999999990905</v>
      </c>
      <c r="H18" s="6">
        <v>3.2098978187846501</v>
      </c>
      <c r="I18" s="30">
        <f t="shared" si="0"/>
        <v>1.604948909392325</v>
      </c>
      <c r="J18" s="6">
        <v>1001.07</v>
      </c>
      <c r="K18" s="27">
        <f t="shared" si="4"/>
        <v>1.125</v>
      </c>
      <c r="L18" s="6">
        <v>6.3891676410654199</v>
      </c>
      <c r="M18" s="21">
        <f t="shared" si="5"/>
        <v>3.19458382053271</v>
      </c>
      <c r="V18" s="8" t="s">
        <v>28</v>
      </c>
      <c r="X18" s="8"/>
      <c r="Y18" s="8"/>
    </row>
    <row r="19" spans="1:26" x14ac:dyDescent="0.25">
      <c r="A19" s="1">
        <v>16</v>
      </c>
      <c r="B19" s="26">
        <v>16</v>
      </c>
      <c r="C19" s="6">
        <v>1000.02</v>
      </c>
      <c r="D19" s="27">
        <f t="shared" si="1"/>
        <v>999.95027199999993</v>
      </c>
      <c r="E19" s="2">
        <f t="shared" si="2"/>
        <v>6.9728000000054635E-2</v>
      </c>
      <c r="F19" s="6">
        <v>1000.16</v>
      </c>
      <c r="G19" s="29">
        <f t="shared" si="3"/>
        <v>0.13999999999998636</v>
      </c>
      <c r="H19" s="6">
        <v>3.6095586478345201</v>
      </c>
      <c r="I19" s="30">
        <f t="shared" si="0"/>
        <v>1.80477932391726</v>
      </c>
      <c r="J19" s="6">
        <v>1001.07</v>
      </c>
      <c r="K19" s="27">
        <f t="shared" si="4"/>
        <v>1.0500000000000682</v>
      </c>
      <c r="L19" s="6">
        <v>6.9677041874810604</v>
      </c>
      <c r="M19" s="21">
        <f t="shared" si="5"/>
        <v>3.4838520937405302</v>
      </c>
    </row>
    <row r="20" spans="1:26" ht="15.75" customHeight="1" x14ac:dyDescent="0.25">
      <c r="A20" s="1">
        <v>17</v>
      </c>
      <c r="B20" s="4">
        <v>17</v>
      </c>
      <c r="C20" s="6">
        <v>1000.03</v>
      </c>
      <c r="D20" s="27">
        <f t="shared" si="1"/>
        <v>999.93759699999998</v>
      </c>
      <c r="E20" s="2">
        <f t="shared" si="2"/>
        <v>9.2402999999990243E-2</v>
      </c>
      <c r="F20" s="6">
        <v>1000.14</v>
      </c>
      <c r="G20" s="29">
        <f t="shared" si="3"/>
        <v>0.11000000000001364</v>
      </c>
      <c r="H20" s="6">
        <v>3.6215095685972201</v>
      </c>
      <c r="I20" s="30">
        <f t="shared" si="0"/>
        <v>1.81075478429861</v>
      </c>
      <c r="J20" s="6">
        <v>1001.09</v>
      </c>
      <c r="K20" s="27">
        <f t="shared" si="4"/>
        <v>1.0600000000000591</v>
      </c>
      <c r="L20" s="6">
        <v>7.2049587322727904</v>
      </c>
      <c r="M20" s="21">
        <f t="shared" si="5"/>
        <v>3.6024793661363952</v>
      </c>
      <c r="V20" s="8" t="s">
        <v>30</v>
      </c>
      <c r="W20" s="8"/>
      <c r="Z20" t="s">
        <v>10</v>
      </c>
    </row>
    <row r="21" spans="1:26" ht="15.75" customHeight="1" x14ac:dyDescent="0.25">
      <c r="A21" s="1">
        <v>18</v>
      </c>
      <c r="B21" s="26">
        <v>18</v>
      </c>
      <c r="C21" s="6">
        <v>1000</v>
      </c>
      <c r="D21" s="27">
        <f t="shared" si="1"/>
        <v>999.92492199999992</v>
      </c>
      <c r="E21" s="2">
        <f t="shared" si="2"/>
        <v>7.5078000000075917E-2</v>
      </c>
      <c r="F21" s="6">
        <v>1000.11</v>
      </c>
      <c r="G21" s="29">
        <f t="shared" si="3"/>
        <v>0.11000000000001364</v>
      </c>
      <c r="H21" s="6">
        <v>3.2489269381411301</v>
      </c>
      <c r="I21" s="30">
        <f t="shared" si="0"/>
        <v>1.624463469070565</v>
      </c>
      <c r="J21" s="6">
        <v>1001.1</v>
      </c>
      <c r="K21" s="27">
        <f t="shared" si="4"/>
        <v>1.1000000000000227</v>
      </c>
      <c r="L21" s="6">
        <v>6.8272917860323199</v>
      </c>
      <c r="M21" s="21">
        <f t="shared" si="5"/>
        <v>3.4136458930161599</v>
      </c>
      <c r="V21" t="s">
        <v>32</v>
      </c>
      <c r="X21" s="8"/>
      <c r="Z21" t="s">
        <v>10</v>
      </c>
    </row>
    <row r="22" spans="1:26" ht="15.75" customHeight="1" x14ac:dyDescent="0.25">
      <c r="A22" s="1">
        <v>19</v>
      </c>
      <c r="B22" s="4">
        <v>19</v>
      </c>
      <c r="C22" s="6">
        <v>999.94899999999996</v>
      </c>
      <c r="D22" s="27">
        <f t="shared" si="1"/>
        <v>999.91224699999998</v>
      </c>
      <c r="E22" s="2">
        <f t="shared" si="2"/>
        <v>3.6752999999976055E-2</v>
      </c>
      <c r="F22" s="6">
        <v>1000.11</v>
      </c>
      <c r="G22" s="29">
        <f t="shared" si="3"/>
        <v>0.16100000000005821</v>
      </c>
      <c r="H22" s="6">
        <v>3.2081198118484799</v>
      </c>
      <c r="I22" s="30">
        <f t="shared" si="0"/>
        <v>1.60405990592424</v>
      </c>
      <c r="J22" s="6">
        <v>1001.1</v>
      </c>
      <c r="K22" s="27">
        <f t="shared" si="4"/>
        <v>1.1510000000000673</v>
      </c>
      <c r="L22" s="6">
        <v>6.7659213126105398</v>
      </c>
      <c r="M22" s="21">
        <f t="shared" si="5"/>
        <v>3.3829606563052699</v>
      </c>
    </row>
    <row r="23" spans="1:26" ht="15.75" customHeight="1" x14ac:dyDescent="0.25">
      <c r="A23" s="1">
        <v>20</v>
      </c>
      <c r="B23" s="26">
        <v>20</v>
      </c>
      <c r="C23" s="6">
        <v>999.94299999999998</v>
      </c>
      <c r="D23" s="27">
        <f t="shared" si="1"/>
        <v>999.89957199999992</v>
      </c>
      <c r="E23" s="2">
        <f t="shared" si="2"/>
        <v>4.3428000000062639E-2</v>
      </c>
      <c r="F23" s="6">
        <v>1000.1</v>
      </c>
      <c r="G23" s="29">
        <f t="shared" si="3"/>
        <v>0.15700000000003911</v>
      </c>
      <c r="H23" s="6">
        <v>3.6181351681952498</v>
      </c>
      <c r="I23" s="30">
        <f t="shared" si="0"/>
        <v>1.8090675840976249</v>
      </c>
      <c r="J23" s="6">
        <v>1001.1</v>
      </c>
      <c r="K23" s="27">
        <f t="shared" si="4"/>
        <v>1.1570000000000391</v>
      </c>
      <c r="L23" s="6">
        <v>6.3964275763359302</v>
      </c>
      <c r="M23" s="21">
        <f t="shared" si="5"/>
        <v>3.1982137881679651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21</v>
      </c>
      <c r="C24" s="6">
        <v>999.94799999999998</v>
      </c>
      <c r="D24" s="27">
        <f t="shared" si="1"/>
        <v>999.88689699999998</v>
      </c>
      <c r="E24" s="2">
        <f t="shared" si="2"/>
        <v>6.1103000000002794E-2</v>
      </c>
      <c r="F24" s="6">
        <v>1000.08</v>
      </c>
      <c r="G24" s="29">
        <f t="shared" si="3"/>
        <v>0.13200000000006185</v>
      </c>
      <c r="H24" s="6">
        <v>3.6077825181463101</v>
      </c>
      <c r="I24" s="30">
        <f t="shared" si="0"/>
        <v>1.8038912590731551</v>
      </c>
      <c r="J24" s="6">
        <v>1001.08</v>
      </c>
      <c r="K24" s="27">
        <f t="shared" si="4"/>
        <v>1.1320000000000618</v>
      </c>
      <c r="L24" s="6">
        <v>5.9952377837234403</v>
      </c>
      <c r="M24" s="21">
        <f t="shared" si="5"/>
        <v>2.9976188918617201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26">
        <v>22</v>
      </c>
      <c r="C25" s="6">
        <v>999.94100000000003</v>
      </c>
      <c r="D25" s="27">
        <f t="shared" si="1"/>
        <v>999.87422199999992</v>
      </c>
      <c r="E25" s="2">
        <f t="shared" si="2"/>
        <v>6.6778000000113025E-2</v>
      </c>
      <c r="F25" s="6">
        <v>1000.07</v>
      </c>
      <c r="G25" s="29">
        <f t="shared" si="3"/>
        <v>0.1290000000000191</v>
      </c>
      <c r="H25" s="6">
        <v>3.9792303124439998</v>
      </c>
      <c r="I25" s="30">
        <f t="shared" si="0"/>
        <v>1.9896151562219999</v>
      </c>
      <c r="J25" s="6">
        <v>1001.07</v>
      </c>
      <c r="K25" s="27">
        <f t="shared" si="4"/>
        <v>1.1290000000000191</v>
      </c>
      <c r="L25" s="6">
        <v>5.9988101075421199</v>
      </c>
      <c r="M25" s="21">
        <f t="shared" si="5"/>
        <v>2.9994050537710599</v>
      </c>
    </row>
    <row r="26" spans="1:26" ht="15.75" customHeight="1" x14ac:dyDescent="0.25">
      <c r="A26" s="1">
        <v>23</v>
      </c>
      <c r="B26" s="4">
        <v>23</v>
      </c>
      <c r="C26" s="6">
        <v>999.92399999999998</v>
      </c>
      <c r="D26" s="27">
        <f t="shared" si="1"/>
        <v>999.86154699999997</v>
      </c>
      <c r="E26" s="2">
        <f t="shared" si="2"/>
        <v>6.2453000000004977E-2</v>
      </c>
      <c r="F26" s="6">
        <v>1000.05</v>
      </c>
      <c r="G26" s="29">
        <f t="shared" si="3"/>
        <v>0.12599999999997635</v>
      </c>
      <c r="H26" s="6">
        <v>4.0478019655419697</v>
      </c>
      <c r="I26" s="30">
        <f t="shared" si="0"/>
        <v>2.0239009827709848</v>
      </c>
      <c r="J26" s="6">
        <v>1001.05</v>
      </c>
      <c r="K26" s="27">
        <f t="shared" si="4"/>
        <v>1.1259999999999764</v>
      </c>
      <c r="L26" s="6">
        <v>6.0023824313618999</v>
      </c>
      <c r="M26" s="21">
        <f t="shared" si="5"/>
        <v>3.0011912156809499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26">
        <v>24</v>
      </c>
      <c r="C27" s="6">
        <v>999.88599999999997</v>
      </c>
      <c r="D27" s="27">
        <f t="shared" si="1"/>
        <v>999.84887199999991</v>
      </c>
      <c r="E27" s="2">
        <f t="shared" si="2"/>
        <v>3.7128000000052452E-2</v>
      </c>
      <c r="F27" s="6">
        <v>1000.03</v>
      </c>
      <c r="G27" s="29">
        <f t="shared" si="3"/>
        <v>0.14400000000000546</v>
      </c>
      <c r="H27" s="6">
        <v>4.0520282396868499</v>
      </c>
      <c r="I27" s="30">
        <f t="shared" si="0"/>
        <v>2.0260141198434249</v>
      </c>
      <c r="J27" s="6">
        <v>1001.03</v>
      </c>
      <c r="K27" s="27">
        <f t="shared" si="4"/>
        <v>1.1440000000000055</v>
      </c>
      <c r="L27" s="6">
        <v>6.0059547551814498</v>
      </c>
      <c r="M27" s="21">
        <f t="shared" si="5"/>
        <v>3.0029773775907249</v>
      </c>
      <c r="X27" s="23" t="s">
        <v>52</v>
      </c>
      <c r="Y27" s="11">
        <v>1.268E-2</v>
      </c>
      <c r="Z27" s="8"/>
    </row>
    <row r="28" spans="1:26" ht="15.75" customHeight="1" x14ac:dyDescent="0.25">
      <c r="A28" s="1">
        <v>25</v>
      </c>
      <c r="B28" s="4">
        <v>25</v>
      </c>
      <c r="C28" s="6">
        <v>999.88499999999999</v>
      </c>
      <c r="D28" s="27">
        <f t="shared" si="1"/>
        <v>999.83619699999997</v>
      </c>
      <c r="E28" s="2">
        <f t="shared" si="2"/>
        <v>4.8803000000020802E-2</v>
      </c>
      <c r="F28" s="6">
        <v>999.98900000000003</v>
      </c>
      <c r="G28" s="29">
        <f t="shared" si="3"/>
        <v>0.10400000000004184</v>
      </c>
      <c r="H28" s="6">
        <v>3.9820673288639199</v>
      </c>
      <c r="I28" s="30">
        <f t="shared" si="0"/>
        <v>1.9910336644319599</v>
      </c>
      <c r="J28" s="6">
        <v>1001.02</v>
      </c>
      <c r="K28" s="27">
        <f t="shared" si="4"/>
        <v>1.1349999999999909</v>
      </c>
      <c r="L28" s="6">
        <v>6.2669404889108096</v>
      </c>
      <c r="M28" s="21">
        <f t="shared" si="5"/>
        <v>3.1334702444554048</v>
      </c>
    </row>
    <row r="29" spans="1:26" ht="15.75" customHeight="1" x14ac:dyDescent="0.25">
      <c r="A29" s="1">
        <v>26</v>
      </c>
      <c r="B29" s="26">
        <v>26</v>
      </c>
      <c r="C29" s="6">
        <v>999.83399999999995</v>
      </c>
      <c r="D29" s="27">
        <f t="shared" si="1"/>
        <v>999.82352199999991</v>
      </c>
      <c r="E29" s="2">
        <f t="shared" si="2"/>
        <v>1.0478000000034626E-2</v>
      </c>
      <c r="F29" s="6">
        <v>999.95600000000002</v>
      </c>
      <c r="G29" s="29">
        <f t="shared" si="3"/>
        <v>0.12200000000007094</v>
      </c>
      <c r="H29" s="6">
        <v>3.2724077643274598</v>
      </c>
      <c r="I29" s="30">
        <f t="shared" si="0"/>
        <v>1.6362038821637299</v>
      </c>
      <c r="J29" s="6">
        <v>1001.02</v>
      </c>
      <c r="K29" s="27">
        <f t="shared" si="4"/>
        <v>1.1860000000000355</v>
      </c>
      <c r="L29" s="6">
        <v>5.9815218715950103</v>
      </c>
      <c r="M29" s="21">
        <f t="shared" si="5"/>
        <v>2.9907609357975051</v>
      </c>
      <c r="V29" s="38" t="s">
        <v>40</v>
      </c>
      <c r="W29" s="38"/>
    </row>
    <row r="30" spans="1:26" ht="15.75" customHeight="1" x14ac:dyDescent="0.25">
      <c r="A30" s="1">
        <v>27</v>
      </c>
      <c r="B30" s="4">
        <v>27</v>
      </c>
      <c r="C30" s="6">
        <v>999.80600000000004</v>
      </c>
      <c r="D30" s="27">
        <f t="shared" si="1"/>
        <v>999.81084699999997</v>
      </c>
      <c r="E30" s="2">
        <f t="shared" si="2"/>
        <v>-4.846999999926993E-3</v>
      </c>
      <c r="F30" s="6">
        <v>999.94899999999996</v>
      </c>
      <c r="G30" s="29">
        <f t="shared" si="3"/>
        <v>0.14299999999991542</v>
      </c>
      <c r="H30" s="6">
        <v>3.2166950755661601</v>
      </c>
      <c r="I30" s="30">
        <f t="shared" si="0"/>
        <v>1.60834753778308</v>
      </c>
      <c r="J30" s="6">
        <v>1001.01</v>
      </c>
      <c r="K30" s="27">
        <f t="shared" si="4"/>
        <v>1.2039999999999509</v>
      </c>
      <c r="L30" s="6">
        <v>5.6496802288140699</v>
      </c>
      <c r="M30" s="21">
        <f t="shared" si="5"/>
        <v>2.824840114407035</v>
      </c>
      <c r="V30" s="8" t="s">
        <v>41</v>
      </c>
      <c r="Y30" s="7"/>
      <c r="Z30" s="8" t="s">
        <v>10</v>
      </c>
    </row>
    <row r="31" spans="1:26" ht="15.75" customHeight="1" x14ac:dyDescent="0.25">
      <c r="A31" s="1">
        <v>28</v>
      </c>
      <c r="B31" s="26">
        <v>28</v>
      </c>
      <c r="C31" s="6">
        <v>999.81200000000001</v>
      </c>
      <c r="D31" s="27">
        <f t="shared" si="1"/>
        <v>999.79817199999991</v>
      </c>
      <c r="E31" s="2">
        <f t="shared" si="2"/>
        <v>1.3828000000103202E-2</v>
      </c>
      <c r="F31" s="6">
        <v>999.91499999999996</v>
      </c>
      <c r="G31" s="29">
        <f t="shared" si="3"/>
        <v>0.1029999999999518</v>
      </c>
      <c r="H31" s="6">
        <v>3.2278336300779999</v>
      </c>
      <c r="I31" s="30">
        <f t="shared" si="0"/>
        <v>1.613916815039</v>
      </c>
      <c r="J31" s="6">
        <v>1000.99</v>
      </c>
      <c r="K31" s="27">
        <f t="shared" si="4"/>
        <v>1.1779999999999973</v>
      </c>
      <c r="L31" s="6">
        <v>6.0145629753620202</v>
      </c>
      <c r="M31" s="21">
        <f t="shared" si="5"/>
        <v>3.0072814876810101</v>
      </c>
      <c r="V31" t="s">
        <v>55</v>
      </c>
      <c r="Y31" s="9"/>
      <c r="Z31" t="s">
        <v>10</v>
      </c>
    </row>
    <row r="32" spans="1:26" ht="15.75" customHeight="1" x14ac:dyDescent="0.25">
      <c r="A32" s="1">
        <v>29</v>
      </c>
      <c r="B32" s="4">
        <v>29</v>
      </c>
      <c r="C32" s="6">
        <v>999.76400000000001</v>
      </c>
      <c r="D32" s="27">
        <f t="shared" si="1"/>
        <v>999.78549699999996</v>
      </c>
      <c r="E32" s="2">
        <f t="shared" si="2"/>
        <v>-2.1496999999953914E-2</v>
      </c>
      <c r="F32" s="6">
        <v>999.87099999999998</v>
      </c>
      <c r="G32" s="29">
        <f t="shared" si="3"/>
        <v>0.1069999999999709</v>
      </c>
      <c r="H32" s="6">
        <v>3.0856123042529302</v>
      </c>
      <c r="I32" s="30">
        <f t="shared" si="0"/>
        <v>1.5428061521264651</v>
      </c>
      <c r="J32" s="6">
        <v>1000.96</v>
      </c>
      <c r="K32" s="27">
        <f t="shared" si="4"/>
        <v>1.1960000000000264</v>
      </c>
      <c r="L32" s="6">
        <v>6.0018763805952302</v>
      </c>
      <c r="M32" s="21">
        <f t="shared" si="5"/>
        <v>3.0009381902976151</v>
      </c>
      <c r="V32" s="8" t="s">
        <v>57</v>
      </c>
      <c r="Y32" s="7"/>
      <c r="Z32" s="8" t="s">
        <v>10</v>
      </c>
    </row>
    <row r="33" spans="1:28" ht="15.75" customHeight="1" x14ac:dyDescent="0.25">
      <c r="A33" s="1">
        <v>30</v>
      </c>
      <c r="B33" s="26">
        <v>30</v>
      </c>
      <c r="C33" s="6">
        <v>999.70899999999995</v>
      </c>
      <c r="D33" s="27">
        <f t="shared" si="1"/>
        <v>999.77282199999991</v>
      </c>
      <c r="E33" s="2">
        <f t="shared" si="2"/>
        <v>-6.3821999999959189E-2</v>
      </c>
      <c r="F33" s="6">
        <v>999.86199999999997</v>
      </c>
      <c r="G33" s="29">
        <f t="shared" si="3"/>
        <v>0.15300000000002001</v>
      </c>
      <c r="H33" s="6">
        <v>2.83814707752326</v>
      </c>
      <c r="I33" s="30">
        <f t="shared" si="0"/>
        <v>1.41907353876163</v>
      </c>
      <c r="J33" s="6">
        <v>1000.91</v>
      </c>
      <c r="K33" s="27">
        <f t="shared" si="4"/>
        <v>1.2010000000000218</v>
      </c>
      <c r="L33" s="6">
        <v>6.0053610966636199</v>
      </c>
      <c r="M33" s="21">
        <f t="shared" si="5"/>
        <v>3.00268054833181</v>
      </c>
    </row>
    <row r="34" spans="1:28" ht="15.75" customHeight="1" x14ac:dyDescent="0.25">
      <c r="A34" s="1">
        <v>31</v>
      </c>
      <c r="B34" s="4">
        <v>31</v>
      </c>
      <c r="C34" s="6">
        <v>999.74699999999996</v>
      </c>
      <c r="D34" s="27">
        <f t="shared" si="1"/>
        <v>999.76014699999996</v>
      </c>
      <c r="E34" s="2">
        <f t="shared" si="2"/>
        <v>-1.3147000000003572E-2</v>
      </c>
      <c r="F34" s="6">
        <v>999.83799999999997</v>
      </c>
      <c r="G34" s="29">
        <f t="shared" si="3"/>
        <v>9.1000000000008185E-2</v>
      </c>
      <c r="H34" s="6">
        <v>3.0765067791956899</v>
      </c>
      <c r="I34" s="30">
        <f t="shared" si="0"/>
        <v>1.538253389597845</v>
      </c>
      <c r="J34" s="6">
        <v>1000.88</v>
      </c>
      <c r="K34" s="27">
        <f t="shared" si="4"/>
        <v>1.1330000000000382</v>
      </c>
      <c r="L34" s="6">
        <v>6.2973414321738597</v>
      </c>
      <c r="M34" s="21">
        <f t="shared" si="5"/>
        <v>3.1486707160869298</v>
      </c>
      <c r="V34" t="s">
        <v>0</v>
      </c>
      <c r="Y34" s="8"/>
      <c r="Z34" t="s">
        <v>10</v>
      </c>
    </row>
    <row r="35" spans="1:28" ht="15.75" customHeight="1" x14ac:dyDescent="0.25">
      <c r="A35" s="1">
        <v>32</v>
      </c>
      <c r="B35" s="26">
        <v>32</v>
      </c>
      <c r="C35" s="6">
        <v>999.71500000000003</v>
      </c>
      <c r="D35" s="27">
        <f t="shared" si="1"/>
        <v>999.7474719999999</v>
      </c>
      <c r="E35" s="2">
        <f t="shared" si="2"/>
        <v>-3.2471999999870604E-2</v>
      </c>
      <c r="F35" s="6">
        <v>999.81500000000005</v>
      </c>
      <c r="G35" s="29">
        <f t="shared" si="3"/>
        <v>0.10000000000002274</v>
      </c>
      <c r="H35" s="6">
        <v>3.61307530389873</v>
      </c>
      <c r="I35" s="30">
        <f t="shared" si="0"/>
        <v>1.806537651949365</v>
      </c>
      <c r="J35" s="6">
        <v>1000.9</v>
      </c>
      <c r="K35" s="27">
        <f t="shared" si="4"/>
        <v>1.1849999999999454</v>
      </c>
      <c r="L35" s="6">
        <v>6.20728055380944</v>
      </c>
      <c r="M35" s="21">
        <f t="shared" si="5"/>
        <v>3.10364027690472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33</v>
      </c>
      <c r="C36" s="6">
        <v>999.67499999999995</v>
      </c>
      <c r="D36" s="27">
        <f t="shared" si="1"/>
        <v>999.73479699999996</v>
      </c>
      <c r="E36" s="2">
        <f t="shared" si="2"/>
        <v>-5.9797000000003209E-2</v>
      </c>
      <c r="F36" s="6">
        <v>999.803</v>
      </c>
      <c r="G36" s="29">
        <f t="shared" si="3"/>
        <v>0.12800000000004275</v>
      </c>
      <c r="H36" s="6">
        <v>3.61602526582922</v>
      </c>
      <c r="I36" s="30">
        <f t="shared" si="0"/>
        <v>1.80801263291461</v>
      </c>
      <c r="J36" s="6">
        <v>1000.91</v>
      </c>
      <c r="K36" s="27">
        <f t="shared" si="4"/>
        <v>1.2350000000000136</v>
      </c>
      <c r="L36" s="6">
        <v>6.0461274569837897</v>
      </c>
      <c r="M36" s="21">
        <f t="shared" si="5"/>
        <v>3.0230637284918949</v>
      </c>
      <c r="V36" t="s">
        <v>45</v>
      </c>
    </row>
    <row r="37" spans="1:28" ht="15.75" customHeight="1" x14ac:dyDescent="0.25">
      <c r="A37" s="1">
        <v>34</v>
      </c>
      <c r="B37" s="26">
        <v>34</v>
      </c>
      <c r="C37" s="6">
        <v>999.62400000000002</v>
      </c>
      <c r="D37" s="27">
        <f t="shared" si="1"/>
        <v>999.7221219999999</v>
      </c>
      <c r="E37" s="2">
        <f t="shared" si="2"/>
        <v>-9.8121999999875698E-2</v>
      </c>
      <c r="F37" s="6">
        <v>999.803</v>
      </c>
      <c r="G37" s="29">
        <f t="shared" si="3"/>
        <v>0.17899999999997362</v>
      </c>
      <c r="H37" s="6">
        <v>3.2169683243420399</v>
      </c>
      <c r="I37" s="30">
        <f t="shared" si="0"/>
        <v>1.60848416217102</v>
      </c>
      <c r="J37" s="6">
        <v>1000.9</v>
      </c>
      <c r="K37" s="27">
        <f t="shared" si="4"/>
        <v>1.2759999999999536</v>
      </c>
      <c r="L37" s="6">
        <v>6.0461292664516701</v>
      </c>
      <c r="M37" s="21">
        <f t="shared" si="5"/>
        <v>3.0230646332258351</v>
      </c>
      <c r="V37" t="s">
        <v>44</v>
      </c>
    </row>
    <row r="38" spans="1:28" ht="15.75" customHeight="1" x14ac:dyDescent="0.25">
      <c r="A38" s="1">
        <v>35</v>
      </c>
      <c r="B38" s="4">
        <v>35</v>
      </c>
      <c r="C38" s="6">
        <v>999.56799999999998</v>
      </c>
      <c r="D38" s="27">
        <f t="shared" si="1"/>
        <v>999.70944699999995</v>
      </c>
      <c r="E38" s="2">
        <f t="shared" si="2"/>
        <v>-0.14144699999997101</v>
      </c>
      <c r="F38" s="6">
        <v>999.80100000000004</v>
      </c>
      <c r="G38" s="29">
        <f t="shared" si="3"/>
        <v>0.23300000000006094</v>
      </c>
      <c r="H38" s="6">
        <v>3.1893650492561898</v>
      </c>
      <c r="I38" s="30">
        <f t="shared" si="0"/>
        <v>1.5946825246280949</v>
      </c>
      <c r="J38" s="6">
        <v>1000.85</v>
      </c>
      <c r="K38" s="27">
        <f t="shared" si="4"/>
        <v>1.2820000000000391</v>
      </c>
      <c r="L38" s="6">
        <v>6.0121576132890899</v>
      </c>
      <c r="M38" s="21">
        <f t="shared" si="5"/>
        <v>3.006078806644545</v>
      </c>
      <c r="V38" t="s">
        <v>46</v>
      </c>
    </row>
    <row r="39" spans="1:28" ht="15.75" customHeight="1" x14ac:dyDescent="0.25">
      <c r="A39" s="1">
        <v>36</v>
      </c>
      <c r="B39" s="26">
        <v>36</v>
      </c>
      <c r="C39" s="6">
        <v>999.49300000000005</v>
      </c>
      <c r="D39" s="27">
        <f t="shared" si="1"/>
        <v>999.6967719999999</v>
      </c>
      <c r="E39" s="2">
        <f t="shared" si="2"/>
        <v>-0.20377199999984441</v>
      </c>
      <c r="F39" s="6">
        <v>999.80100000000004</v>
      </c>
      <c r="G39" s="29">
        <f t="shared" si="3"/>
        <v>0.30799999999999272</v>
      </c>
      <c r="H39" s="6">
        <v>2.62186285231483</v>
      </c>
      <c r="I39" s="30">
        <f t="shared" si="0"/>
        <v>1.310931426157415</v>
      </c>
      <c r="J39" s="6">
        <v>1000.81</v>
      </c>
      <c r="K39" s="27">
        <f t="shared" si="4"/>
        <v>1.3169999999998936</v>
      </c>
      <c r="L39" s="6">
        <v>5.8175453716437202</v>
      </c>
      <c r="M39" s="21">
        <f t="shared" si="5"/>
        <v>2.9087726858218601</v>
      </c>
    </row>
    <row r="40" spans="1:28" ht="15.75" customHeight="1" x14ac:dyDescent="0.25">
      <c r="A40" s="1">
        <v>37</v>
      </c>
      <c r="B40" s="4">
        <v>37</v>
      </c>
      <c r="C40" s="6">
        <v>999.47199999999998</v>
      </c>
      <c r="D40" s="27">
        <f t="shared" si="1"/>
        <v>999.68409699999995</v>
      </c>
      <c r="E40" s="2">
        <f t="shared" si="2"/>
        <v>-0.21209699999997156</v>
      </c>
      <c r="F40" s="6">
        <v>999.80100000000004</v>
      </c>
      <c r="G40" s="29">
        <f t="shared" si="3"/>
        <v>0.32900000000006457</v>
      </c>
      <c r="H40" s="6">
        <v>2.80916809864117</v>
      </c>
      <c r="I40" s="30">
        <f t="shared" si="0"/>
        <v>1.404584049320585</v>
      </c>
      <c r="J40" s="6">
        <v>1000.78</v>
      </c>
      <c r="K40" s="27">
        <f t="shared" si="4"/>
        <v>1.3079999999999927</v>
      </c>
      <c r="L40" s="6">
        <v>5.1641189662033096</v>
      </c>
      <c r="M40" s="21">
        <f t="shared" si="5"/>
        <v>2.5820594831016548</v>
      </c>
      <c r="V40" s="37" t="s">
        <v>48</v>
      </c>
      <c r="W40" s="37"/>
    </row>
    <row r="41" spans="1:28" ht="15.75" customHeight="1" x14ac:dyDescent="0.25">
      <c r="A41" s="1">
        <v>38</v>
      </c>
      <c r="B41" s="26">
        <v>38</v>
      </c>
      <c r="C41" s="6">
        <v>999.45100000000002</v>
      </c>
      <c r="D41" s="27">
        <f t="shared" si="1"/>
        <v>999.67142200000001</v>
      </c>
      <c r="E41" s="2">
        <f t="shared" si="2"/>
        <v>-0.22042199999998502</v>
      </c>
      <c r="F41" s="6">
        <v>999.80100000000004</v>
      </c>
      <c r="G41" s="29">
        <f t="shared" si="3"/>
        <v>0.35000000000002274</v>
      </c>
      <c r="H41" s="6">
        <v>3.29983863177047</v>
      </c>
      <c r="I41" s="30">
        <f t="shared" si="0"/>
        <v>1.649919315885235</v>
      </c>
      <c r="J41" s="6">
        <v>1000.78</v>
      </c>
      <c r="K41" s="27">
        <f t="shared" si="4"/>
        <v>1.3289999999999509</v>
      </c>
      <c r="L41" s="6">
        <v>5.6031336553296498</v>
      </c>
      <c r="M41" s="21">
        <f t="shared" si="5"/>
        <v>2.8015668276648249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39</v>
      </c>
      <c r="C42" s="6">
        <v>999.44</v>
      </c>
      <c r="D42" s="27">
        <f t="shared" si="1"/>
        <v>999.65874699999995</v>
      </c>
      <c r="E42" s="2">
        <f t="shared" si="2"/>
        <v>-0.21874699999989389</v>
      </c>
      <c r="F42" s="6">
        <v>999.80100000000004</v>
      </c>
      <c r="G42" s="29">
        <f t="shared" si="3"/>
        <v>0.36099999999999</v>
      </c>
      <c r="H42" s="6">
        <v>3.5996030049568102</v>
      </c>
      <c r="I42" s="30">
        <f t="shared" si="0"/>
        <v>1.7998015024784051</v>
      </c>
      <c r="J42" s="6">
        <v>1000.81</v>
      </c>
      <c r="K42" s="27">
        <f t="shared" si="4"/>
        <v>1.3699999999998909</v>
      </c>
      <c r="L42" s="6">
        <v>5.6031298699926397</v>
      </c>
      <c r="M42" s="21">
        <f t="shared" si="5"/>
        <v>2.8015649349963199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40</v>
      </c>
      <c r="C43" s="6">
        <v>999.45899999999995</v>
      </c>
      <c r="D43" s="27">
        <f t="shared" si="1"/>
        <v>999.646072</v>
      </c>
      <c r="E43" s="2">
        <f t="shared" si="2"/>
        <v>-0.18707200000005741</v>
      </c>
      <c r="F43" s="6">
        <v>999.80100000000004</v>
      </c>
      <c r="G43" s="29">
        <f t="shared" si="3"/>
        <v>0.34200000000009823</v>
      </c>
      <c r="H43" s="6">
        <v>3.2834310458174998</v>
      </c>
      <c r="I43" s="30">
        <f t="shared" si="0"/>
        <v>1.6417155229087499</v>
      </c>
      <c r="J43" s="6">
        <v>1000.82</v>
      </c>
      <c r="K43" s="27">
        <f t="shared" si="4"/>
        <v>1.3610000000001037</v>
      </c>
      <c r="L43" s="6">
        <v>5.7730307203846003</v>
      </c>
      <c r="M43" s="21">
        <f t="shared" si="5"/>
        <v>2.8865153601923002</v>
      </c>
      <c r="AB43" s="13"/>
    </row>
    <row r="44" spans="1:28" ht="15.75" customHeight="1" x14ac:dyDescent="0.25">
      <c r="A44" s="1">
        <v>41</v>
      </c>
      <c r="B44" s="4">
        <v>41</v>
      </c>
      <c r="C44" s="6">
        <v>999.49</v>
      </c>
      <c r="D44" s="27">
        <f t="shared" si="1"/>
        <v>999.63339699999995</v>
      </c>
      <c r="E44" s="2">
        <f t="shared" si="2"/>
        <v>-0.14339699999993627</v>
      </c>
      <c r="F44" s="6">
        <v>999.8</v>
      </c>
      <c r="G44" s="29">
        <f t="shared" si="3"/>
        <v>0.30999999999994543</v>
      </c>
      <c r="H44" s="6">
        <v>3.6014070331888002</v>
      </c>
      <c r="I44" s="30">
        <f t="shared" si="0"/>
        <v>1.8007035165944001</v>
      </c>
      <c r="J44" s="6">
        <v>1000.83</v>
      </c>
      <c r="K44" s="27">
        <f t="shared" si="4"/>
        <v>1.3400000000000318</v>
      </c>
      <c r="L44" s="6">
        <v>6.1984162984903</v>
      </c>
      <c r="M44" s="21">
        <f t="shared" si="5"/>
        <v>3.09920814924515</v>
      </c>
    </row>
    <row r="45" spans="1:28" ht="15.75" customHeight="1" x14ac:dyDescent="0.25">
      <c r="A45" s="1">
        <v>42</v>
      </c>
      <c r="B45" s="26">
        <v>42</v>
      </c>
      <c r="C45" s="6">
        <v>999.53499999999997</v>
      </c>
      <c r="D45" s="27">
        <f t="shared" si="1"/>
        <v>999.620722</v>
      </c>
      <c r="E45" s="2">
        <f t="shared" si="2"/>
        <v>-8.5722000000032494E-2</v>
      </c>
      <c r="F45" s="6">
        <v>999.79899999999998</v>
      </c>
      <c r="G45" s="29">
        <f t="shared" si="3"/>
        <v>0.26400000000001</v>
      </c>
      <c r="H45" s="6">
        <v>3.60698247836056</v>
      </c>
      <c r="I45" s="30">
        <f t="shared" si="0"/>
        <v>1.80349123918028</v>
      </c>
      <c r="J45" s="6">
        <v>1000.83</v>
      </c>
      <c r="K45" s="27">
        <f t="shared" si="4"/>
        <v>1.2950000000000728</v>
      </c>
      <c r="L45" s="6">
        <v>5.9855630420531103</v>
      </c>
      <c r="M45" s="21">
        <f t="shared" si="5"/>
        <v>2.9927815210265551</v>
      </c>
    </row>
    <row r="46" spans="1:28" ht="15.75" customHeight="1" x14ac:dyDescent="0.25">
      <c r="A46" s="1">
        <v>43</v>
      </c>
      <c r="B46" s="4">
        <v>43</v>
      </c>
      <c r="C46" s="6">
        <v>999.55899999999997</v>
      </c>
      <c r="D46" s="27">
        <f t="shared" si="1"/>
        <v>999.60804699999994</v>
      </c>
      <c r="E46" s="2">
        <f t="shared" si="2"/>
        <v>-4.9046999999973195E-2</v>
      </c>
      <c r="F46" s="6">
        <v>999.79700000000003</v>
      </c>
      <c r="G46" s="29">
        <f t="shared" si="3"/>
        <v>0.23800000000005639</v>
      </c>
      <c r="H46" s="6">
        <v>3.6074717275711898</v>
      </c>
      <c r="I46" s="30">
        <f t="shared" si="0"/>
        <v>1.8037358637855949</v>
      </c>
      <c r="J46" s="6">
        <v>1000.83</v>
      </c>
      <c r="K46" s="27">
        <f t="shared" si="4"/>
        <v>1.2710000000000719</v>
      </c>
      <c r="L46" s="6">
        <v>5.9941530719462399</v>
      </c>
      <c r="M46" s="21">
        <f t="shared" si="5"/>
        <v>2.99707653597312</v>
      </c>
    </row>
    <row r="47" spans="1:28" ht="15.75" customHeight="1" x14ac:dyDescent="0.25">
      <c r="A47" s="1">
        <v>44</v>
      </c>
      <c r="B47" s="26">
        <v>44</v>
      </c>
      <c r="C47" s="6">
        <v>999.62599999999998</v>
      </c>
      <c r="D47" s="27">
        <f t="shared" si="1"/>
        <v>999.595372</v>
      </c>
      <c r="E47" s="2">
        <f t="shared" si="2"/>
        <v>3.0627999999978783E-2</v>
      </c>
      <c r="F47" s="6">
        <v>999.79200000000003</v>
      </c>
      <c r="G47" s="29">
        <f t="shared" si="3"/>
        <v>0.16600000000005366</v>
      </c>
      <c r="H47" s="6">
        <v>3.8091166540054999</v>
      </c>
      <c r="I47" s="30">
        <f t="shared" si="0"/>
        <v>1.90455832700275</v>
      </c>
      <c r="J47" s="6">
        <v>1000.82</v>
      </c>
      <c r="K47" s="27">
        <f t="shared" si="4"/>
        <v>1.1940000000000737</v>
      </c>
      <c r="L47" s="6">
        <v>6.0035636635507297</v>
      </c>
      <c r="M47" s="21">
        <f t="shared" si="5"/>
        <v>3.0017818317753648</v>
      </c>
    </row>
    <row r="48" spans="1:28" ht="15.75" customHeight="1" x14ac:dyDescent="0.25">
      <c r="A48" s="1">
        <v>45</v>
      </c>
      <c r="B48" s="4">
        <v>45</v>
      </c>
      <c r="C48" s="6">
        <v>999.63199999999995</v>
      </c>
      <c r="D48" s="27">
        <f t="shared" si="1"/>
        <v>999.58269699999994</v>
      </c>
      <c r="E48" s="2">
        <f t="shared" si="2"/>
        <v>4.9303000000008979E-2</v>
      </c>
      <c r="F48" s="6">
        <v>999.78399999999999</v>
      </c>
      <c r="G48" s="29">
        <f t="shared" si="3"/>
        <v>0.15200000000004366</v>
      </c>
      <c r="H48" s="6">
        <v>3.6153030299581301</v>
      </c>
      <c r="I48" s="30">
        <f t="shared" si="0"/>
        <v>1.8076515149790651</v>
      </c>
      <c r="J48" s="6">
        <v>1000.8</v>
      </c>
      <c r="K48" s="27">
        <f t="shared" si="4"/>
        <v>1.1680000000000064</v>
      </c>
      <c r="L48" s="6">
        <v>6.0121560471629998</v>
      </c>
      <c r="M48" s="21">
        <f t="shared" si="5"/>
        <v>3.0060780235814999</v>
      </c>
      <c r="W48" s="8"/>
    </row>
    <row r="49" spans="1:13" ht="15.75" customHeight="1" x14ac:dyDescent="0.25">
      <c r="A49" s="1">
        <v>46</v>
      </c>
      <c r="B49" s="26">
        <v>46</v>
      </c>
      <c r="C49" s="6">
        <v>999.61199999999997</v>
      </c>
      <c r="D49" s="27">
        <f t="shared" si="1"/>
        <v>999.57002199999999</v>
      </c>
      <c r="E49" s="2">
        <f t="shared" si="2"/>
        <v>4.1977999999971871E-2</v>
      </c>
      <c r="F49" s="6">
        <v>999.78</v>
      </c>
      <c r="G49" s="29">
        <f t="shared" si="3"/>
        <v>0.16800000000000637</v>
      </c>
      <c r="H49" s="6">
        <v>3.6272433990886501</v>
      </c>
      <c r="I49" s="30">
        <f t="shared" si="0"/>
        <v>1.8136216995443251</v>
      </c>
      <c r="J49" s="6">
        <v>1000.8</v>
      </c>
      <c r="K49" s="27">
        <f t="shared" si="4"/>
        <v>1.1879999999999882</v>
      </c>
      <c r="L49" s="6">
        <v>6.3411790373350803</v>
      </c>
      <c r="M49" s="21">
        <f t="shared" si="5"/>
        <v>3.1705895186675401</v>
      </c>
    </row>
    <row r="50" spans="1:13" ht="15.75" customHeight="1" x14ac:dyDescent="0.25">
      <c r="A50" s="1">
        <v>47</v>
      </c>
      <c r="B50" s="4">
        <v>47</v>
      </c>
      <c r="C50" s="6">
        <v>999.62900000000002</v>
      </c>
      <c r="D50" s="27">
        <f t="shared" si="1"/>
        <v>999.55734699999994</v>
      </c>
      <c r="E50" s="2">
        <f t="shared" si="2"/>
        <v>7.1653000000083011E-2</v>
      </c>
      <c r="F50" s="6">
        <v>999.77300000000002</v>
      </c>
      <c r="G50" s="29">
        <f t="shared" si="3"/>
        <v>0.14400000000000546</v>
      </c>
      <c r="H50" s="6">
        <v>3.61566190562207</v>
      </c>
      <c r="I50" s="30">
        <f t="shared" si="0"/>
        <v>1.807830952811035</v>
      </c>
      <c r="J50" s="6">
        <v>1000.8</v>
      </c>
      <c r="K50" s="27">
        <f t="shared" si="4"/>
        <v>1.1709999999999354</v>
      </c>
      <c r="L50" s="6">
        <v>6.57699499077252</v>
      </c>
      <c r="M50" s="21">
        <f t="shared" si="5"/>
        <v>3.28849749538626</v>
      </c>
    </row>
    <row r="51" spans="1:13" ht="15.75" customHeight="1" x14ac:dyDescent="0.25">
      <c r="A51" s="1">
        <v>48</v>
      </c>
      <c r="B51" s="26">
        <v>48</v>
      </c>
      <c r="C51" s="6">
        <v>999.60199999999998</v>
      </c>
      <c r="D51" s="27">
        <f t="shared" si="1"/>
        <v>999.54467199999999</v>
      </c>
      <c r="E51" s="2">
        <f t="shared" si="2"/>
        <v>5.7327999999984058E-2</v>
      </c>
      <c r="F51" s="6">
        <v>999.76900000000001</v>
      </c>
      <c r="G51" s="29">
        <f t="shared" si="3"/>
        <v>0.16700000000003001</v>
      </c>
      <c r="H51" s="6">
        <v>3.6037528646811001</v>
      </c>
      <c r="I51" s="30">
        <f t="shared" si="0"/>
        <v>1.8018764323405501</v>
      </c>
      <c r="J51" s="6">
        <v>1000.8</v>
      </c>
      <c r="K51" s="27">
        <f t="shared" si="4"/>
        <v>1.1979999999999791</v>
      </c>
      <c r="L51" s="6">
        <v>6.4104459278632397</v>
      </c>
      <c r="M51" s="21">
        <f t="shared" si="5"/>
        <v>3.2052229639316199</v>
      </c>
    </row>
    <row r="52" spans="1:13" ht="15.75" customHeight="1" x14ac:dyDescent="0.25">
      <c r="A52" s="1">
        <v>49</v>
      </c>
      <c r="B52" s="4">
        <v>49</v>
      </c>
      <c r="C52" s="6">
        <v>999.61599999999999</v>
      </c>
      <c r="D52" s="27">
        <f t="shared" si="1"/>
        <v>999.53199699999993</v>
      </c>
      <c r="E52" s="2">
        <f t="shared" si="2"/>
        <v>8.4003000000052452E-2</v>
      </c>
      <c r="F52" s="6">
        <v>999.76099999999997</v>
      </c>
      <c r="G52" s="29">
        <f t="shared" si="3"/>
        <v>0.14499999999998181</v>
      </c>
      <c r="H52" s="6">
        <v>3.6004790870762098</v>
      </c>
      <c r="I52" s="30">
        <f t="shared" si="0"/>
        <v>1.8002395435381049</v>
      </c>
      <c r="J52" s="6">
        <v>1000.79</v>
      </c>
      <c r="K52" s="27">
        <f t="shared" si="4"/>
        <v>1.1739999999999782</v>
      </c>
      <c r="L52" s="6">
        <v>6.3650828307220202</v>
      </c>
      <c r="M52" s="21">
        <f t="shared" si="5"/>
        <v>3.1825414153610101</v>
      </c>
    </row>
    <row r="53" spans="1:13" ht="15.75" customHeight="1" x14ac:dyDescent="0.25">
      <c r="A53" s="1">
        <v>50</v>
      </c>
      <c r="B53" s="26">
        <v>50</v>
      </c>
      <c r="C53" s="6">
        <v>999.60799999999995</v>
      </c>
      <c r="D53" s="27">
        <f t="shared" si="1"/>
        <v>999.51932199999999</v>
      </c>
      <c r="E53" s="2">
        <f t="shared" si="2"/>
        <v>8.8677999999958956E-2</v>
      </c>
      <c r="F53" s="6">
        <v>999.75300000000004</v>
      </c>
      <c r="G53" s="29">
        <f t="shared" si="3"/>
        <v>0.1450000000000955</v>
      </c>
      <c r="H53" s="6">
        <v>3.6085403834196099</v>
      </c>
      <c r="I53" s="30">
        <f t="shared" si="0"/>
        <v>1.804270191709805</v>
      </c>
      <c r="J53" s="6">
        <v>1000.78</v>
      </c>
      <c r="K53" s="27">
        <f t="shared" si="4"/>
        <v>1.1720000000000255</v>
      </c>
      <c r="L53" s="6">
        <v>6.42692104050073</v>
      </c>
      <c r="M53" s="21">
        <f t="shared" si="5"/>
        <v>3.213460520250365</v>
      </c>
    </row>
    <row r="54" spans="1:13" ht="15.75" customHeight="1" x14ac:dyDescent="0.25">
      <c r="A54" s="1">
        <v>51</v>
      </c>
      <c r="B54" s="4">
        <v>51</v>
      </c>
      <c r="C54" s="6">
        <v>999.57899999999995</v>
      </c>
      <c r="D54" s="27">
        <f t="shared" si="1"/>
        <v>999.50664699999993</v>
      </c>
      <c r="E54" s="2">
        <f t="shared" si="2"/>
        <v>7.2353000000020984E-2</v>
      </c>
      <c r="F54" s="6">
        <v>999.74699999999996</v>
      </c>
      <c r="G54" s="29">
        <f t="shared" si="3"/>
        <v>0.16800000000000637</v>
      </c>
      <c r="H54" s="6">
        <v>3.6111395541014901</v>
      </c>
      <c r="I54" s="30">
        <f t="shared" si="0"/>
        <v>1.8055697770507451</v>
      </c>
      <c r="J54" s="6">
        <v>1000.76</v>
      </c>
      <c r="K54" s="27">
        <f t="shared" si="4"/>
        <v>1.18100000000004</v>
      </c>
      <c r="L54" s="6">
        <v>6.4116967264265199</v>
      </c>
      <c r="M54" s="21">
        <f t="shared" si="5"/>
        <v>3.2058483632132599</v>
      </c>
    </row>
    <row r="55" spans="1:13" ht="15.75" customHeight="1" x14ac:dyDescent="0.25">
      <c r="A55" s="1">
        <v>52</v>
      </c>
      <c r="B55" s="26">
        <v>52</v>
      </c>
      <c r="C55" s="6">
        <v>999.58600000000001</v>
      </c>
      <c r="D55" s="27">
        <f t="shared" si="1"/>
        <v>999.49397199999999</v>
      </c>
      <c r="E55" s="2">
        <f t="shared" si="2"/>
        <v>9.2028000000027532E-2</v>
      </c>
      <c r="F55" s="6">
        <v>999.74</v>
      </c>
      <c r="G55" s="29">
        <f t="shared" si="3"/>
        <v>0.15399999999999636</v>
      </c>
      <c r="H55" s="6">
        <v>3.60886057227302</v>
      </c>
      <c r="I55" s="30">
        <f t="shared" si="0"/>
        <v>1.80443028613651</v>
      </c>
      <c r="J55" s="6">
        <v>1000.75</v>
      </c>
      <c r="K55" s="27">
        <f t="shared" si="4"/>
        <v>1.1639999999999873</v>
      </c>
      <c r="L55" s="6">
        <v>6.3941490825985303</v>
      </c>
      <c r="M55" s="21">
        <f t="shared" si="5"/>
        <v>3.1970745412992652</v>
      </c>
    </row>
    <row r="56" spans="1:13" ht="15.75" customHeight="1" x14ac:dyDescent="0.25">
      <c r="A56" s="1">
        <v>53</v>
      </c>
      <c r="B56" s="4">
        <v>53</v>
      </c>
      <c r="C56" s="6">
        <v>999.55600000000004</v>
      </c>
      <c r="D56" s="27">
        <f t="shared" si="1"/>
        <v>999.48129699999993</v>
      </c>
      <c r="E56" s="2">
        <f t="shared" si="2"/>
        <v>7.4703000000113207E-2</v>
      </c>
      <c r="F56" s="6">
        <v>999.73599999999999</v>
      </c>
      <c r="G56" s="29">
        <f t="shared" si="3"/>
        <v>0.17999999999994998</v>
      </c>
      <c r="H56" s="6">
        <v>3.6163225235540302</v>
      </c>
      <c r="I56" s="30">
        <f t="shared" si="0"/>
        <v>1.8081612617770151</v>
      </c>
      <c r="J56" s="6">
        <v>1000.75</v>
      </c>
      <c r="K56" s="27">
        <f t="shared" si="4"/>
        <v>1.19399999999996</v>
      </c>
      <c r="L56" s="6">
        <v>6.1232693931390898</v>
      </c>
      <c r="M56" s="21">
        <f t="shared" si="5"/>
        <v>3.0616346965695449</v>
      </c>
    </row>
    <row r="57" spans="1:13" ht="15.75" customHeight="1" x14ac:dyDescent="0.25">
      <c r="A57" s="1">
        <v>54</v>
      </c>
      <c r="B57" s="26">
        <v>54</v>
      </c>
      <c r="C57" s="6">
        <v>999.56700000000001</v>
      </c>
      <c r="D57" s="27">
        <f t="shared" si="1"/>
        <v>999.46862199999998</v>
      </c>
      <c r="E57" s="2">
        <f t="shared" si="2"/>
        <v>9.8378000000025168E-2</v>
      </c>
      <c r="F57" s="6">
        <v>999.73</v>
      </c>
      <c r="G57" s="29">
        <f t="shared" si="3"/>
        <v>0.16300000000001091</v>
      </c>
      <c r="H57" s="6">
        <v>3.6000164332561102</v>
      </c>
      <c r="I57" s="30">
        <f t="shared" si="0"/>
        <v>1.8000082166280551</v>
      </c>
      <c r="J57" s="6">
        <v>1000.74</v>
      </c>
      <c r="K57" s="27">
        <f t="shared" si="4"/>
        <v>1.1730000000000018</v>
      </c>
      <c r="L57" s="6">
        <v>6.8059861740870797</v>
      </c>
      <c r="M57" s="21">
        <f t="shared" si="5"/>
        <v>3.4029930870435399</v>
      </c>
    </row>
    <row r="58" spans="1:13" ht="15.75" customHeight="1" x14ac:dyDescent="0.25">
      <c r="A58" s="1">
        <v>55</v>
      </c>
      <c r="B58" s="4">
        <v>55</v>
      </c>
      <c r="C58" s="6">
        <v>999.60199999999998</v>
      </c>
      <c r="D58" s="27">
        <f t="shared" si="1"/>
        <v>999.45594699999992</v>
      </c>
      <c r="E58" s="2">
        <f t="shared" si="2"/>
        <v>0.14605300000005172</v>
      </c>
      <c r="F58" s="6">
        <v>999.69600000000003</v>
      </c>
      <c r="G58" s="29">
        <f t="shared" si="3"/>
        <v>9.4000000000050932E-2</v>
      </c>
      <c r="H58" s="6">
        <v>3.6004926467287302</v>
      </c>
      <c r="I58" s="30">
        <f t="shared" si="0"/>
        <v>1.8002463233643651</v>
      </c>
      <c r="J58" s="6">
        <v>1000.7</v>
      </c>
      <c r="K58" s="27">
        <f t="shared" si="4"/>
        <v>1.09800000000007</v>
      </c>
      <c r="L58" s="6">
        <v>6.5171475979154101</v>
      </c>
      <c r="M58" s="21">
        <f t="shared" si="5"/>
        <v>3.258573798957705</v>
      </c>
    </row>
    <row r="59" spans="1:13" ht="15.75" customHeight="1" x14ac:dyDescent="0.25">
      <c r="A59" s="1">
        <v>56</v>
      </c>
      <c r="B59" s="26">
        <v>56</v>
      </c>
      <c r="C59" s="6">
        <v>999.52800000000002</v>
      </c>
      <c r="D59" s="27">
        <f t="shared" si="1"/>
        <v>999.44327199999998</v>
      </c>
      <c r="E59" s="2">
        <f t="shared" si="2"/>
        <v>8.4728000000040993E-2</v>
      </c>
      <c r="F59" s="6">
        <v>999.65</v>
      </c>
      <c r="G59" s="29">
        <f t="shared" si="3"/>
        <v>0.12199999999995725</v>
      </c>
      <c r="H59" s="6">
        <v>3.6064128715474402</v>
      </c>
      <c r="I59" s="30">
        <f t="shared" si="0"/>
        <v>1.8032064357737201</v>
      </c>
      <c r="J59" s="6">
        <v>1000.71</v>
      </c>
      <c r="K59" s="27">
        <f t="shared" si="4"/>
        <v>1.1820000000000164</v>
      </c>
      <c r="L59" s="6">
        <v>6.4056128981679796</v>
      </c>
      <c r="M59" s="21">
        <f t="shared" si="5"/>
        <v>3.2028064490839898</v>
      </c>
    </row>
    <row r="60" spans="1:13" ht="15.75" customHeight="1" x14ac:dyDescent="0.25">
      <c r="A60" s="1">
        <v>57</v>
      </c>
      <c r="B60" s="4">
        <v>57</v>
      </c>
      <c r="C60" s="6">
        <v>999.47799999999995</v>
      </c>
      <c r="D60" s="27">
        <f t="shared" si="1"/>
        <v>999.43059699999992</v>
      </c>
      <c r="E60" s="2">
        <f t="shared" si="2"/>
        <v>4.740300000003117E-2</v>
      </c>
      <c r="F60" s="6">
        <v>999.59</v>
      </c>
      <c r="G60" s="29">
        <f t="shared" si="3"/>
        <v>0.11200000000008004</v>
      </c>
      <c r="H60" s="6">
        <v>3.3345157348591101</v>
      </c>
      <c r="I60" s="30">
        <f t="shared" si="0"/>
        <v>1.6672578674295551</v>
      </c>
      <c r="J60" s="6">
        <v>1000.7</v>
      </c>
      <c r="K60" s="27">
        <f t="shared" si="4"/>
        <v>1.2220000000000937</v>
      </c>
      <c r="L60" s="6">
        <v>7.1799204735412303</v>
      </c>
      <c r="M60" s="21">
        <f t="shared" si="5"/>
        <v>3.5899602367706152</v>
      </c>
    </row>
    <row r="61" spans="1:13" ht="15.75" customHeight="1" x14ac:dyDescent="0.25">
      <c r="A61" s="1">
        <v>58</v>
      </c>
      <c r="B61" s="26">
        <v>58</v>
      </c>
      <c r="C61" s="6">
        <v>999.33</v>
      </c>
      <c r="D61" s="27">
        <f t="shared" si="1"/>
        <v>999.41792199999998</v>
      </c>
      <c r="E61" s="2">
        <f t="shared" si="2"/>
        <v>-8.7921999999934997E-2</v>
      </c>
      <c r="F61" s="6">
        <v>999.57799999999997</v>
      </c>
      <c r="G61" s="29">
        <f t="shared" si="3"/>
        <v>0.24799999999993361</v>
      </c>
      <c r="H61" s="6">
        <v>2.8368158860286301</v>
      </c>
      <c r="I61" s="30">
        <f t="shared" si="0"/>
        <v>1.4184079430143151</v>
      </c>
      <c r="J61" s="6">
        <v>1000.72</v>
      </c>
      <c r="K61" s="27">
        <f t="shared" si="4"/>
        <v>1.3899999999999864</v>
      </c>
      <c r="L61" s="6">
        <v>7.5990926706059696</v>
      </c>
      <c r="M61" s="21">
        <f t="shared" si="5"/>
        <v>3.7995463353029848</v>
      </c>
    </row>
    <row r="62" spans="1:13" ht="15.75" customHeight="1" x14ac:dyDescent="0.25">
      <c r="A62" s="1">
        <v>59</v>
      </c>
      <c r="B62" s="4">
        <v>59</v>
      </c>
      <c r="C62" s="6">
        <v>999.31500000000005</v>
      </c>
      <c r="D62" s="27">
        <f t="shared" si="1"/>
        <v>999.40524699999992</v>
      </c>
      <c r="E62" s="2">
        <f t="shared" si="2"/>
        <v>-9.0246999999862965E-2</v>
      </c>
      <c r="F62" s="6">
        <v>999.58100000000002</v>
      </c>
      <c r="G62" s="29">
        <f t="shared" si="3"/>
        <v>0.26599999999996271</v>
      </c>
      <c r="H62" s="6">
        <v>1.9832433382494199</v>
      </c>
      <c r="I62" s="30">
        <f t="shared" si="0"/>
        <v>0.99162166912470995</v>
      </c>
      <c r="J62" s="6">
        <v>1000.72</v>
      </c>
      <c r="K62" s="27">
        <f t="shared" si="4"/>
        <v>1.4049999999999727</v>
      </c>
      <c r="L62" s="6">
        <v>7.6041172854544099</v>
      </c>
      <c r="M62" s="21">
        <f t="shared" si="5"/>
        <v>3.802058642727205</v>
      </c>
    </row>
    <row r="63" spans="1:13" ht="15.75" customHeight="1" x14ac:dyDescent="0.25">
      <c r="A63" s="1">
        <v>60</v>
      </c>
      <c r="B63" s="26">
        <v>60</v>
      </c>
      <c r="C63" s="6">
        <v>999.3</v>
      </c>
      <c r="D63" s="27">
        <f t="shared" si="1"/>
        <v>999.39257199999997</v>
      </c>
      <c r="E63" s="2">
        <f t="shared" si="2"/>
        <v>-9.2572000000018306E-2</v>
      </c>
      <c r="F63" s="6">
        <v>999.58100000000002</v>
      </c>
      <c r="G63" s="29">
        <f t="shared" si="3"/>
        <v>0.28100000000006276</v>
      </c>
      <c r="H63" s="6">
        <v>2.37800976587621</v>
      </c>
      <c r="I63" s="30">
        <f t="shared" si="0"/>
        <v>1.189004882938105</v>
      </c>
      <c r="J63" s="6">
        <v>1000.71</v>
      </c>
      <c r="K63" s="27">
        <f t="shared" si="4"/>
        <v>1.4100000000000819</v>
      </c>
      <c r="L63" s="6">
        <v>7.6289284598585896</v>
      </c>
      <c r="M63" s="21">
        <f t="shared" si="5"/>
        <v>3.8144642299292948</v>
      </c>
    </row>
    <row r="64" spans="1:13" ht="15.75" customHeight="1" x14ac:dyDescent="0.25">
      <c r="A64" s="1">
        <v>61</v>
      </c>
      <c r="B64" s="4">
        <v>61</v>
      </c>
      <c r="C64" s="6">
        <v>999.27800000000002</v>
      </c>
      <c r="D64" s="27">
        <f t="shared" si="1"/>
        <v>999.37989699999991</v>
      </c>
      <c r="E64" s="2">
        <f t="shared" si="2"/>
        <v>-0.10189699999989443</v>
      </c>
      <c r="F64" s="6">
        <v>999.58199999999999</v>
      </c>
      <c r="G64" s="29">
        <f t="shared" si="3"/>
        <v>0.30399999999997362</v>
      </c>
      <c r="H64" s="6">
        <v>2.40819277866518</v>
      </c>
      <c r="I64" s="30">
        <f t="shared" si="0"/>
        <v>1.20409638933259</v>
      </c>
      <c r="J64" s="6">
        <v>1000.71</v>
      </c>
      <c r="K64" s="27">
        <f t="shared" si="4"/>
        <v>1.4320000000000164</v>
      </c>
      <c r="L64" s="6">
        <v>8.3155509047002294</v>
      </c>
      <c r="M64" s="21">
        <f t="shared" si="5"/>
        <v>4.1577754523501147</v>
      </c>
    </row>
    <row r="65" spans="1:13" ht="15.75" customHeight="1" x14ac:dyDescent="0.25">
      <c r="A65" s="1">
        <v>62</v>
      </c>
      <c r="B65" s="26">
        <v>62</v>
      </c>
      <c r="C65" s="6">
        <v>999.33199999999999</v>
      </c>
      <c r="D65" s="27">
        <f t="shared" si="1"/>
        <v>999.36722199999997</v>
      </c>
      <c r="E65" s="2">
        <f t="shared" si="2"/>
        <v>-3.5221999999976106E-2</v>
      </c>
      <c r="F65" s="6">
        <v>999.57899999999995</v>
      </c>
      <c r="G65" s="29">
        <f t="shared" si="3"/>
        <v>0.24699999999995725</v>
      </c>
      <c r="H65" s="6">
        <v>3.2053943878291902</v>
      </c>
      <c r="I65" s="30">
        <f t="shared" si="0"/>
        <v>1.6026971939145951</v>
      </c>
      <c r="J65" s="6">
        <v>1000.71</v>
      </c>
      <c r="K65" s="27">
        <f t="shared" si="4"/>
        <v>1.3780000000000427</v>
      </c>
      <c r="L65" s="6">
        <v>8.8029876739733997</v>
      </c>
      <c r="M65" s="21">
        <f t="shared" si="5"/>
        <v>4.4014938369866998</v>
      </c>
    </row>
    <row r="66" spans="1:13" ht="15.75" customHeight="1" x14ac:dyDescent="0.25">
      <c r="A66" s="1">
        <v>63</v>
      </c>
      <c r="B66" s="4">
        <v>63</v>
      </c>
      <c r="C66" s="6">
        <v>999.34500000000003</v>
      </c>
      <c r="D66" s="27">
        <f t="shared" si="1"/>
        <v>999.35454699999991</v>
      </c>
      <c r="E66" s="2">
        <f t="shared" si="2"/>
        <v>-9.5469999998840649E-3</v>
      </c>
      <c r="F66" s="6">
        <v>999.57399999999996</v>
      </c>
      <c r="G66" s="29">
        <f t="shared" si="3"/>
        <v>0.22899999999992815</v>
      </c>
      <c r="H66" s="6">
        <v>3.19896970740374</v>
      </c>
      <c r="I66" s="30">
        <f t="shared" si="0"/>
        <v>1.59948485370187</v>
      </c>
      <c r="J66" s="6">
        <v>1000.7</v>
      </c>
      <c r="K66" s="27">
        <f t="shared" si="4"/>
        <v>1.3550000000000182</v>
      </c>
      <c r="L66" s="6">
        <v>9.3492910300060394</v>
      </c>
      <c r="M66" s="21">
        <f t="shared" si="5"/>
        <v>4.6746455150030197</v>
      </c>
    </row>
    <row r="67" spans="1:13" ht="15.75" customHeight="1" x14ac:dyDescent="0.25">
      <c r="A67" s="1">
        <v>64</v>
      </c>
      <c r="B67" s="26">
        <v>64</v>
      </c>
      <c r="C67" s="6">
        <v>999.35400000000004</v>
      </c>
      <c r="D67" s="27">
        <f t="shared" si="1"/>
        <v>999.34187199999997</v>
      </c>
      <c r="E67" s="2">
        <f t="shared" si="2"/>
        <v>1.212800000007519E-2</v>
      </c>
      <c r="F67" s="6">
        <v>999.56500000000005</v>
      </c>
      <c r="G67" s="29">
        <f t="shared" si="3"/>
        <v>0.21100000000001273</v>
      </c>
      <c r="H67" s="6">
        <v>3.2216550654281901</v>
      </c>
      <c r="I67" s="30">
        <f t="shared" ref="I67:I76" si="6">H67*0.5</f>
        <v>1.6108275327140951</v>
      </c>
      <c r="J67" s="6">
        <v>1000.7</v>
      </c>
      <c r="K67" s="27">
        <f t="shared" si="4"/>
        <v>1.3460000000000036</v>
      </c>
      <c r="L67" s="6">
        <v>8.9922894050236604</v>
      </c>
      <c r="M67" s="21">
        <f t="shared" si="5"/>
        <v>4.4961447025118302</v>
      </c>
    </row>
    <row r="68" spans="1:13" ht="15.75" customHeight="1" x14ac:dyDescent="0.25">
      <c r="A68" s="1">
        <v>65</v>
      </c>
      <c r="B68" s="4">
        <v>65</v>
      </c>
      <c r="C68" s="6">
        <v>999.37099999999998</v>
      </c>
      <c r="D68" s="27">
        <f t="shared" ref="D68:D76" si="7">-0.012675*B68+1000.153072</f>
        <v>999.32919699999991</v>
      </c>
      <c r="E68" s="2">
        <f t="shared" ref="E68:E76" si="8">C68-D68</f>
        <v>4.1803000000072643E-2</v>
      </c>
      <c r="F68" s="6">
        <v>999.54300000000001</v>
      </c>
      <c r="G68" s="29">
        <f t="shared" ref="G68:G76" si="9">F68-C68</f>
        <v>0.17200000000002547</v>
      </c>
      <c r="H68" s="6">
        <v>3.2464553830028602</v>
      </c>
      <c r="I68" s="30">
        <f t="shared" si="6"/>
        <v>1.6232276915014301</v>
      </c>
      <c r="J68" s="6">
        <v>1000.69</v>
      </c>
      <c r="K68" s="27">
        <f t="shared" ref="K68:K76" si="10">J68-C68</f>
        <v>1.3190000000000737</v>
      </c>
      <c r="L68" s="6">
        <v>8.3926939632796902</v>
      </c>
      <c r="M68" s="21">
        <f t="shared" ref="M68:M76" si="11">L68/2</f>
        <v>4.1963469816398451</v>
      </c>
    </row>
    <row r="69" spans="1:13" ht="15.75" customHeight="1" x14ac:dyDescent="0.25">
      <c r="A69" s="1">
        <v>66</v>
      </c>
      <c r="B69" s="26">
        <v>66</v>
      </c>
      <c r="C69" s="6">
        <v>999.34900000000005</v>
      </c>
      <c r="D69" s="27">
        <f t="shared" si="7"/>
        <v>999.31652199999996</v>
      </c>
      <c r="E69" s="2">
        <f t="shared" si="8"/>
        <v>3.247800000008283E-2</v>
      </c>
      <c r="F69" s="6">
        <v>999.53099999999995</v>
      </c>
      <c r="G69" s="29">
        <f t="shared" si="9"/>
        <v>0.18199999999990268</v>
      </c>
      <c r="H69" s="6">
        <v>3.1125710945217002</v>
      </c>
      <c r="I69" s="30">
        <f t="shared" si="6"/>
        <v>1.5562855472608501</v>
      </c>
      <c r="J69" s="6">
        <v>1000.7</v>
      </c>
      <c r="K69" s="27">
        <f t="shared" si="10"/>
        <v>1.3509999999999991</v>
      </c>
      <c r="L69" s="6">
        <v>8.1339554475787708</v>
      </c>
      <c r="M69" s="21">
        <f t="shared" si="11"/>
        <v>4.0669777237893854</v>
      </c>
    </row>
    <row r="70" spans="1:13" ht="15.75" customHeight="1" x14ac:dyDescent="0.25">
      <c r="A70" s="1">
        <v>67</v>
      </c>
      <c r="B70" s="4">
        <v>67</v>
      </c>
      <c r="C70" s="6">
        <v>999.34400000000005</v>
      </c>
      <c r="D70" s="27">
        <f t="shared" si="7"/>
        <v>999.30384699999991</v>
      </c>
      <c r="E70" s="2">
        <f t="shared" si="8"/>
        <v>4.0153000000145767E-2</v>
      </c>
      <c r="F70" s="6">
        <v>999.52700000000004</v>
      </c>
      <c r="G70" s="29">
        <f t="shared" si="9"/>
        <v>0.18299999999999272</v>
      </c>
      <c r="H70" s="6">
        <v>3.1266142873296401</v>
      </c>
      <c r="I70" s="30">
        <f t="shared" si="6"/>
        <v>1.56330714366482</v>
      </c>
      <c r="J70" s="6">
        <v>1000.7</v>
      </c>
      <c r="K70" s="27">
        <f t="shared" si="10"/>
        <v>1.3559999999999945</v>
      </c>
      <c r="L70" s="6">
        <v>7.3951475305503704</v>
      </c>
      <c r="M70" s="21">
        <f t="shared" si="11"/>
        <v>3.6975737652751852</v>
      </c>
    </row>
    <row r="71" spans="1:13" ht="15.75" customHeight="1" x14ac:dyDescent="0.25">
      <c r="A71" s="1">
        <v>68</v>
      </c>
      <c r="B71" s="26">
        <v>68</v>
      </c>
      <c r="C71" s="6">
        <v>999.33299999999997</v>
      </c>
      <c r="D71" s="27">
        <f t="shared" si="7"/>
        <v>999.29117199999996</v>
      </c>
      <c r="E71" s="2">
        <f t="shared" si="8"/>
        <v>4.1828000000009524E-2</v>
      </c>
      <c r="F71" s="6">
        <v>999.51900000000001</v>
      </c>
      <c r="G71" s="29">
        <f t="shared" si="9"/>
        <v>0.18600000000003547</v>
      </c>
      <c r="H71" s="6">
        <v>2.99913988209684</v>
      </c>
      <c r="I71" s="30">
        <f t="shared" si="6"/>
        <v>1.49956994104842</v>
      </c>
      <c r="J71" s="6">
        <v>1000.7</v>
      </c>
      <c r="K71" s="27">
        <f t="shared" si="10"/>
        <v>1.3670000000000755</v>
      </c>
      <c r="L71" s="6">
        <v>6.9439842221408199</v>
      </c>
      <c r="M71" s="21">
        <f t="shared" si="11"/>
        <v>3.4719921110704099</v>
      </c>
    </row>
    <row r="72" spans="1:13" ht="15.75" customHeight="1" x14ac:dyDescent="0.25">
      <c r="A72" s="1">
        <v>69</v>
      </c>
      <c r="B72" s="4">
        <v>69</v>
      </c>
      <c r="C72" s="6">
        <v>999.33900000000006</v>
      </c>
      <c r="D72" s="27">
        <f t="shared" si="7"/>
        <v>999.2784969999999</v>
      </c>
      <c r="E72" s="2">
        <f t="shared" si="8"/>
        <v>6.0503000000153406E-2</v>
      </c>
      <c r="F72" s="6">
        <v>999.50300000000004</v>
      </c>
      <c r="G72" s="29">
        <f t="shared" si="9"/>
        <v>0.16399999999998727</v>
      </c>
      <c r="H72" s="6">
        <v>2.9448312445153402</v>
      </c>
      <c r="I72" s="30">
        <f t="shared" si="6"/>
        <v>1.4724156222576701</v>
      </c>
      <c r="J72" s="6">
        <v>1000.68</v>
      </c>
      <c r="K72" s="27">
        <f t="shared" si="10"/>
        <v>1.3409999999998945</v>
      </c>
      <c r="L72" s="6">
        <v>6.8238121905386002</v>
      </c>
      <c r="M72" s="21">
        <f t="shared" si="11"/>
        <v>3.4119060952693001</v>
      </c>
    </row>
    <row r="73" spans="1:13" ht="15.75" customHeight="1" x14ac:dyDescent="0.25">
      <c r="A73" s="1">
        <v>70</v>
      </c>
      <c r="B73" s="26">
        <v>70</v>
      </c>
      <c r="C73" s="6">
        <v>999.33600000000001</v>
      </c>
      <c r="D73" s="27">
        <f t="shared" si="7"/>
        <v>999.26582199999996</v>
      </c>
      <c r="E73" s="2">
        <f t="shared" si="8"/>
        <v>7.0178000000055363E-2</v>
      </c>
      <c r="F73" s="6">
        <v>999.46</v>
      </c>
      <c r="G73" s="29">
        <f t="shared" si="9"/>
        <v>0.12400000000002365</v>
      </c>
      <c r="H73" s="6">
        <v>2.9246939459870198</v>
      </c>
      <c r="I73" s="30">
        <f t="shared" si="6"/>
        <v>1.4623469729935099</v>
      </c>
      <c r="J73" s="6">
        <v>1000.65</v>
      </c>
      <c r="K73" s="27">
        <f t="shared" si="10"/>
        <v>1.3139999999999645</v>
      </c>
      <c r="L73" s="6">
        <v>6.4510209914005401</v>
      </c>
      <c r="M73" s="21">
        <f t="shared" si="11"/>
        <v>3.22551049570027</v>
      </c>
    </row>
    <row r="74" spans="1:13" ht="15.75" customHeight="1" x14ac:dyDescent="0.25">
      <c r="A74" s="1">
        <v>71</v>
      </c>
      <c r="B74" s="4">
        <v>71</v>
      </c>
      <c r="C74" s="6">
        <v>999.26900000000001</v>
      </c>
      <c r="D74" s="27">
        <f t="shared" si="7"/>
        <v>999.2531469999999</v>
      </c>
      <c r="E74" s="2">
        <f t="shared" si="8"/>
        <v>1.5853000000106476E-2</v>
      </c>
      <c r="F74" s="6">
        <v>999.43200000000002</v>
      </c>
      <c r="G74" s="29">
        <f t="shared" si="9"/>
        <v>0.16300000000001091</v>
      </c>
      <c r="H74" s="6">
        <v>2.6103174282076398</v>
      </c>
      <c r="I74" s="30">
        <f t="shared" si="6"/>
        <v>1.3051587141038199</v>
      </c>
      <c r="J74" s="6">
        <v>1000.64</v>
      </c>
      <c r="K74" s="27">
        <f t="shared" si="10"/>
        <v>1.3709999999999809</v>
      </c>
      <c r="L74" s="6">
        <v>5.7385418419580203</v>
      </c>
      <c r="M74" s="21">
        <f t="shared" si="11"/>
        <v>2.8692709209790102</v>
      </c>
    </row>
    <row r="75" spans="1:13" ht="15.75" customHeight="1" x14ac:dyDescent="0.25">
      <c r="A75" s="1">
        <v>72</v>
      </c>
      <c r="B75" s="26">
        <v>72</v>
      </c>
      <c r="C75" s="6">
        <v>999.23299999999995</v>
      </c>
      <c r="D75" s="27">
        <f t="shared" si="7"/>
        <v>999.24047199999995</v>
      </c>
      <c r="E75" s="2">
        <f t="shared" si="8"/>
        <v>-7.4720000000070286E-3</v>
      </c>
      <c r="F75" s="6">
        <v>999.43299999999999</v>
      </c>
      <c r="G75" s="29">
        <f t="shared" si="9"/>
        <v>0.20000000000004547</v>
      </c>
      <c r="H75" s="6">
        <v>2.4394947251797001</v>
      </c>
      <c r="I75" s="30">
        <f t="shared" si="6"/>
        <v>1.2197473625898501</v>
      </c>
      <c r="J75" s="6">
        <v>1000.61</v>
      </c>
      <c r="K75" s="27">
        <f t="shared" si="10"/>
        <v>1.3770000000000664</v>
      </c>
      <c r="L75" s="6">
        <v>5.6919129664381396</v>
      </c>
      <c r="M75" s="21">
        <f t="shared" si="11"/>
        <v>2.8459564832190698</v>
      </c>
    </row>
    <row r="76" spans="1:13" ht="15.75" customHeight="1" x14ac:dyDescent="0.25">
      <c r="A76" s="1">
        <v>73</v>
      </c>
      <c r="B76" s="4">
        <v>73</v>
      </c>
      <c r="C76" s="6">
        <v>999.23500000000001</v>
      </c>
      <c r="D76" s="27">
        <f t="shared" si="7"/>
        <v>999.2277969999999</v>
      </c>
      <c r="E76" s="2">
        <f t="shared" si="8"/>
        <v>7.2030000001177541E-3</v>
      </c>
      <c r="F76" s="6">
        <v>999.42899999999997</v>
      </c>
      <c r="G76" s="29">
        <f t="shared" si="9"/>
        <v>0.19399999999995998</v>
      </c>
      <c r="H76" s="6">
        <v>2.10928024211929</v>
      </c>
      <c r="I76" s="30">
        <f t="shared" si="6"/>
        <v>1.054640121059645</v>
      </c>
      <c r="J76" s="6">
        <v>1000.59</v>
      </c>
      <c r="K76" s="27">
        <f t="shared" si="10"/>
        <v>1.3550000000000182</v>
      </c>
      <c r="L76" s="6">
        <v>5.5312654441685698</v>
      </c>
      <c r="M76" s="21">
        <f t="shared" si="11"/>
        <v>2.7656327220842849</v>
      </c>
    </row>
    <row r="77" spans="1:13" ht="15.75" customHeight="1" x14ac:dyDescent="0.25">
      <c r="A77" s="1"/>
      <c r="B77" s="4"/>
      <c r="C77" s="6"/>
      <c r="D77" s="27"/>
      <c r="E77" s="2"/>
      <c r="F77" s="6"/>
      <c r="G77" s="29"/>
      <c r="H77" s="6"/>
      <c r="I77" s="30"/>
      <c r="J77" s="6"/>
      <c r="K77" s="27"/>
      <c r="L77" s="6"/>
      <c r="M77" s="21"/>
    </row>
    <row r="78" spans="1:13" ht="15.75" customHeight="1" x14ac:dyDescent="0.25">
      <c r="A78" s="1"/>
      <c r="B78" s="4"/>
      <c r="C78" s="6"/>
      <c r="D78" s="27"/>
      <c r="E78" s="2"/>
      <c r="F78" s="6"/>
      <c r="G78" s="29"/>
      <c r="H78" s="6"/>
      <c r="I78" s="30"/>
      <c r="J78" s="6"/>
      <c r="K78" s="27"/>
      <c r="L78" s="6"/>
      <c r="M78" s="21"/>
    </row>
    <row r="79" spans="1:13" ht="15.75" customHeight="1" x14ac:dyDescent="0.25">
      <c r="A79" s="1"/>
      <c r="B79" s="4"/>
      <c r="C79" s="6"/>
      <c r="D79" s="27"/>
      <c r="E79" s="2"/>
      <c r="F79" s="6"/>
      <c r="G79" s="29"/>
      <c r="H79" s="6"/>
      <c r="I79" s="30"/>
      <c r="J79" s="6"/>
      <c r="K79" s="27"/>
      <c r="L79" s="6"/>
      <c r="M79" s="21"/>
    </row>
    <row r="80" spans="1:13" ht="15.75" customHeight="1" x14ac:dyDescent="0.25">
      <c r="A80" s="1"/>
      <c r="B80" s="4"/>
      <c r="C80" s="5"/>
      <c r="D80" s="27"/>
      <c r="E80" s="2"/>
      <c r="F80" s="6"/>
      <c r="G80" s="29"/>
      <c r="H80" s="6"/>
      <c r="I80" s="30"/>
      <c r="J80" s="6"/>
      <c r="K80" s="27"/>
      <c r="L80" s="6"/>
      <c r="M80" s="21"/>
    </row>
    <row r="81" spans="1:13" ht="15.75" customHeight="1" x14ac:dyDescent="0.25">
      <c r="A81" s="1"/>
      <c r="B81" s="4"/>
      <c r="C81" s="5"/>
      <c r="D81" s="27"/>
      <c r="E81" s="2"/>
      <c r="F81" s="6"/>
      <c r="G81" s="29"/>
      <c r="H81" s="6"/>
      <c r="I81" s="30"/>
      <c r="J81" s="6"/>
      <c r="K81" s="27"/>
      <c r="L81" s="6"/>
      <c r="M81" s="21"/>
    </row>
    <row r="82" spans="1:13" ht="15.75" customHeight="1" x14ac:dyDescent="0.25">
      <c r="A82" s="1"/>
      <c r="B82" s="4"/>
      <c r="C82" s="5"/>
      <c r="D82" s="27"/>
      <c r="E82" s="2"/>
      <c r="F82" s="6"/>
      <c r="G82" s="29"/>
      <c r="H82" s="6"/>
      <c r="I82" s="30"/>
      <c r="J82" s="6"/>
      <c r="K82" s="27"/>
      <c r="L82" s="6"/>
      <c r="M82" s="21"/>
    </row>
    <row r="83" spans="1:13" ht="15.75" customHeight="1" x14ac:dyDescent="0.25">
      <c r="A83" s="1"/>
      <c r="B83" s="4"/>
      <c r="C83" s="5"/>
      <c r="D83" s="27"/>
      <c r="E83" s="2"/>
      <c r="F83" s="6"/>
      <c r="G83" s="29"/>
      <c r="H83" s="6"/>
      <c r="I83" s="30"/>
      <c r="J83" s="6"/>
      <c r="K83" s="27"/>
      <c r="L83" s="6"/>
      <c r="M83" s="21"/>
    </row>
    <row r="84" spans="1:13" ht="15.75" customHeight="1" x14ac:dyDescent="0.25">
      <c r="A84" s="1"/>
      <c r="B84" s="4"/>
      <c r="C84" s="5"/>
      <c r="D84" s="27"/>
      <c r="E84" s="2"/>
      <c r="F84" s="6"/>
      <c r="G84" s="29"/>
      <c r="H84" s="6"/>
      <c r="I84" s="30"/>
      <c r="J84" s="6"/>
      <c r="K84" s="27"/>
      <c r="L84" s="6"/>
      <c r="M84" s="21"/>
    </row>
    <row r="85" spans="1:13" ht="15.75" customHeight="1" x14ac:dyDescent="0.25">
      <c r="A85" s="1"/>
      <c r="B85" s="4"/>
      <c r="C85" s="5"/>
      <c r="D85" s="27"/>
      <c r="E85" s="2"/>
      <c r="F85" s="6"/>
      <c r="G85" s="29"/>
      <c r="H85" s="6"/>
      <c r="I85" s="30"/>
      <c r="J85" s="6"/>
      <c r="K85" s="27"/>
      <c r="L85" s="6"/>
      <c r="M85" s="21"/>
    </row>
    <row r="86" spans="1:13" ht="15.75" customHeight="1" x14ac:dyDescent="0.25">
      <c r="A86" s="1"/>
      <c r="B86" s="4"/>
      <c r="C86" s="5"/>
      <c r="D86" s="27"/>
      <c r="E86" s="2"/>
      <c r="F86" s="6"/>
      <c r="G86" s="29"/>
      <c r="H86" s="6"/>
      <c r="I86" s="30"/>
      <c r="J86" s="6"/>
      <c r="K86" s="27"/>
      <c r="L86" s="6"/>
      <c r="M86" s="21"/>
    </row>
    <row r="87" spans="1:13" ht="15.75" customHeight="1" x14ac:dyDescent="0.25">
      <c r="A87" s="1"/>
      <c r="B87" s="4"/>
      <c r="C87" s="5"/>
      <c r="D87" s="27"/>
      <c r="E87" s="2"/>
      <c r="F87" s="6"/>
      <c r="G87" s="29"/>
      <c r="H87" s="6"/>
      <c r="I87" s="30"/>
      <c r="J87" s="6"/>
      <c r="K87" s="27"/>
      <c r="L87" s="6"/>
      <c r="M87" s="21"/>
    </row>
    <row r="88" spans="1:13" ht="15.75" customHeight="1" x14ac:dyDescent="0.25">
      <c r="A88" s="1"/>
      <c r="B88" s="4"/>
      <c r="C88" s="5"/>
      <c r="D88" s="27"/>
      <c r="E88" s="2"/>
      <c r="F88" s="6"/>
      <c r="G88" s="29"/>
      <c r="H88" s="6"/>
      <c r="I88" s="30"/>
      <c r="J88" s="6"/>
      <c r="K88" s="27"/>
      <c r="L88" s="6"/>
      <c r="M88" s="21"/>
    </row>
    <row r="89" spans="1:13" ht="15.75" customHeight="1" x14ac:dyDescent="0.25">
      <c r="A89" s="1"/>
      <c r="B89" s="4"/>
      <c r="C89" s="5"/>
      <c r="D89" s="27"/>
      <c r="E89" s="2"/>
      <c r="F89" s="6"/>
      <c r="G89" s="29"/>
      <c r="H89" s="6"/>
      <c r="I89" s="30"/>
      <c r="J89" s="6"/>
      <c r="K89" s="27"/>
      <c r="L89" s="6"/>
      <c r="M89" s="21"/>
    </row>
    <row r="90" spans="1:13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3" ht="15.75" customHeight="1" x14ac:dyDescent="0.25">
      <c r="A91" s="1"/>
      <c r="B91" s="4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3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3" ht="15.75" customHeight="1" x14ac:dyDescent="0.25">
      <c r="A93" s="1"/>
      <c r="B93" s="4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3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3" ht="15.75" customHeight="1" x14ac:dyDescent="0.25">
      <c r="A95" s="1"/>
      <c r="B95" s="4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3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4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4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4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4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4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4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4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4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4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4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4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4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4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4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topLeftCell="Q1" zoomScale="70" zoomScaleNormal="70" workbookViewId="0">
      <selection activeCell="AG40" sqref="AG40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38" t="s">
        <v>11</v>
      </c>
      <c r="W2" s="38"/>
      <c r="X2" s="38" t="s">
        <v>12</v>
      </c>
      <c r="Y2" s="38"/>
      <c r="Z2" s="38"/>
      <c r="AA2" s="35" t="s">
        <v>56</v>
      </c>
    </row>
    <row r="3" spans="1:27" x14ac:dyDescent="0.25">
      <c r="A3" s="25">
        <v>0</v>
      </c>
      <c r="B3" s="26">
        <v>0</v>
      </c>
      <c r="C3" s="6">
        <v>1000.09</v>
      </c>
      <c r="D3" s="27">
        <f>-0.012675*B3+1000.153072</f>
        <v>1000.153072</v>
      </c>
      <c r="E3" s="28">
        <f>C3-D3</f>
        <v>-6.3071999999920081E-2</v>
      </c>
      <c r="F3" s="6">
        <v>1000.34</v>
      </c>
      <c r="G3" s="29">
        <f>F3-C3</f>
        <v>0.25</v>
      </c>
      <c r="H3" s="6">
        <v>3.3738554530850902</v>
      </c>
      <c r="I3" s="30">
        <f t="shared" ref="I3:I66" si="0">H3*0.5</f>
        <v>1.6869277265425451</v>
      </c>
      <c r="J3" s="6">
        <v>1001.15</v>
      </c>
      <c r="K3" s="27">
        <f>F3-C3</f>
        <v>0.25</v>
      </c>
      <c r="L3" s="6">
        <v>6.8894610076737299</v>
      </c>
      <c r="M3" s="21">
        <f>L3/2</f>
        <v>3.444730503836865</v>
      </c>
      <c r="V3" t="s">
        <v>51</v>
      </c>
      <c r="Y3" s="31">
        <v>75</v>
      </c>
      <c r="Z3" t="s">
        <v>10</v>
      </c>
      <c r="AA3" s="36"/>
    </row>
    <row r="4" spans="1:27" x14ac:dyDescent="0.25">
      <c r="A4" s="1">
        <v>1</v>
      </c>
      <c r="B4" s="4">
        <v>1</v>
      </c>
      <c r="C4" s="6">
        <v>1000.11</v>
      </c>
      <c r="D4" s="27">
        <f t="shared" ref="D4:D67" si="1">-0.012675*B4+1000.153072</f>
        <v>1000.140397</v>
      </c>
      <c r="E4" s="2">
        <f t="shared" ref="E4:E67" si="2">C4-D4</f>
        <v>-3.0396999999993568E-2</v>
      </c>
      <c r="F4" s="6">
        <v>1000.35</v>
      </c>
      <c r="G4" s="29">
        <f t="shared" ref="G4:G67" si="3">F4-C4</f>
        <v>0.24000000000000909</v>
      </c>
      <c r="H4" s="6">
        <v>3.5957345960683398</v>
      </c>
      <c r="I4" s="30">
        <f t="shared" si="0"/>
        <v>1.7978672980341699</v>
      </c>
      <c r="J4" s="6">
        <v>1001.22</v>
      </c>
      <c r="K4" s="27">
        <f t="shared" ref="K4:K67" si="4">F4-C4</f>
        <v>0.24000000000000909</v>
      </c>
      <c r="L4" s="6">
        <v>6.7526723075742199</v>
      </c>
      <c r="M4" s="21">
        <f t="shared" ref="M4:M67" si="5">L4/2</f>
        <v>3.3763361537871099</v>
      </c>
    </row>
    <row r="5" spans="1:27" x14ac:dyDescent="0.25">
      <c r="A5" s="1">
        <v>2</v>
      </c>
      <c r="B5" s="26">
        <v>2</v>
      </c>
      <c r="C5" s="6">
        <v>1000.11</v>
      </c>
      <c r="D5" s="27">
        <f t="shared" si="1"/>
        <v>1000.1277219999999</v>
      </c>
      <c r="E5" s="2">
        <f t="shared" si="2"/>
        <v>-1.7721999999935178E-2</v>
      </c>
      <c r="F5" s="6">
        <v>1000.34</v>
      </c>
      <c r="G5" s="29">
        <f t="shared" si="3"/>
        <v>0.23000000000001819</v>
      </c>
      <c r="H5" s="6">
        <v>3.6253775857341002</v>
      </c>
      <c r="I5" s="30">
        <f t="shared" si="0"/>
        <v>1.8126887928670501</v>
      </c>
      <c r="J5" s="6">
        <v>1001.23</v>
      </c>
      <c r="K5" s="27">
        <f t="shared" si="4"/>
        <v>0.23000000000001819</v>
      </c>
      <c r="L5" s="6">
        <v>6.79354911006069</v>
      </c>
      <c r="M5" s="21">
        <f t="shared" si="5"/>
        <v>3.396774555030345</v>
      </c>
      <c r="V5" s="8" t="s">
        <v>24</v>
      </c>
      <c r="W5" s="8"/>
      <c r="X5" s="8" t="s">
        <v>16</v>
      </c>
      <c r="Y5" s="7">
        <f>MIN(H3:H158)</f>
        <v>1.9832433382494199</v>
      </c>
      <c r="Z5" s="8" t="s">
        <v>10</v>
      </c>
      <c r="AA5" s="34">
        <v>1</v>
      </c>
    </row>
    <row r="6" spans="1:27" x14ac:dyDescent="0.25">
      <c r="A6" s="1">
        <v>3</v>
      </c>
      <c r="B6" s="4">
        <v>3</v>
      </c>
      <c r="C6" s="6">
        <v>1000.09</v>
      </c>
      <c r="D6" s="27">
        <f t="shared" si="1"/>
        <v>1000.115047</v>
      </c>
      <c r="E6" s="2">
        <f t="shared" si="2"/>
        <v>-2.5046999999972286E-2</v>
      </c>
      <c r="F6" s="6">
        <v>1000.33</v>
      </c>
      <c r="G6" s="29">
        <f t="shared" si="3"/>
        <v>0.24000000000000909</v>
      </c>
      <c r="H6" s="6">
        <v>3.7346056037321702</v>
      </c>
      <c r="I6" s="30">
        <f t="shared" si="0"/>
        <v>1.8673028018660851</v>
      </c>
      <c r="J6" s="6">
        <v>1001.23</v>
      </c>
      <c r="K6" s="27">
        <f t="shared" si="4"/>
        <v>0.24000000000000909</v>
      </c>
      <c r="L6" s="6">
        <v>6.7999132058697001</v>
      </c>
      <c r="M6" s="21">
        <f t="shared" si="5"/>
        <v>3.39995660293485</v>
      </c>
      <c r="V6" s="8" t="s">
        <v>25</v>
      </c>
      <c r="W6" s="8"/>
      <c r="X6" t="s">
        <v>14</v>
      </c>
      <c r="Y6" s="7">
        <f>MIN(G3:G145)</f>
        <v>9.1000000000008185E-2</v>
      </c>
      <c r="Z6" t="s">
        <v>10</v>
      </c>
    </row>
    <row r="7" spans="1:27" x14ac:dyDescent="0.25">
      <c r="A7" s="1">
        <v>4</v>
      </c>
      <c r="B7" s="26">
        <v>4</v>
      </c>
      <c r="C7" s="6">
        <v>1000.1</v>
      </c>
      <c r="D7" s="27">
        <f t="shared" si="1"/>
        <v>1000.1023719999999</v>
      </c>
      <c r="E7" s="2">
        <f t="shared" si="2"/>
        <v>-2.3719999999229913E-3</v>
      </c>
      <c r="F7" s="6">
        <v>1000.3</v>
      </c>
      <c r="G7" s="29">
        <f t="shared" si="3"/>
        <v>0.19999999999993179</v>
      </c>
      <c r="H7" s="6">
        <v>3.5794087358779501</v>
      </c>
      <c r="I7" s="30">
        <f t="shared" si="0"/>
        <v>1.789704367938975</v>
      </c>
      <c r="J7" s="6">
        <v>1001.21</v>
      </c>
      <c r="K7" s="27">
        <f t="shared" si="4"/>
        <v>0.19999999999993179</v>
      </c>
      <c r="L7" s="6">
        <v>6.8037572787756302</v>
      </c>
      <c r="M7" s="21">
        <f t="shared" si="5"/>
        <v>3.4018786393878151</v>
      </c>
    </row>
    <row r="8" spans="1:27" x14ac:dyDescent="0.25">
      <c r="A8" s="1">
        <v>5</v>
      </c>
      <c r="B8" s="4">
        <v>5</v>
      </c>
      <c r="C8" s="6">
        <v>1000.12</v>
      </c>
      <c r="D8" s="27">
        <f t="shared" si="1"/>
        <v>1000.089697</v>
      </c>
      <c r="E8" s="2">
        <f t="shared" si="2"/>
        <v>3.0303000000003522E-2</v>
      </c>
      <c r="F8" s="6">
        <v>1000.28</v>
      </c>
      <c r="G8" s="29">
        <f t="shared" si="3"/>
        <v>0.15999999999996817</v>
      </c>
      <c r="H8" s="6">
        <v>3.2015375062292599</v>
      </c>
      <c r="I8" s="30">
        <f t="shared" si="0"/>
        <v>1.60076875311463</v>
      </c>
      <c r="J8" s="6">
        <v>1001.22</v>
      </c>
      <c r="K8" s="27">
        <f t="shared" si="4"/>
        <v>0.15999999999996817</v>
      </c>
      <c r="L8" s="6">
        <v>7.1776176201892996</v>
      </c>
      <c r="M8" s="21">
        <f t="shared" si="5"/>
        <v>3.5888088100946498</v>
      </c>
      <c r="V8" s="8" t="s">
        <v>19</v>
      </c>
      <c r="W8" s="8"/>
      <c r="Y8" s="32">
        <v>0</v>
      </c>
      <c r="Z8" s="8" t="s">
        <v>10</v>
      </c>
    </row>
    <row r="9" spans="1:27" x14ac:dyDescent="0.25">
      <c r="A9" s="1">
        <v>6</v>
      </c>
      <c r="B9" s="26">
        <v>6</v>
      </c>
      <c r="C9" s="6">
        <v>1000.08</v>
      </c>
      <c r="D9" s="27">
        <f t="shared" si="1"/>
        <v>1000.0770219999999</v>
      </c>
      <c r="E9" s="2">
        <f t="shared" si="2"/>
        <v>2.9780000000982909E-3</v>
      </c>
      <c r="F9" s="6">
        <v>1000.27</v>
      </c>
      <c r="G9" s="29">
        <f t="shared" si="3"/>
        <v>0.18999999999994088</v>
      </c>
      <c r="H9" s="6">
        <v>3.1996273789327598</v>
      </c>
      <c r="I9" s="30">
        <f t="shared" si="0"/>
        <v>1.5998136894663799</v>
      </c>
      <c r="J9" s="6">
        <v>1001.21</v>
      </c>
      <c r="K9" s="27">
        <f t="shared" si="4"/>
        <v>0.18999999999994088</v>
      </c>
      <c r="L9" s="6">
        <v>7.0754348987641098</v>
      </c>
      <c r="M9" s="21">
        <f t="shared" si="5"/>
        <v>3.5377174493820549</v>
      </c>
      <c r="V9" s="8" t="s">
        <v>21</v>
      </c>
      <c r="W9" s="8"/>
      <c r="Y9" s="9">
        <v>0</v>
      </c>
    </row>
    <row r="10" spans="1:27" x14ac:dyDescent="0.25">
      <c r="A10" s="1">
        <v>7</v>
      </c>
      <c r="B10" s="4">
        <v>7</v>
      </c>
      <c r="C10" s="6">
        <v>1000.08</v>
      </c>
      <c r="D10" s="27">
        <f t="shared" si="1"/>
        <v>1000.064347</v>
      </c>
      <c r="E10" s="2">
        <f t="shared" si="2"/>
        <v>1.5653000000042994E-2</v>
      </c>
      <c r="F10" s="6">
        <v>1000.27</v>
      </c>
      <c r="G10" s="29">
        <f t="shared" si="3"/>
        <v>0.18999999999994088</v>
      </c>
      <c r="H10" s="6">
        <v>3.1998774386607498</v>
      </c>
      <c r="I10" s="30">
        <f t="shared" si="0"/>
        <v>1.5999387193303749</v>
      </c>
      <c r="J10" s="6">
        <v>1001.19</v>
      </c>
      <c r="K10" s="27">
        <f t="shared" si="4"/>
        <v>0.18999999999994088</v>
      </c>
      <c r="L10" s="6">
        <v>7.1997623900292096</v>
      </c>
      <c r="M10" s="21">
        <f t="shared" si="5"/>
        <v>3.5998811950146048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26">
        <v>8</v>
      </c>
      <c r="C11" s="6">
        <v>1000.07</v>
      </c>
      <c r="D11" s="27">
        <f t="shared" si="1"/>
        <v>1000.0516719999999</v>
      </c>
      <c r="E11" s="2">
        <f t="shared" si="2"/>
        <v>1.8328000000110478E-2</v>
      </c>
      <c r="F11" s="6">
        <v>1000.26</v>
      </c>
      <c r="G11" s="29">
        <f t="shared" si="3"/>
        <v>0.18999999999994088</v>
      </c>
      <c r="H11" s="6">
        <v>3.20014916240528</v>
      </c>
      <c r="I11" s="30">
        <f t="shared" si="0"/>
        <v>1.60007458120264</v>
      </c>
      <c r="J11" s="6">
        <v>1001.18</v>
      </c>
      <c r="K11" s="27">
        <f t="shared" si="4"/>
        <v>0.18999999999994088</v>
      </c>
      <c r="L11" s="6">
        <v>7.2025030532344196</v>
      </c>
      <c r="M11" s="21">
        <f t="shared" si="5"/>
        <v>3.6012515266172098</v>
      </c>
    </row>
    <row r="12" spans="1:27" x14ac:dyDescent="0.25">
      <c r="A12" s="1">
        <v>9</v>
      </c>
      <c r="B12" s="4">
        <v>9</v>
      </c>
      <c r="C12" s="6">
        <v>1000.06</v>
      </c>
      <c r="D12" s="27">
        <f t="shared" si="1"/>
        <v>1000.038997</v>
      </c>
      <c r="E12" s="2">
        <f t="shared" si="2"/>
        <v>2.1002999999950589E-2</v>
      </c>
      <c r="F12" s="6">
        <v>1000.26</v>
      </c>
      <c r="G12" s="29">
        <f t="shared" si="3"/>
        <v>0.20000000000004547</v>
      </c>
      <c r="H12" s="6">
        <v>3.2004568094789398</v>
      </c>
      <c r="I12" s="30">
        <f t="shared" si="0"/>
        <v>1.6002284047394699</v>
      </c>
      <c r="J12" s="6">
        <v>1001.19</v>
      </c>
      <c r="K12" s="27">
        <f t="shared" si="4"/>
        <v>0.20000000000004547</v>
      </c>
      <c r="L12" s="6">
        <v>7.2052437164410401</v>
      </c>
      <c r="M12" s="21">
        <f t="shared" si="5"/>
        <v>3.6026218582205201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10</v>
      </c>
      <c r="C13" s="6">
        <v>1000.13</v>
      </c>
      <c r="D13" s="27">
        <f t="shared" si="1"/>
        <v>1000.0263219999999</v>
      </c>
      <c r="E13" s="2">
        <f t="shared" si="2"/>
        <v>0.103678000000059</v>
      </c>
      <c r="F13" s="6">
        <v>1000.25</v>
      </c>
      <c r="G13" s="29">
        <f t="shared" si="3"/>
        <v>0.12000000000000455</v>
      </c>
      <c r="H13" s="6">
        <v>3.2013360454241302</v>
      </c>
      <c r="I13" s="30">
        <f t="shared" si="0"/>
        <v>1.6006680227120651</v>
      </c>
      <c r="J13" s="6">
        <v>1001.18</v>
      </c>
      <c r="K13" s="27">
        <f t="shared" si="4"/>
        <v>0.12000000000000455</v>
      </c>
      <c r="L13" s="6">
        <v>7.2092932778472596</v>
      </c>
      <c r="M13" s="21">
        <f t="shared" si="5"/>
        <v>3.6046466389236298</v>
      </c>
    </row>
    <row r="14" spans="1:27" x14ac:dyDescent="0.25">
      <c r="A14" s="1">
        <v>11</v>
      </c>
      <c r="B14" s="4">
        <v>11</v>
      </c>
      <c r="C14" s="6">
        <v>1000.11</v>
      </c>
      <c r="D14" s="27">
        <f t="shared" si="1"/>
        <v>1000.013647</v>
      </c>
      <c r="E14" s="2">
        <f t="shared" si="2"/>
        <v>9.6353000000021893E-2</v>
      </c>
      <c r="F14" s="6">
        <v>1000.22</v>
      </c>
      <c r="G14" s="29">
        <f t="shared" si="3"/>
        <v>0.11000000000001364</v>
      </c>
      <c r="H14" s="6">
        <v>3.3180807998828499</v>
      </c>
      <c r="I14" s="30">
        <f t="shared" si="0"/>
        <v>1.6590403999414249</v>
      </c>
      <c r="J14" s="6">
        <v>1001.18</v>
      </c>
      <c r="K14" s="27">
        <f t="shared" si="4"/>
        <v>0.11000000000001364</v>
      </c>
      <c r="L14" s="6">
        <v>6.8317391988957796</v>
      </c>
      <c r="M14" s="21">
        <f t="shared" si="5"/>
        <v>3.4158695994478898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26">
        <v>12</v>
      </c>
      <c r="C15" s="6">
        <v>1000.02</v>
      </c>
      <c r="D15" s="27">
        <f t="shared" si="1"/>
        <v>1000.0009719999999</v>
      </c>
      <c r="E15" s="2">
        <f t="shared" si="2"/>
        <v>1.9028000000048451E-2</v>
      </c>
      <c r="F15" s="6">
        <v>1000.21</v>
      </c>
      <c r="G15" s="29">
        <f t="shared" si="3"/>
        <v>0.19000000000005457</v>
      </c>
      <c r="H15" s="6">
        <v>3.6026011113718299</v>
      </c>
      <c r="I15" s="30">
        <f t="shared" si="0"/>
        <v>1.801300555685915</v>
      </c>
      <c r="J15" s="6">
        <v>1001.17</v>
      </c>
      <c r="K15" s="27">
        <f t="shared" si="4"/>
        <v>0.19000000000005457</v>
      </c>
      <c r="L15" s="6">
        <v>6.8006711236330402</v>
      </c>
      <c r="M15" s="21">
        <f t="shared" si="5"/>
        <v>3.4003355618165201</v>
      </c>
      <c r="V15" s="8"/>
      <c r="X15" s="8"/>
      <c r="Y15" s="8"/>
    </row>
    <row r="16" spans="1:27" x14ac:dyDescent="0.25">
      <c r="A16" s="1">
        <v>13</v>
      </c>
      <c r="B16" s="4">
        <v>13</v>
      </c>
      <c r="C16" s="6">
        <v>1000.03</v>
      </c>
      <c r="D16" s="27">
        <f t="shared" si="1"/>
        <v>999.98829699999999</v>
      </c>
      <c r="E16" s="2">
        <f t="shared" si="2"/>
        <v>4.1702999999984058E-2</v>
      </c>
      <c r="F16" s="6">
        <v>1000.2</v>
      </c>
      <c r="G16" s="29">
        <f t="shared" si="3"/>
        <v>0.17000000000007276</v>
      </c>
      <c r="H16" s="6">
        <v>3.60930136060164</v>
      </c>
      <c r="I16" s="30">
        <f t="shared" si="0"/>
        <v>1.80465068030082</v>
      </c>
      <c r="J16" s="6">
        <v>1001.18</v>
      </c>
      <c r="K16" s="27">
        <f t="shared" si="4"/>
        <v>0.17000000000007276</v>
      </c>
      <c r="L16" s="6">
        <v>6.6394192842069497</v>
      </c>
      <c r="M16" s="21">
        <f t="shared" si="5"/>
        <v>3.3197096421034749</v>
      </c>
      <c r="V16" s="8" t="s">
        <v>23</v>
      </c>
      <c r="W16" s="8"/>
      <c r="X16" s="8" t="s">
        <v>26</v>
      </c>
      <c r="Y16" s="9">
        <f>MAX(H3:H145)/2</f>
        <v>2.0260141198434249</v>
      </c>
      <c r="Z16" t="s">
        <v>10</v>
      </c>
      <c r="AA16" s="34">
        <v>2</v>
      </c>
    </row>
    <row r="17" spans="1:27" x14ac:dyDescent="0.25">
      <c r="A17" s="1">
        <v>14</v>
      </c>
      <c r="B17" s="26">
        <v>14</v>
      </c>
      <c r="C17" s="6">
        <v>999.98400000000004</v>
      </c>
      <c r="D17" s="27">
        <f t="shared" si="1"/>
        <v>999.97562199999993</v>
      </c>
      <c r="E17" s="2">
        <f t="shared" si="2"/>
        <v>8.3780000001070221E-3</v>
      </c>
      <c r="F17" s="6">
        <v>1000.18</v>
      </c>
      <c r="G17" s="29">
        <f t="shared" si="3"/>
        <v>0.19599999999991269</v>
      </c>
      <c r="H17" s="6">
        <v>3.6190512041527301</v>
      </c>
      <c r="I17" s="30">
        <f t="shared" si="0"/>
        <v>1.809525602076365</v>
      </c>
      <c r="J17" s="6">
        <v>1001.15</v>
      </c>
      <c r="K17" s="27">
        <f t="shared" si="4"/>
        <v>0.19599999999991269</v>
      </c>
      <c r="L17" s="6">
        <v>6.2901141282003596</v>
      </c>
      <c r="M17" s="21">
        <f t="shared" si="5"/>
        <v>3.1450570641001798</v>
      </c>
      <c r="V17" s="8" t="s">
        <v>17</v>
      </c>
      <c r="X17" t="s">
        <v>54</v>
      </c>
      <c r="Y17" s="9">
        <f>AVERAGE(K3:K145)</f>
        <v>0.18525675675676065</v>
      </c>
      <c r="Z17" t="s">
        <v>10</v>
      </c>
    </row>
    <row r="18" spans="1:27" x14ac:dyDescent="0.25">
      <c r="A18" s="1">
        <v>15</v>
      </c>
      <c r="B18" s="4">
        <v>15</v>
      </c>
      <c r="C18" s="6">
        <v>999.94500000000005</v>
      </c>
      <c r="D18" s="27">
        <f t="shared" si="1"/>
        <v>999.96294699999999</v>
      </c>
      <c r="E18" s="2">
        <f t="shared" si="2"/>
        <v>-1.7946999999935542E-2</v>
      </c>
      <c r="F18" s="6">
        <v>1000.17</v>
      </c>
      <c r="G18" s="29">
        <f t="shared" si="3"/>
        <v>0.22499999999990905</v>
      </c>
      <c r="H18" s="6">
        <v>3.2098978187846501</v>
      </c>
      <c r="I18" s="30">
        <f t="shared" si="0"/>
        <v>1.604948909392325</v>
      </c>
      <c r="J18" s="6">
        <v>1001.07</v>
      </c>
      <c r="K18" s="27">
        <f t="shared" si="4"/>
        <v>0.22499999999990905</v>
      </c>
      <c r="L18" s="6">
        <v>6.3891676410654199</v>
      </c>
      <c r="M18" s="21">
        <f t="shared" si="5"/>
        <v>3.19458382053271</v>
      </c>
      <c r="V18" s="8" t="s">
        <v>28</v>
      </c>
      <c r="X18" s="8" t="s">
        <v>39</v>
      </c>
      <c r="Y18" s="8" t="s">
        <v>27</v>
      </c>
    </row>
    <row r="19" spans="1:27" x14ac:dyDescent="0.25">
      <c r="A19" s="1">
        <v>16</v>
      </c>
      <c r="B19" s="26">
        <v>16</v>
      </c>
      <c r="C19" s="6">
        <v>1000.02</v>
      </c>
      <c r="D19" s="27">
        <f t="shared" si="1"/>
        <v>999.95027199999993</v>
      </c>
      <c r="E19" s="2">
        <f t="shared" si="2"/>
        <v>6.9728000000054635E-2</v>
      </c>
      <c r="F19" s="6">
        <v>1000.16</v>
      </c>
      <c r="G19" s="29">
        <f t="shared" si="3"/>
        <v>0.13999999999998636</v>
      </c>
      <c r="H19" s="6">
        <v>3.6095586478345201</v>
      </c>
      <c r="I19" s="30">
        <f t="shared" si="0"/>
        <v>1.80477932391726</v>
      </c>
      <c r="J19" s="6">
        <v>1001.07</v>
      </c>
      <c r="K19" s="27">
        <f t="shared" si="4"/>
        <v>0.13999999999998636</v>
      </c>
      <c r="L19" s="6">
        <v>6.9677041874810604</v>
      </c>
      <c r="M19" s="21">
        <f t="shared" si="5"/>
        <v>3.4838520937405302</v>
      </c>
    </row>
    <row r="20" spans="1:27" ht="15.75" customHeight="1" x14ac:dyDescent="0.25">
      <c r="A20" s="1">
        <v>17</v>
      </c>
      <c r="B20" s="4">
        <v>17</v>
      </c>
      <c r="C20" s="6">
        <v>1000.03</v>
      </c>
      <c r="D20" s="27">
        <f t="shared" si="1"/>
        <v>999.93759699999998</v>
      </c>
      <c r="E20" s="2">
        <f t="shared" si="2"/>
        <v>9.2402999999990243E-2</v>
      </c>
      <c r="F20" s="6">
        <v>1000.14</v>
      </c>
      <c r="G20" s="29">
        <f t="shared" si="3"/>
        <v>0.11000000000001364</v>
      </c>
      <c r="H20" s="6">
        <v>3.6215095685972201</v>
      </c>
      <c r="I20" s="30">
        <f t="shared" si="0"/>
        <v>1.81075478429861</v>
      </c>
      <c r="J20" s="6">
        <v>1001.09</v>
      </c>
      <c r="K20" s="27">
        <f t="shared" si="4"/>
        <v>0.11000000000001364</v>
      </c>
      <c r="L20" s="6">
        <v>7.2049587322727904</v>
      </c>
      <c r="M20" s="21">
        <f t="shared" si="5"/>
        <v>3.6024793661363952</v>
      </c>
      <c r="V20" s="8" t="s">
        <v>30</v>
      </c>
      <c r="W20" s="8"/>
      <c r="X20" t="s">
        <v>31</v>
      </c>
      <c r="Y20">
        <f>13/2</f>
        <v>6.5</v>
      </c>
      <c r="Z20" t="s">
        <v>10</v>
      </c>
    </row>
    <row r="21" spans="1:27" ht="15.75" customHeight="1" x14ac:dyDescent="0.25">
      <c r="A21" s="1">
        <v>18</v>
      </c>
      <c r="B21" s="26">
        <v>18</v>
      </c>
      <c r="C21" s="6">
        <v>1000</v>
      </c>
      <c r="D21" s="27">
        <f t="shared" si="1"/>
        <v>999.92492199999992</v>
      </c>
      <c r="E21" s="2">
        <f t="shared" si="2"/>
        <v>7.5078000000075917E-2</v>
      </c>
      <c r="F21" s="6">
        <v>1000.11</v>
      </c>
      <c r="G21" s="29">
        <f t="shared" si="3"/>
        <v>0.11000000000001364</v>
      </c>
      <c r="H21" s="6">
        <v>3.2489269381411301</v>
      </c>
      <c r="I21" s="30">
        <f t="shared" si="0"/>
        <v>1.624463469070565</v>
      </c>
      <c r="J21" s="6">
        <v>1001.1</v>
      </c>
      <c r="K21" s="27">
        <f t="shared" si="4"/>
        <v>0.11000000000001364</v>
      </c>
      <c r="L21" s="6">
        <v>6.8272917860323199</v>
      </c>
      <c r="M21" s="21">
        <f t="shared" si="5"/>
        <v>3.4136458930161599</v>
      </c>
      <c r="V21" t="s">
        <v>32</v>
      </c>
      <c r="X21" s="8" t="s">
        <v>50</v>
      </c>
      <c r="Y21">
        <v>4</v>
      </c>
      <c r="Z21" t="s">
        <v>10</v>
      </c>
    </row>
    <row r="22" spans="1:27" ht="15.75" customHeight="1" x14ac:dyDescent="0.25">
      <c r="A22" s="1">
        <v>19</v>
      </c>
      <c r="B22" s="4">
        <v>19</v>
      </c>
      <c r="C22" s="6">
        <v>999.94899999999996</v>
      </c>
      <c r="D22" s="27">
        <f t="shared" si="1"/>
        <v>999.91224699999998</v>
      </c>
      <c r="E22" s="2">
        <f t="shared" si="2"/>
        <v>3.6752999999976055E-2</v>
      </c>
      <c r="F22" s="6">
        <v>1000.11</v>
      </c>
      <c r="G22" s="29">
        <f t="shared" si="3"/>
        <v>0.16100000000005821</v>
      </c>
      <c r="H22" s="6">
        <v>3.2081198118484799</v>
      </c>
      <c r="I22" s="30">
        <f t="shared" si="0"/>
        <v>1.60405990592424</v>
      </c>
      <c r="J22" s="6">
        <v>1001.1</v>
      </c>
      <c r="K22" s="27">
        <f t="shared" si="4"/>
        <v>0.16100000000005821</v>
      </c>
      <c r="L22" s="6">
        <v>6.7659213126105398</v>
      </c>
      <c r="M22" s="21">
        <f t="shared" si="5"/>
        <v>3.3829606563052699</v>
      </c>
      <c r="AA22" s="34" t="s">
        <v>61</v>
      </c>
    </row>
    <row r="23" spans="1:27" ht="15.75" customHeight="1" x14ac:dyDescent="0.25">
      <c r="A23" s="1">
        <v>20</v>
      </c>
      <c r="B23" s="26">
        <v>20</v>
      </c>
      <c r="C23" s="6">
        <v>999.94299999999998</v>
      </c>
      <c r="D23" s="27">
        <f t="shared" si="1"/>
        <v>999.89957199999992</v>
      </c>
      <c r="E23" s="2">
        <f t="shared" si="2"/>
        <v>4.3428000000062639E-2</v>
      </c>
      <c r="F23" s="6">
        <v>1000.1</v>
      </c>
      <c r="G23" s="29">
        <f t="shared" si="3"/>
        <v>0.15700000000003911</v>
      </c>
      <c r="H23" s="6">
        <v>3.6181351681952498</v>
      </c>
      <c r="I23" s="30">
        <f t="shared" si="0"/>
        <v>1.8090675840976249</v>
      </c>
      <c r="J23" s="6">
        <v>1001.1</v>
      </c>
      <c r="K23" s="27">
        <f t="shared" si="4"/>
        <v>0.15700000000003911</v>
      </c>
      <c r="L23" s="6">
        <v>6.3964275763359302</v>
      </c>
      <c r="M23" s="21">
        <f t="shared" si="5"/>
        <v>3.1982137881679651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7" ht="15.75" customHeight="1" x14ac:dyDescent="0.25">
      <c r="A24" s="1">
        <v>21</v>
      </c>
      <c r="B24" s="4">
        <v>21</v>
      </c>
      <c r="C24" s="6">
        <v>999.94799999999998</v>
      </c>
      <c r="D24" s="27">
        <f t="shared" si="1"/>
        <v>999.88689699999998</v>
      </c>
      <c r="E24" s="2">
        <f t="shared" si="2"/>
        <v>6.1103000000002794E-2</v>
      </c>
      <c r="F24" s="6">
        <v>1000.08</v>
      </c>
      <c r="G24" s="29">
        <f t="shared" si="3"/>
        <v>0.13200000000006185</v>
      </c>
      <c r="H24" s="6">
        <v>3.6077825181463101</v>
      </c>
      <c r="I24" s="30">
        <f t="shared" si="0"/>
        <v>1.8038912590731551</v>
      </c>
      <c r="J24" s="6">
        <v>1001.08</v>
      </c>
      <c r="K24" s="27">
        <f t="shared" si="4"/>
        <v>0.13200000000006185</v>
      </c>
      <c r="L24" s="6">
        <v>5.9952377837234403</v>
      </c>
      <c r="M24" s="21">
        <f t="shared" si="5"/>
        <v>2.9976188918617201</v>
      </c>
      <c r="V24" t="s">
        <v>34</v>
      </c>
      <c r="X24" t="s">
        <v>35</v>
      </c>
      <c r="Y24">
        <v>1</v>
      </c>
      <c r="Z24" t="s">
        <v>10</v>
      </c>
    </row>
    <row r="25" spans="1:27" ht="15.75" customHeight="1" x14ac:dyDescent="0.25">
      <c r="A25" s="1">
        <v>22</v>
      </c>
      <c r="B25" s="26">
        <v>22</v>
      </c>
      <c r="C25" s="6">
        <v>999.94100000000003</v>
      </c>
      <c r="D25" s="27">
        <f t="shared" si="1"/>
        <v>999.87422199999992</v>
      </c>
      <c r="E25" s="2">
        <f t="shared" si="2"/>
        <v>6.6778000000113025E-2</v>
      </c>
      <c r="F25" s="6">
        <v>1000.07</v>
      </c>
      <c r="G25" s="29">
        <f t="shared" si="3"/>
        <v>0.1290000000000191</v>
      </c>
      <c r="H25" s="6">
        <v>3.9792303124439998</v>
      </c>
      <c r="I25" s="30">
        <f t="shared" si="0"/>
        <v>1.9896151562219999</v>
      </c>
      <c r="J25" s="6">
        <v>1001.07</v>
      </c>
      <c r="K25" s="27">
        <f t="shared" si="4"/>
        <v>0.1290000000000191</v>
      </c>
      <c r="L25" s="6">
        <v>5.9988101075421199</v>
      </c>
      <c r="M25" s="21">
        <f t="shared" si="5"/>
        <v>2.9994050537710599</v>
      </c>
    </row>
    <row r="26" spans="1:27" ht="15.75" customHeight="1" x14ac:dyDescent="0.25">
      <c r="A26" s="1">
        <v>23</v>
      </c>
      <c r="B26" s="4">
        <v>23</v>
      </c>
      <c r="C26" s="6">
        <v>999.92399999999998</v>
      </c>
      <c r="D26" s="27">
        <f t="shared" si="1"/>
        <v>999.86154699999997</v>
      </c>
      <c r="E26" s="2">
        <f t="shared" si="2"/>
        <v>6.2453000000004977E-2</v>
      </c>
      <c r="F26" s="6">
        <v>1000.05</v>
      </c>
      <c r="G26" s="29">
        <f t="shared" si="3"/>
        <v>0.12599999999997635</v>
      </c>
      <c r="H26" s="6">
        <v>4.0478019655419697</v>
      </c>
      <c r="I26" s="30">
        <f t="shared" si="0"/>
        <v>2.0239009827709848</v>
      </c>
      <c r="J26" s="6">
        <v>1001.05</v>
      </c>
      <c r="K26" s="27">
        <f t="shared" si="4"/>
        <v>0.12599999999997635</v>
      </c>
      <c r="L26" s="6">
        <v>6.0023824313618999</v>
      </c>
      <c r="M26" s="21">
        <f t="shared" si="5"/>
        <v>3.0011912156809499</v>
      </c>
      <c r="V26" t="s">
        <v>42</v>
      </c>
      <c r="Y26" s="12"/>
      <c r="Z26" s="8"/>
    </row>
    <row r="27" spans="1:27" ht="15.75" customHeight="1" x14ac:dyDescent="0.25">
      <c r="A27" s="1">
        <v>24</v>
      </c>
      <c r="B27" s="26">
        <v>24</v>
      </c>
      <c r="C27" s="6">
        <v>999.88599999999997</v>
      </c>
      <c r="D27" s="27">
        <f t="shared" si="1"/>
        <v>999.84887199999991</v>
      </c>
      <c r="E27" s="2">
        <f t="shared" si="2"/>
        <v>3.7128000000052452E-2</v>
      </c>
      <c r="F27" s="6">
        <v>1000.03</v>
      </c>
      <c r="G27" s="29">
        <f t="shared" si="3"/>
        <v>0.14400000000000546</v>
      </c>
      <c r="H27" s="6">
        <v>4.0520282396868499</v>
      </c>
      <c r="I27" s="30">
        <f t="shared" si="0"/>
        <v>2.0260141198434249</v>
      </c>
      <c r="J27" s="6">
        <v>1001.03</v>
      </c>
      <c r="K27" s="27">
        <f t="shared" si="4"/>
        <v>0.14400000000000546</v>
      </c>
      <c r="L27" s="6">
        <v>6.0059547551814498</v>
      </c>
      <c r="M27" s="21">
        <f t="shared" si="5"/>
        <v>3.0029773775907249</v>
      </c>
      <c r="X27" s="23" t="s">
        <v>52</v>
      </c>
      <c r="Y27" s="11">
        <v>1.268E-2</v>
      </c>
      <c r="Z27" s="8"/>
    </row>
    <row r="28" spans="1:27" ht="15.75" customHeight="1" x14ac:dyDescent="0.25">
      <c r="A28" s="1">
        <v>25</v>
      </c>
      <c r="B28" s="4">
        <v>25</v>
      </c>
      <c r="C28" s="6">
        <v>999.88499999999999</v>
      </c>
      <c r="D28" s="27">
        <f t="shared" si="1"/>
        <v>999.83619699999997</v>
      </c>
      <c r="E28" s="2">
        <f t="shared" si="2"/>
        <v>4.8803000000020802E-2</v>
      </c>
      <c r="F28" s="6">
        <v>999.98900000000003</v>
      </c>
      <c r="G28" s="29">
        <f t="shared" si="3"/>
        <v>0.10400000000004184</v>
      </c>
      <c r="H28" s="6">
        <v>3.9820673288639199</v>
      </c>
      <c r="I28" s="30">
        <f t="shared" si="0"/>
        <v>1.9910336644319599</v>
      </c>
      <c r="J28" s="6">
        <v>1001.02</v>
      </c>
      <c r="K28" s="27">
        <f t="shared" si="4"/>
        <v>0.10400000000004184</v>
      </c>
      <c r="L28" s="6">
        <v>6.2669404889108096</v>
      </c>
      <c r="M28" s="21">
        <f t="shared" si="5"/>
        <v>3.1334702444554048</v>
      </c>
    </row>
    <row r="29" spans="1:27" ht="15.75" customHeight="1" x14ac:dyDescent="0.25">
      <c r="A29" s="1">
        <v>26</v>
      </c>
      <c r="B29" s="26">
        <v>26</v>
      </c>
      <c r="C29" s="6">
        <v>999.83399999999995</v>
      </c>
      <c r="D29" s="27">
        <f t="shared" si="1"/>
        <v>999.82352199999991</v>
      </c>
      <c r="E29" s="2">
        <f t="shared" si="2"/>
        <v>1.0478000000034626E-2</v>
      </c>
      <c r="F29" s="6">
        <v>999.95600000000002</v>
      </c>
      <c r="G29" s="29">
        <f t="shared" si="3"/>
        <v>0.12200000000007094</v>
      </c>
      <c r="H29" s="6">
        <v>3.2724077643274598</v>
      </c>
      <c r="I29" s="30">
        <f t="shared" si="0"/>
        <v>1.6362038821637299</v>
      </c>
      <c r="J29" s="6">
        <v>1001.02</v>
      </c>
      <c r="K29" s="27">
        <f t="shared" si="4"/>
        <v>0.12200000000007094</v>
      </c>
      <c r="L29" s="6">
        <v>5.9815218715950103</v>
      </c>
      <c r="M29" s="21">
        <f t="shared" si="5"/>
        <v>2.9907609357975051</v>
      </c>
      <c r="V29" s="38" t="s">
        <v>40</v>
      </c>
      <c r="W29" s="38"/>
    </row>
    <row r="30" spans="1:27" ht="15.75" customHeight="1" x14ac:dyDescent="0.25">
      <c r="A30" s="1">
        <v>27</v>
      </c>
      <c r="B30" s="4">
        <v>27</v>
      </c>
      <c r="C30" s="6">
        <v>999.80600000000004</v>
      </c>
      <c r="D30" s="27">
        <f t="shared" si="1"/>
        <v>999.81084699999997</v>
      </c>
      <c r="E30" s="2">
        <f t="shared" si="2"/>
        <v>-4.846999999926993E-3</v>
      </c>
      <c r="F30" s="6">
        <v>999.94899999999996</v>
      </c>
      <c r="G30" s="29">
        <f t="shared" si="3"/>
        <v>0.14299999999991542</v>
      </c>
      <c r="H30" s="6">
        <v>3.2166950755661601</v>
      </c>
      <c r="I30" s="30">
        <f t="shared" si="0"/>
        <v>1.60834753778308</v>
      </c>
      <c r="J30" s="6">
        <v>1001.01</v>
      </c>
      <c r="K30" s="27">
        <f t="shared" si="4"/>
        <v>0.14299999999991542</v>
      </c>
      <c r="L30" s="6">
        <v>5.6496802288140699</v>
      </c>
      <c r="M30" s="21">
        <f t="shared" si="5"/>
        <v>2.824840114407035</v>
      </c>
      <c r="V30" s="8" t="s">
        <v>41</v>
      </c>
      <c r="Y30" s="7"/>
      <c r="Z30" s="8" t="s">
        <v>10</v>
      </c>
    </row>
    <row r="31" spans="1:27" ht="15.75" customHeight="1" x14ac:dyDescent="0.25">
      <c r="A31" s="1">
        <v>28</v>
      </c>
      <c r="B31" s="26">
        <v>28</v>
      </c>
      <c r="C31" s="6">
        <v>999.81200000000001</v>
      </c>
      <c r="D31" s="27">
        <f t="shared" si="1"/>
        <v>999.79817199999991</v>
      </c>
      <c r="E31" s="2">
        <f t="shared" si="2"/>
        <v>1.3828000000103202E-2</v>
      </c>
      <c r="F31" s="6">
        <v>999.91499999999996</v>
      </c>
      <c r="G31" s="29">
        <f t="shared" si="3"/>
        <v>0.1029999999999518</v>
      </c>
      <c r="H31" s="6">
        <v>3.2278336300779999</v>
      </c>
      <c r="I31" s="30">
        <f t="shared" si="0"/>
        <v>1.613916815039</v>
      </c>
      <c r="J31" s="6">
        <v>1000.99</v>
      </c>
      <c r="K31" s="27">
        <f t="shared" si="4"/>
        <v>0.1029999999999518</v>
      </c>
      <c r="L31" s="6">
        <v>6.0145629753620202</v>
      </c>
      <c r="M31" s="21">
        <f t="shared" si="5"/>
        <v>3.0072814876810101</v>
      </c>
      <c r="V31" t="s">
        <v>55</v>
      </c>
      <c r="Y31" s="9"/>
      <c r="Z31" t="s">
        <v>10</v>
      </c>
      <c r="AA31" s="34" t="s">
        <v>62</v>
      </c>
    </row>
    <row r="32" spans="1:27" ht="15.75" customHeight="1" x14ac:dyDescent="0.25">
      <c r="A32" s="1">
        <v>29</v>
      </c>
      <c r="B32" s="4">
        <v>29</v>
      </c>
      <c r="C32" s="6">
        <v>999.76400000000001</v>
      </c>
      <c r="D32" s="27">
        <f t="shared" si="1"/>
        <v>999.78549699999996</v>
      </c>
      <c r="E32" s="2">
        <f t="shared" si="2"/>
        <v>-2.1496999999953914E-2</v>
      </c>
      <c r="F32" s="6">
        <v>999.87099999999998</v>
      </c>
      <c r="G32" s="29">
        <f t="shared" si="3"/>
        <v>0.1069999999999709</v>
      </c>
      <c r="H32" s="6">
        <v>3.0856123042529302</v>
      </c>
      <c r="I32" s="30">
        <f t="shared" si="0"/>
        <v>1.5428061521264651</v>
      </c>
      <c r="J32" s="6">
        <v>1000.96</v>
      </c>
      <c r="K32" s="27">
        <f t="shared" si="4"/>
        <v>0.1069999999999709</v>
      </c>
      <c r="L32" s="6">
        <v>6.0018763805952302</v>
      </c>
      <c r="M32" s="21">
        <f t="shared" si="5"/>
        <v>3.0009381902976151</v>
      </c>
      <c r="V32" s="8" t="s">
        <v>57</v>
      </c>
      <c r="Y32" s="7"/>
      <c r="Z32" s="8" t="s">
        <v>10</v>
      </c>
    </row>
    <row r="33" spans="1:28" ht="15.75" customHeight="1" x14ac:dyDescent="0.25">
      <c r="A33" s="1">
        <v>30</v>
      </c>
      <c r="B33" s="26">
        <v>30</v>
      </c>
      <c r="C33" s="6">
        <v>999.70899999999995</v>
      </c>
      <c r="D33" s="27">
        <f t="shared" si="1"/>
        <v>999.77282199999991</v>
      </c>
      <c r="E33" s="2">
        <f t="shared" si="2"/>
        <v>-6.3821999999959189E-2</v>
      </c>
      <c r="F33" s="6">
        <v>999.86199999999997</v>
      </c>
      <c r="G33" s="29">
        <f t="shared" si="3"/>
        <v>0.15300000000002001</v>
      </c>
      <c r="H33" s="6">
        <v>2.83814707752326</v>
      </c>
      <c r="I33" s="30">
        <f t="shared" si="0"/>
        <v>1.41907353876163</v>
      </c>
      <c r="J33" s="6">
        <v>1000.91</v>
      </c>
      <c r="K33" s="27">
        <f t="shared" si="4"/>
        <v>0.15300000000002001</v>
      </c>
      <c r="L33" s="6">
        <v>6.0053610966636199</v>
      </c>
      <c r="M33" s="21">
        <f t="shared" si="5"/>
        <v>3.00268054833181</v>
      </c>
    </row>
    <row r="34" spans="1:28" ht="15.75" customHeight="1" x14ac:dyDescent="0.25">
      <c r="A34" s="1">
        <v>31</v>
      </c>
      <c r="B34" s="4">
        <v>31</v>
      </c>
      <c r="C34" s="6">
        <v>999.74699999999996</v>
      </c>
      <c r="D34" s="27">
        <f t="shared" si="1"/>
        <v>999.76014699999996</v>
      </c>
      <c r="E34" s="2">
        <f t="shared" si="2"/>
        <v>-1.3147000000003572E-2</v>
      </c>
      <c r="F34" s="6">
        <v>999.83799999999997</v>
      </c>
      <c r="G34" s="29">
        <f t="shared" si="3"/>
        <v>9.1000000000008185E-2</v>
      </c>
      <c r="H34" s="6">
        <v>3.0765067791956899</v>
      </c>
      <c r="I34" s="30">
        <f t="shared" si="0"/>
        <v>1.538253389597845</v>
      </c>
      <c r="J34" s="6">
        <v>1000.88</v>
      </c>
      <c r="K34" s="27">
        <f t="shared" si="4"/>
        <v>9.1000000000008185E-2</v>
      </c>
      <c r="L34" s="6">
        <v>6.2973414321738597</v>
      </c>
      <c r="M34" s="21">
        <f t="shared" si="5"/>
        <v>3.1486707160869298</v>
      </c>
      <c r="V34" t="s">
        <v>0</v>
      </c>
      <c r="Y34" s="8"/>
      <c r="Z34" t="s">
        <v>10</v>
      </c>
    </row>
    <row r="35" spans="1:28" ht="15.75" customHeight="1" x14ac:dyDescent="0.25">
      <c r="A35" s="1">
        <v>32</v>
      </c>
      <c r="B35" s="26">
        <v>32</v>
      </c>
      <c r="C35" s="6">
        <v>999.71500000000003</v>
      </c>
      <c r="D35" s="27">
        <f t="shared" si="1"/>
        <v>999.7474719999999</v>
      </c>
      <c r="E35" s="2">
        <f t="shared" si="2"/>
        <v>-3.2471999999870604E-2</v>
      </c>
      <c r="F35" s="6">
        <v>999.81500000000005</v>
      </c>
      <c r="G35" s="29">
        <f t="shared" si="3"/>
        <v>0.10000000000002274</v>
      </c>
      <c r="H35" s="6">
        <v>3.61307530389873</v>
      </c>
      <c r="I35" s="30">
        <f t="shared" si="0"/>
        <v>1.806537651949365</v>
      </c>
      <c r="J35" s="6">
        <v>1000.9</v>
      </c>
      <c r="K35" s="27">
        <f t="shared" si="4"/>
        <v>0.10000000000002274</v>
      </c>
      <c r="L35" s="6">
        <v>6.20728055380944</v>
      </c>
      <c r="M35" s="21">
        <f t="shared" si="5"/>
        <v>3.10364027690472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33</v>
      </c>
      <c r="C36" s="6">
        <v>999.67499999999995</v>
      </c>
      <c r="D36" s="27">
        <f t="shared" si="1"/>
        <v>999.73479699999996</v>
      </c>
      <c r="E36" s="2">
        <f t="shared" si="2"/>
        <v>-5.9797000000003209E-2</v>
      </c>
      <c r="F36" s="6">
        <v>999.803</v>
      </c>
      <c r="G36" s="29">
        <f t="shared" si="3"/>
        <v>0.12800000000004275</v>
      </c>
      <c r="H36" s="6">
        <v>3.61602526582922</v>
      </c>
      <c r="I36" s="30">
        <f t="shared" si="0"/>
        <v>1.80801263291461</v>
      </c>
      <c r="J36" s="6">
        <v>1000.91</v>
      </c>
      <c r="K36" s="27">
        <f t="shared" si="4"/>
        <v>0.12800000000004275</v>
      </c>
      <c r="L36" s="6">
        <v>6.0461274569837897</v>
      </c>
      <c r="M36" s="21">
        <f t="shared" si="5"/>
        <v>3.0230637284918949</v>
      </c>
      <c r="V36" t="s">
        <v>45</v>
      </c>
    </row>
    <row r="37" spans="1:28" ht="15.75" customHeight="1" x14ac:dyDescent="0.25">
      <c r="A37" s="1">
        <v>34</v>
      </c>
      <c r="B37" s="26">
        <v>34</v>
      </c>
      <c r="C37" s="6">
        <v>999.62400000000002</v>
      </c>
      <c r="D37" s="27">
        <f t="shared" si="1"/>
        <v>999.7221219999999</v>
      </c>
      <c r="E37" s="2">
        <f t="shared" si="2"/>
        <v>-9.8121999999875698E-2</v>
      </c>
      <c r="F37" s="6">
        <v>999.803</v>
      </c>
      <c r="G37" s="29">
        <f t="shared" si="3"/>
        <v>0.17899999999997362</v>
      </c>
      <c r="H37" s="6">
        <v>3.2169683243420399</v>
      </c>
      <c r="I37" s="30">
        <f t="shared" si="0"/>
        <v>1.60848416217102</v>
      </c>
      <c r="J37" s="6">
        <v>1000.9</v>
      </c>
      <c r="K37" s="27">
        <f t="shared" si="4"/>
        <v>0.17899999999997362</v>
      </c>
      <c r="L37" s="6">
        <v>6.0461292664516701</v>
      </c>
      <c r="M37" s="21">
        <f t="shared" si="5"/>
        <v>3.0230646332258351</v>
      </c>
      <c r="V37" t="s">
        <v>44</v>
      </c>
    </row>
    <row r="38" spans="1:28" ht="15.75" customHeight="1" x14ac:dyDescent="0.25">
      <c r="A38" s="1">
        <v>35</v>
      </c>
      <c r="B38" s="4">
        <v>35</v>
      </c>
      <c r="C38" s="6">
        <v>999.56799999999998</v>
      </c>
      <c r="D38" s="27">
        <f t="shared" si="1"/>
        <v>999.70944699999995</v>
      </c>
      <c r="E38" s="2">
        <f t="shared" si="2"/>
        <v>-0.14144699999997101</v>
      </c>
      <c r="F38" s="6">
        <v>999.80100000000004</v>
      </c>
      <c r="G38" s="29">
        <f t="shared" si="3"/>
        <v>0.23300000000006094</v>
      </c>
      <c r="H38" s="6">
        <v>3.1893650492561898</v>
      </c>
      <c r="I38" s="30">
        <f t="shared" si="0"/>
        <v>1.5946825246280949</v>
      </c>
      <c r="J38" s="6">
        <v>1000.85</v>
      </c>
      <c r="K38" s="27">
        <f t="shared" si="4"/>
        <v>0.23300000000006094</v>
      </c>
      <c r="L38" s="6">
        <v>6.0121576132890899</v>
      </c>
      <c r="M38" s="21">
        <f t="shared" si="5"/>
        <v>3.006078806644545</v>
      </c>
      <c r="V38" t="s">
        <v>46</v>
      </c>
    </row>
    <row r="39" spans="1:28" ht="15.75" customHeight="1" x14ac:dyDescent="0.25">
      <c r="A39" s="1">
        <v>36</v>
      </c>
      <c r="B39" s="26">
        <v>36</v>
      </c>
      <c r="C39" s="6">
        <v>999.49300000000005</v>
      </c>
      <c r="D39" s="27">
        <f t="shared" si="1"/>
        <v>999.6967719999999</v>
      </c>
      <c r="E39" s="2">
        <f t="shared" si="2"/>
        <v>-0.20377199999984441</v>
      </c>
      <c r="F39" s="6">
        <v>999.80100000000004</v>
      </c>
      <c r="G39" s="29">
        <f t="shared" si="3"/>
        <v>0.30799999999999272</v>
      </c>
      <c r="H39" s="6">
        <v>2.62186285231483</v>
      </c>
      <c r="I39" s="30">
        <f t="shared" si="0"/>
        <v>1.310931426157415</v>
      </c>
      <c r="J39" s="6">
        <v>1000.81</v>
      </c>
      <c r="K39" s="27">
        <f t="shared" si="4"/>
        <v>0.30799999999999272</v>
      </c>
      <c r="L39" s="6">
        <v>5.8175453716437202</v>
      </c>
      <c r="M39" s="21">
        <f t="shared" si="5"/>
        <v>2.9087726858218601</v>
      </c>
    </row>
    <row r="40" spans="1:28" ht="15.75" customHeight="1" x14ac:dyDescent="0.25">
      <c r="A40" s="1">
        <v>37</v>
      </c>
      <c r="B40" s="4">
        <v>37</v>
      </c>
      <c r="C40" s="6">
        <v>999.47199999999998</v>
      </c>
      <c r="D40" s="27">
        <f t="shared" si="1"/>
        <v>999.68409699999995</v>
      </c>
      <c r="E40" s="2">
        <f t="shared" si="2"/>
        <v>-0.21209699999997156</v>
      </c>
      <c r="F40" s="6">
        <v>999.80100000000004</v>
      </c>
      <c r="G40" s="29">
        <f t="shared" si="3"/>
        <v>0.32900000000006457</v>
      </c>
      <c r="H40" s="6">
        <v>2.80916809864117</v>
      </c>
      <c r="I40" s="30">
        <f t="shared" si="0"/>
        <v>1.404584049320585</v>
      </c>
      <c r="J40" s="6">
        <v>1000.78</v>
      </c>
      <c r="K40" s="27">
        <f t="shared" si="4"/>
        <v>0.32900000000006457</v>
      </c>
      <c r="L40" s="6">
        <v>5.1641189662033096</v>
      </c>
      <c r="M40" s="21">
        <f t="shared" si="5"/>
        <v>2.5820594831016548</v>
      </c>
      <c r="V40" s="33" t="s">
        <v>48</v>
      </c>
      <c r="W40" s="33"/>
    </row>
    <row r="41" spans="1:28" ht="15.75" customHeight="1" x14ac:dyDescent="0.25">
      <c r="A41" s="1">
        <v>38</v>
      </c>
      <c r="B41" s="26">
        <v>38</v>
      </c>
      <c r="C41" s="6">
        <v>999.45100000000002</v>
      </c>
      <c r="D41" s="27">
        <f t="shared" si="1"/>
        <v>999.67142200000001</v>
      </c>
      <c r="E41" s="2">
        <f t="shared" si="2"/>
        <v>-0.22042199999998502</v>
      </c>
      <c r="F41" s="6">
        <v>999.80100000000004</v>
      </c>
      <c r="G41" s="29">
        <f t="shared" si="3"/>
        <v>0.35000000000002274</v>
      </c>
      <c r="H41" s="6">
        <v>3.29983863177047</v>
      </c>
      <c r="I41" s="30">
        <f t="shared" si="0"/>
        <v>1.649919315885235</v>
      </c>
      <c r="J41" s="6">
        <v>1000.78</v>
      </c>
      <c r="K41" s="27">
        <f t="shared" si="4"/>
        <v>0.35000000000002274</v>
      </c>
      <c r="L41" s="6">
        <v>5.6031336553296498</v>
      </c>
      <c r="M41" s="21">
        <f t="shared" si="5"/>
        <v>2.8015668276648249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39</v>
      </c>
      <c r="C42" s="6">
        <v>999.44</v>
      </c>
      <c r="D42" s="27">
        <f t="shared" si="1"/>
        <v>999.65874699999995</v>
      </c>
      <c r="E42" s="2">
        <f t="shared" si="2"/>
        <v>-0.21874699999989389</v>
      </c>
      <c r="F42" s="6">
        <v>999.80100000000004</v>
      </c>
      <c r="G42" s="29">
        <f t="shared" si="3"/>
        <v>0.36099999999999</v>
      </c>
      <c r="H42" s="6">
        <v>3.5996030049568102</v>
      </c>
      <c r="I42" s="30">
        <f t="shared" si="0"/>
        <v>1.7998015024784051</v>
      </c>
      <c r="J42" s="6">
        <v>1000.81</v>
      </c>
      <c r="K42" s="27">
        <f t="shared" si="4"/>
        <v>0.36099999999999</v>
      </c>
      <c r="L42" s="6">
        <v>5.6031298699926397</v>
      </c>
      <c r="M42" s="21">
        <f t="shared" si="5"/>
        <v>2.8015649349963199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40</v>
      </c>
      <c r="C43" s="6">
        <v>999.45899999999995</v>
      </c>
      <c r="D43" s="27">
        <f t="shared" si="1"/>
        <v>999.646072</v>
      </c>
      <c r="E43" s="2">
        <f t="shared" si="2"/>
        <v>-0.18707200000005741</v>
      </c>
      <c r="F43" s="6">
        <v>999.80100000000004</v>
      </c>
      <c r="G43" s="29">
        <f t="shared" si="3"/>
        <v>0.34200000000009823</v>
      </c>
      <c r="H43" s="6">
        <v>3.2834310458174998</v>
      </c>
      <c r="I43" s="30">
        <f t="shared" si="0"/>
        <v>1.6417155229087499</v>
      </c>
      <c r="J43" s="6">
        <v>1000.82</v>
      </c>
      <c r="K43" s="27">
        <f t="shared" si="4"/>
        <v>0.34200000000009823</v>
      </c>
      <c r="L43" s="6">
        <v>5.7730307203846003</v>
      </c>
      <c r="M43" s="21">
        <f t="shared" si="5"/>
        <v>2.8865153601923002</v>
      </c>
      <c r="AB43" s="13"/>
    </row>
    <row r="44" spans="1:28" ht="15.75" customHeight="1" x14ac:dyDescent="0.25">
      <c r="A44" s="1">
        <v>41</v>
      </c>
      <c r="B44" s="4">
        <v>41</v>
      </c>
      <c r="C44" s="6">
        <v>999.49</v>
      </c>
      <c r="D44" s="27">
        <f t="shared" si="1"/>
        <v>999.63339699999995</v>
      </c>
      <c r="E44" s="2">
        <f t="shared" si="2"/>
        <v>-0.14339699999993627</v>
      </c>
      <c r="F44" s="6">
        <v>999.8</v>
      </c>
      <c r="G44" s="29">
        <f t="shared" si="3"/>
        <v>0.30999999999994543</v>
      </c>
      <c r="H44" s="6">
        <v>3.6014070331888002</v>
      </c>
      <c r="I44" s="30">
        <f t="shared" si="0"/>
        <v>1.8007035165944001</v>
      </c>
      <c r="J44" s="6">
        <v>1000.83</v>
      </c>
      <c r="K44" s="27">
        <f t="shared" si="4"/>
        <v>0.30999999999994543</v>
      </c>
      <c r="L44" s="6">
        <v>6.1984162984903</v>
      </c>
      <c r="M44" s="21">
        <f t="shared" si="5"/>
        <v>3.09920814924515</v>
      </c>
    </row>
    <row r="45" spans="1:28" ht="15.75" customHeight="1" x14ac:dyDescent="0.25">
      <c r="A45" s="1">
        <v>42</v>
      </c>
      <c r="B45" s="26">
        <v>42</v>
      </c>
      <c r="C45" s="6">
        <v>999.53499999999997</v>
      </c>
      <c r="D45" s="27">
        <f t="shared" si="1"/>
        <v>999.620722</v>
      </c>
      <c r="E45" s="2">
        <f t="shared" si="2"/>
        <v>-8.5722000000032494E-2</v>
      </c>
      <c r="F45" s="6">
        <v>999.79899999999998</v>
      </c>
      <c r="G45" s="29">
        <f t="shared" si="3"/>
        <v>0.26400000000001</v>
      </c>
      <c r="H45" s="6">
        <v>3.60698247836056</v>
      </c>
      <c r="I45" s="30">
        <f t="shared" si="0"/>
        <v>1.80349123918028</v>
      </c>
      <c r="J45" s="6">
        <v>1000.83</v>
      </c>
      <c r="K45" s="27">
        <f t="shared" si="4"/>
        <v>0.26400000000001</v>
      </c>
      <c r="L45" s="6">
        <v>5.9855630420531103</v>
      </c>
      <c r="M45" s="21">
        <f t="shared" si="5"/>
        <v>2.9927815210265551</v>
      </c>
    </row>
    <row r="46" spans="1:28" ht="15.75" customHeight="1" x14ac:dyDescent="0.25">
      <c r="A46" s="1">
        <v>43</v>
      </c>
      <c r="B46" s="4">
        <v>43</v>
      </c>
      <c r="C46" s="6">
        <v>999.55899999999997</v>
      </c>
      <c r="D46" s="27">
        <f t="shared" si="1"/>
        <v>999.60804699999994</v>
      </c>
      <c r="E46" s="2">
        <f t="shared" si="2"/>
        <v>-4.9046999999973195E-2</v>
      </c>
      <c r="F46" s="6">
        <v>999.79700000000003</v>
      </c>
      <c r="G46" s="29">
        <f t="shared" si="3"/>
        <v>0.23800000000005639</v>
      </c>
      <c r="H46" s="6">
        <v>3.6074717275711898</v>
      </c>
      <c r="I46" s="30">
        <f t="shared" si="0"/>
        <v>1.8037358637855949</v>
      </c>
      <c r="J46" s="6">
        <v>1000.83</v>
      </c>
      <c r="K46" s="27">
        <f t="shared" si="4"/>
        <v>0.23800000000005639</v>
      </c>
      <c r="L46" s="6">
        <v>5.9941530719462399</v>
      </c>
      <c r="M46" s="21">
        <f t="shared" si="5"/>
        <v>2.99707653597312</v>
      </c>
    </row>
    <row r="47" spans="1:28" ht="15.75" customHeight="1" x14ac:dyDescent="0.25">
      <c r="A47" s="1">
        <v>44</v>
      </c>
      <c r="B47" s="26">
        <v>44</v>
      </c>
      <c r="C47" s="6">
        <v>999.62599999999998</v>
      </c>
      <c r="D47" s="27">
        <f t="shared" si="1"/>
        <v>999.595372</v>
      </c>
      <c r="E47" s="2">
        <f t="shared" si="2"/>
        <v>3.0627999999978783E-2</v>
      </c>
      <c r="F47" s="6">
        <v>999.79200000000003</v>
      </c>
      <c r="G47" s="29">
        <f t="shared" si="3"/>
        <v>0.16600000000005366</v>
      </c>
      <c r="H47" s="6">
        <v>3.8091166540054999</v>
      </c>
      <c r="I47" s="30">
        <f t="shared" si="0"/>
        <v>1.90455832700275</v>
      </c>
      <c r="J47" s="6">
        <v>1000.82</v>
      </c>
      <c r="K47" s="27">
        <f t="shared" si="4"/>
        <v>0.16600000000005366</v>
      </c>
      <c r="L47" s="6">
        <v>6.0035636635507297</v>
      </c>
      <c r="M47" s="21">
        <f t="shared" si="5"/>
        <v>3.0017818317753648</v>
      </c>
    </row>
    <row r="48" spans="1:28" ht="15.75" customHeight="1" x14ac:dyDescent="0.25">
      <c r="A48" s="1">
        <v>45</v>
      </c>
      <c r="B48" s="4">
        <v>45</v>
      </c>
      <c r="C48" s="6">
        <v>999.63199999999995</v>
      </c>
      <c r="D48" s="27">
        <f t="shared" si="1"/>
        <v>999.58269699999994</v>
      </c>
      <c r="E48" s="2">
        <f t="shared" si="2"/>
        <v>4.9303000000008979E-2</v>
      </c>
      <c r="F48" s="6">
        <v>999.78399999999999</v>
      </c>
      <c r="G48" s="29">
        <f t="shared" si="3"/>
        <v>0.15200000000004366</v>
      </c>
      <c r="H48" s="6">
        <v>3.6153030299581301</v>
      </c>
      <c r="I48" s="30">
        <f t="shared" si="0"/>
        <v>1.8076515149790651</v>
      </c>
      <c r="J48" s="6">
        <v>1000.8</v>
      </c>
      <c r="K48" s="27">
        <f t="shared" si="4"/>
        <v>0.15200000000004366</v>
      </c>
      <c r="L48" s="6">
        <v>6.0121560471629998</v>
      </c>
      <c r="M48" s="21">
        <f t="shared" si="5"/>
        <v>3.0060780235814999</v>
      </c>
      <c r="W48" s="8"/>
    </row>
    <row r="49" spans="1:13" ht="15.75" customHeight="1" x14ac:dyDescent="0.25">
      <c r="A49" s="1">
        <v>46</v>
      </c>
      <c r="B49" s="26">
        <v>46</v>
      </c>
      <c r="C49" s="6">
        <v>999.61199999999997</v>
      </c>
      <c r="D49" s="27">
        <f t="shared" si="1"/>
        <v>999.57002199999999</v>
      </c>
      <c r="E49" s="2">
        <f t="shared" si="2"/>
        <v>4.1977999999971871E-2</v>
      </c>
      <c r="F49" s="6">
        <v>999.78</v>
      </c>
      <c r="G49" s="29">
        <f t="shared" si="3"/>
        <v>0.16800000000000637</v>
      </c>
      <c r="H49" s="6">
        <v>3.6272433990886501</v>
      </c>
      <c r="I49" s="30">
        <f t="shared" si="0"/>
        <v>1.8136216995443251</v>
      </c>
      <c r="J49" s="6">
        <v>1000.8</v>
      </c>
      <c r="K49" s="27">
        <f t="shared" si="4"/>
        <v>0.16800000000000637</v>
      </c>
      <c r="L49" s="6">
        <v>6.3411790373350803</v>
      </c>
      <c r="M49" s="21">
        <f t="shared" si="5"/>
        <v>3.1705895186675401</v>
      </c>
    </row>
    <row r="50" spans="1:13" ht="15.75" customHeight="1" x14ac:dyDescent="0.25">
      <c r="A50" s="1">
        <v>47</v>
      </c>
      <c r="B50" s="4">
        <v>47</v>
      </c>
      <c r="C50" s="6">
        <v>999.62900000000002</v>
      </c>
      <c r="D50" s="27">
        <f t="shared" si="1"/>
        <v>999.55734699999994</v>
      </c>
      <c r="E50" s="2">
        <f t="shared" si="2"/>
        <v>7.1653000000083011E-2</v>
      </c>
      <c r="F50" s="6">
        <v>999.77300000000002</v>
      </c>
      <c r="G50" s="29">
        <f t="shared" si="3"/>
        <v>0.14400000000000546</v>
      </c>
      <c r="H50" s="6">
        <v>3.61566190562207</v>
      </c>
      <c r="I50" s="30">
        <f t="shared" si="0"/>
        <v>1.807830952811035</v>
      </c>
      <c r="J50" s="6">
        <v>1000.8</v>
      </c>
      <c r="K50" s="27">
        <f t="shared" si="4"/>
        <v>0.14400000000000546</v>
      </c>
      <c r="L50" s="6">
        <v>6.57699499077252</v>
      </c>
      <c r="M50" s="21">
        <f t="shared" si="5"/>
        <v>3.28849749538626</v>
      </c>
    </row>
    <row r="51" spans="1:13" ht="15.75" customHeight="1" x14ac:dyDescent="0.25">
      <c r="A51" s="1">
        <v>48</v>
      </c>
      <c r="B51" s="26">
        <v>48</v>
      </c>
      <c r="C51" s="6">
        <v>999.60199999999998</v>
      </c>
      <c r="D51" s="27">
        <f t="shared" si="1"/>
        <v>999.54467199999999</v>
      </c>
      <c r="E51" s="2">
        <f t="shared" si="2"/>
        <v>5.7327999999984058E-2</v>
      </c>
      <c r="F51" s="6">
        <v>999.76900000000001</v>
      </c>
      <c r="G51" s="29">
        <f t="shared" si="3"/>
        <v>0.16700000000003001</v>
      </c>
      <c r="H51" s="6">
        <v>3.6037528646811001</v>
      </c>
      <c r="I51" s="30">
        <f t="shared" si="0"/>
        <v>1.8018764323405501</v>
      </c>
      <c r="J51" s="6">
        <v>1000.8</v>
      </c>
      <c r="K51" s="27">
        <f t="shared" si="4"/>
        <v>0.16700000000003001</v>
      </c>
      <c r="L51" s="6">
        <v>6.4104459278632397</v>
      </c>
      <c r="M51" s="21">
        <f t="shared" si="5"/>
        <v>3.2052229639316199</v>
      </c>
    </row>
    <row r="52" spans="1:13" ht="15.75" customHeight="1" x14ac:dyDescent="0.25">
      <c r="A52" s="1">
        <v>49</v>
      </c>
      <c r="B52" s="4">
        <v>49</v>
      </c>
      <c r="C52" s="6">
        <v>999.61599999999999</v>
      </c>
      <c r="D52" s="27">
        <f t="shared" si="1"/>
        <v>999.53199699999993</v>
      </c>
      <c r="E52" s="2">
        <f t="shared" si="2"/>
        <v>8.4003000000052452E-2</v>
      </c>
      <c r="F52" s="6">
        <v>999.76099999999997</v>
      </c>
      <c r="G52" s="29">
        <f t="shared" si="3"/>
        <v>0.14499999999998181</v>
      </c>
      <c r="H52" s="6">
        <v>3.6004790870762098</v>
      </c>
      <c r="I52" s="30">
        <f t="shared" si="0"/>
        <v>1.8002395435381049</v>
      </c>
      <c r="J52" s="6">
        <v>1000.79</v>
      </c>
      <c r="K52" s="27">
        <f t="shared" si="4"/>
        <v>0.14499999999998181</v>
      </c>
      <c r="L52" s="6">
        <v>6.3650828307220202</v>
      </c>
      <c r="M52" s="21">
        <f t="shared" si="5"/>
        <v>3.1825414153610101</v>
      </c>
    </row>
    <row r="53" spans="1:13" ht="15.75" customHeight="1" x14ac:dyDescent="0.25">
      <c r="A53" s="1">
        <v>50</v>
      </c>
      <c r="B53" s="26">
        <v>50</v>
      </c>
      <c r="C53" s="6">
        <v>999.60799999999995</v>
      </c>
      <c r="D53" s="27">
        <f t="shared" si="1"/>
        <v>999.51932199999999</v>
      </c>
      <c r="E53" s="2">
        <f t="shared" si="2"/>
        <v>8.8677999999958956E-2</v>
      </c>
      <c r="F53" s="6">
        <v>999.75300000000004</v>
      </c>
      <c r="G53" s="29">
        <f t="shared" si="3"/>
        <v>0.1450000000000955</v>
      </c>
      <c r="H53" s="6">
        <v>3.6085403834196099</v>
      </c>
      <c r="I53" s="30">
        <f t="shared" si="0"/>
        <v>1.804270191709805</v>
      </c>
      <c r="J53" s="6">
        <v>1000.78</v>
      </c>
      <c r="K53" s="27">
        <f t="shared" si="4"/>
        <v>0.1450000000000955</v>
      </c>
      <c r="L53" s="6">
        <v>6.42692104050073</v>
      </c>
      <c r="M53" s="21">
        <f t="shared" si="5"/>
        <v>3.213460520250365</v>
      </c>
    </row>
    <row r="54" spans="1:13" ht="15.75" customHeight="1" x14ac:dyDescent="0.25">
      <c r="A54" s="1">
        <v>51</v>
      </c>
      <c r="B54" s="4">
        <v>51</v>
      </c>
      <c r="C54" s="6">
        <v>999.57899999999995</v>
      </c>
      <c r="D54" s="27">
        <f t="shared" si="1"/>
        <v>999.50664699999993</v>
      </c>
      <c r="E54" s="2">
        <f t="shared" si="2"/>
        <v>7.2353000000020984E-2</v>
      </c>
      <c r="F54" s="6">
        <v>999.74699999999996</v>
      </c>
      <c r="G54" s="29">
        <f t="shared" si="3"/>
        <v>0.16800000000000637</v>
      </c>
      <c r="H54" s="6">
        <v>3.6111395541014901</v>
      </c>
      <c r="I54" s="30">
        <f t="shared" si="0"/>
        <v>1.8055697770507451</v>
      </c>
      <c r="J54" s="6">
        <v>1000.76</v>
      </c>
      <c r="K54" s="27">
        <f t="shared" si="4"/>
        <v>0.16800000000000637</v>
      </c>
      <c r="L54" s="6">
        <v>6.4116967264265199</v>
      </c>
      <c r="M54" s="21">
        <f t="shared" si="5"/>
        <v>3.2058483632132599</v>
      </c>
    </row>
    <row r="55" spans="1:13" ht="15.75" customHeight="1" x14ac:dyDescent="0.25">
      <c r="A55" s="1">
        <v>52</v>
      </c>
      <c r="B55" s="26">
        <v>52</v>
      </c>
      <c r="C55" s="6">
        <v>999.58600000000001</v>
      </c>
      <c r="D55" s="27">
        <f t="shared" si="1"/>
        <v>999.49397199999999</v>
      </c>
      <c r="E55" s="2">
        <f t="shared" si="2"/>
        <v>9.2028000000027532E-2</v>
      </c>
      <c r="F55" s="6">
        <v>999.74</v>
      </c>
      <c r="G55" s="29">
        <f t="shared" si="3"/>
        <v>0.15399999999999636</v>
      </c>
      <c r="H55" s="6">
        <v>3.60886057227302</v>
      </c>
      <c r="I55" s="30">
        <f t="shared" si="0"/>
        <v>1.80443028613651</v>
      </c>
      <c r="J55" s="6">
        <v>1000.75</v>
      </c>
      <c r="K55" s="27">
        <f t="shared" si="4"/>
        <v>0.15399999999999636</v>
      </c>
      <c r="L55" s="6">
        <v>6.3941490825985303</v>
      </c>
      <c r="M55" s="21">
        <f t="shared" si="5"/>
        <v>3.1970745412992652</v>
      </c>
    </row>
    <row r="56" spans="1:13" ht="15.75" customHeight="1" x14ac:dyDescent="0.25">
      <c r="A56" s="1">
        <v>53</v>
      </c>
      <c r="B56" s="4">
        <v>53</v>
      </c>
      <c r="C56" s="6">
        <v>999.55600000000004</v>
      </c>
      <c r="D56" s="27">
        <f t="shared" si="1"/>
        <v>999.48129699999993</v>
      </c>
      <c r="E56" s="2">
        <f t="shared" si="2"/>
        <v>7.4703000000113207E-2</v>
      </c>
      <c r="F56" s="6">
        <v>999.73599999999999</v>
      </c>
      <c r="G56" s="29">
        <f t="shared" si="3"/>
        <v>0.17999999999994998</v>
      </c>
      <c r="H56" s="6">
        <v>3.6163225235540302</v>
      </c>
      <c r="I56" s="30">
        <f t="shared" si="0"/>
        <v>1.8081612617770151</v>
      </c>
      <c r="J56" s="6">
        <v>1000.75</v>
      </c>
      <c r="K56" s="27">
        <f t="shared" si="4"/>
        <v>0.17999999999994998</v>
      </c>
      <c r="L56" s="6">
        <v>6.1232693931390898</v>
      </c>
      <c r="M56" s="21">
        <f t="shared" si="5"/>
        <v>3.0616346965695449</v>
      </c>
    </row>
    <row r="57" spans="1:13" ht="15.75" customHeight="1" x14ac:dyDescent="0.25">
      <c r="A57" s="1">
        <v>54</v>
      </c>
      <c r="B57" s="26">
        <v>54</v>
      </c>
      <c r="C57" s="6">
        <v>999.56700000000001</v>
      </c>
      <c r="D57" s="27">
        <f t="shared" si="1"/>
        <v>999.46862199999998</v>
      </c>
      <c r="E57" s="2">
        <f t="shared" si="2"/>
        <v>9.8378000000025168E-2</v>
      </c>
      <c r="F57" s="6">
        <v>999.73</v>
      </c>
      <c r="G57" s="29">
        <f t="shared" si="3"/>
        <v>0.16300000000001091</v>
      </c>
      <c r="H57" s="6">
        <v>3.6000164332561102</v>
      </c>
      <c r="I57" s="30">
        <f t="shared" si="0"/>
        <v>1.8000082166280551</v>
      </c>
      <c r="J57" s="6">
        <v>1000.74</v>
      </c>
      <c r="K57" s="27">
        <f t="shared" si="4"/>
        <v>0.16300000000001091</v>
      </c>
      <c r="L57" s="6">
        <v>6.8059861740870797</v>
      </c>
      <c r="M57" s="21">
        <f t="shared" si="5"/>
        <v>3.4029930870435399</v>
      </c>
    </row>
    <row r="58" spans="1:13" ht="15.75" customHeight="1" x14ac:dyDescent="0.25">
      <c r="A58" s="1">
        <v>55</v>
      </c>
      <c r="B58" s="4">
        <v>55</v>
      </c>
      <c r="C58" s="6">
        <v>999.60199999999998</v>
      </c>
      <c r="D58" s="27">
        <f t="shared" si="1"/>
        <v>999.45594699999992</v>
      </c>
      <c r="E58" s="2">
        <f t="shared" si="2"/>
        <v>0.14605300000005172</v>
      </c>
      <c r="F58" s="6">
        <v>999.69600000000003</v>
      </c>
      <c r="G58" s="29">
        <f t="shared" si="3"/>
        <v>9.4000000000050932E-2</v>
      </c>
      <c r="H58" s="6">
        <v>3.6004926467287302</v>
      </c>
      <c r="I58" s="30">
        <f t="shared" si="0"/>
        <v>1.8002463233643651</v>
      </c>
      <c r="J58" s="6">
        <v>1000.7</v>
      </c>
      <c r="K58" s="27">
        <f t="shared" si="4"/>
        <v>9.4000000000050932E-2</v>
      </c>
      <c r="L58" s="6">
        <v>6.5171475979154101</v>
      </c>
      <c r="M58" s="21">
        <f t="shared" si="5"/>
        <v>3.258573798957705</v>
      </c>
    </row>
    <row r="59" spans="1:13" ht="15.75" customHeight="1" x14ac:dyDescent="0.25">
      <c r="A59" s="1">
        <v>56</v>
      </c>
      <c r="B59" s="26">
        <v>56</v>
      </c>
      <c r="C59" s="6">
        <v>999.52800000000002</v>
      </c>
      <c r="D59" s="27">
        <f t="shared" si="1"/>
        <v>999.44327199999998</v>
      </c>
      <c r="E59" s="2">
        <f t="shared" si="2"/>
        <v>8.4728000000040993E-2</v>
      </c>
      <c r="F59" s="6">
        <v>999.65</v>
      </c>
      <c r="G59" s="29">
        <f t="shared" si="3"/>
        <v>0.12199999999995725</v>
      </c>
      <c r="H59" s="6">
        <v>3.6064128715474402</v>
      </c>
      <c r="I59" s="30">
        <f t="shared" si="0"/>
        <v>1.8032064357737201</v>
      </c>
      <c r="J59" s="6">
        <v>1000.71</v>
      </c>
      <c r="K59" s="27">
        <f t="shared" si="4"/>
        <v>0.12199999999995725</v>
      </c>
      <c r="L59" s="6">
        <v>6.4056128981679796</v>
      </c>
      <c r="M59" s="21">
        <f t="shared" si="5"/>
        <v>3.2028064490839898</v>
      </c>
    </row>
    <row r="60" spans="1:13" ht="15.75" customHeight="1" x14ac:dyDescent="0.25">
      <c r="A60" s="1">
        <v>57</v>
      </c>
      <c r="B60" s="4">
        <v>57</v>
      </c>
      <c r="C60" s="6">
        <v>999.47799999999995</v>
      </c>
      <c r="D60" s="27">
        <f t="shared" si="1"/>
        <v>999.43059699999992</v>
      </c>
      <c r="E60" s="2">
        <f t="shared" si="2"/>
        <v>4.740300000003117E-2</v>
      </c>
      <c r="F60" s="6">
        <v>999.59</v>
      </c>
      <c r="G60" s="29">
        <f t="shared" si="3"/>
        <v>0.11200000000008004</v>
      </c>
      <c r="H60" s="6">
        <v>3.3345157348591101</v>
      </c>
      <c r="I60" s="30">
        <f t="shared" si="0"/>
        <v>1.6672578674295551</v>
      </c>
      <c r="J60" s="6">
        <v>1000.7</v>
      </c>
      <c r="K60" s="27">
        <f t="shared" si="4"/>
        <v>0.11200000000008004</v>
      </c>
      <c r="L60" s="6">
        <v>7.1799204735412303</v>
      </c>
      <c r="M60" s="21">
        <f t="shared" si="5"/>
        <v>3.5899602367706152</v>
      </c>
    </row>
    <row r="61" spans="1:13" ht="15.75" customHeight="1" x14ac:dyDescent="0.25">
      <c r="A61" s="1">
        <v>58</v>
      </c>
      <c r="B61" s="26">
        <v>58</v>
      </c>
      <c r="C61" s="6">
        <v>999.33</v>
      </c>
      <c r="D61" s="27">
        <f t="shared" si="1"/>
        <v>999.41792199999998</v>
      </c>
      <c r="E61" s="2">
        <f t="shared" si="2"/>
        <v>-8.7921999999934997E-2</v>
      </c>
      <c r="F61" s="6">
        <v>999.57799999999997</v>
      </c>
      <c r="G61" s="29">
        <f t="shared" si="3"/>
        <v>0.24799999999993361</v>
      </c>
      <c r="H61" s="6">
        <v>2.8368158860286301</v>
      </c>
      <c r="I61" s="30">
        <f t="shared" si="0"/>
        <v>1.4184079430143151</v>
      </c>
      <c r="J61" s="6">
        <v>1000.72</v>
      </c>
      <c r="K61" s="27">
        <f t="shared" si="4"/>
        <v>0.24799999999993361</v>
      </c>
      <c r="L61" s="6">
        <v>7.5990926706059696</v>
      </c>
      <c r="M61" s="21">
        <f t="shared" si="5"/>
        <v>3.7995463353029848</v>
      </c>
    </row>
    <row r="62" spans="1:13" ht="15.75" customHeight="1" x14ac:dyDescent="0.25">
      <c r="A62" s="1">
        <v>59</v>
      </c>
      <c r="B62" s="4">
        <v>59</v>
      </c>
      <c r="C62" s="6">
        <v>999.31500000000005</v>
      </c>
      <c r="D62" s="27">
        <f t="shared" si="1"/>
        <v>999.40524699999992</v>
      </c>
      <c r="E62" s="2">
        <f t="shared" si="2"/>
        <v>-9.0246999999862965E-2</v>
      </c>
      <c r="F62" s="6">
        <v>999.58100000000002</v>
      </c>
      <c r="G62" s="29">
        <f t="shared" si="3"/>
        <v>0.26599999999996271</v>
      </c>
      <c r="H62" s="6">
        <v>1.9832433382494199</v>
      </c>
      <c r="I62" s="30">
        <f t="shared" si="0"/>
        <v>0.99162166912470995</v>
      </c>
      <c r="J62" s="6">
        <v>1000.72</v>
      </c>
      <c r="K62" s="27">
        <f t="shared" si="4"/>
        <v>0.26599999999996271</v>
      </c>
      <c r="L62" s="6">
        <v>7.6041172854544099</v>
      </c>
      <c r="M62" s="21">
        <f t="shared" si="5"/>
        <v>3.802058642727205</v>
      </c>
    </row>
    <row r="63" spans="1:13" ht="15.75" customHeight="1" x14ac:dyDescent="0.25">
      <c r="A63" s="1">
        <v>60</v>
      </c>
      <c r="B63" s="26">
        <v>60</v>
      </c>
      <c r="C63" s="6">
        <v>999.3</v>
      </c>
      <c r="D63" s="27">
        <f t="shared" si="1"/>
        <v>999.39257199999997</v>
      </c>
      <c r="E63" s="2">
        <f t="shared" si="2"/>
        <v>-9.2572000000018306E-2</v>
      </c>
      <c r="F63" s="6">
        <v>999.58100000000002</v>
      </c>
      <c r="G63" s="29">
        <f t="shared" si="3"/>
        <v>0.28100000000006276</v>
      </c>
      <c r="H63" s="6">
        <v>2.37800976587621</v>
      </c>
      <c r="I63" s="30">
        <f t="shared" si="0"/>
        <v>1.189004882938105</v>
      </c>
      <c r="J63" s="6">
        <v>1000.71</v>
      </c>
      <c r="K63" s="27">
        <f t="shared" si="4"/>
        <v>0.28100000000006276</v>
      </c>
      <c r="L63" s="6">
        <v>7.6289284598585896</v>
      </c>
      <c r="M63" s="21">
        <f t="shared" si="5"/>
        <v>3.8144642299292948</v>
      </c>
    </row>
    <row r="64" spans="1:13" ht="15.75" customHeight="1" x14ac:dyDescent="0.25">
      <c r="A64" s="1">
        <v>61</v>
      </c>
      <c r="B64" s="4">
        <v>61</v>
      </c>
      <c r="C64" s="6">
        <v>999.27800000000002</v>
      </c>
      <c r="D64" s="27">
        <f t="shared" si="1"/>
        <v>999.37989699999991</v>
      </c>
      <c r="E64" s="2">
        <f t="shared" si="2"/>
        <v>-0.10189699999989443</v>
      </c>
      <c r="F64" s="6">
        <v>999.58199999999999</v>
      </c>
      <c r="G64" s="29">
        <f t="shared" si="3"/>
        <v>0.30399999999997362</v>
      </c>
      <c r="H64" s="6">
        <v>2.40819277866518</v>
      </c>
      <c r="I64" s="30">
        <f t="shared" si="0"/>
        <v>1.20409638933259</v>
      </c>
      <c r="J64" s="6">
        <v>1000.71</v>
      </c>
      <c r="K64" s="27">
        <f t="shared" si="4"/>
        <v>0.30399999999997362</v>
      </c>
      <c r="L64" s="6">
        <v>8.3155509047002294</v>
      </c>
      <c r="M64" s="21">
        <f t="shared" si="5"/>
        <v>4.1577754523501147</v>
      </c>
    </row>
    <row r="65" spans="1:13" ht="15.75" customHeight="1" x14ac:dyDescent="0.25">
      <c r="A65" s="1">
        <v>62</v>
      </c>
      <c r="B65" s="26">
        <v>62</v>
      </c>
      <c r="C65" s="6">
        <v>999.33199999999999</v>
      </c>
      <c r="D65" s="27">
        <f t="shared" si="1"/>
        <v>999.36722199999997</v>
      </c>
      <c r="E65" s="2">
        <f t="shared" si="2"/>
        <v>-3.5221999999976106E-2</v>
      </c>
      <c r="F65" s="6">
        <v>999.57899999999995</v>
      </c>
      <c r="G65" s="29">
        <f t="shared" si="3"/>
        <v>0.24699999999995725</v>
      </c>
      <c r="H65" s="6">
        <v>3.2053943878291902</v>
      </c>
      <c r="I65" s="30">
        <f t="shared" si="0"/>
        <v>1.6026971939145951</v>
      </c>
      <c r="J65" s="6">
        <v>1000.71</v>
      </c>
      <c r="K65" s="27">
        <f t="shared" si="4"/>
        <v>0.24699999999995725</v>
      </c>
      <c r="L65" s="6">
        <v>8.8029876739733997</v>
      </c>
      <c r="M65" s="21">
        <f t="shared" si="5"/>
        <v>4.4014938369866998</v>
      </c>
    </row>
    <row r="66" spans="1:13" ht="15.75" customHeight="1" x14ac:dyDescent="0.25">
      <c r="A66" s="1">
        <v>63</v>
      </c>
      <c r="B66" s="4">
        <v>63</v>
      </c>
      <c r="C66" s="6">
        <v>999.34500000000003</v>
      </c>
      <c r="D66" s="27">
        <f t="shared" si="1"/>
        <v>999.35454699999991</v>
      </c>
      <c r="E66" s="2">
        <f t="shared" si="2"/>
        <v>-9.5469999998840649E-3</v>
      </c>
      <c r="F66" s="6">
        <v>999.57399999999996</v>
      </c>
      <c r="G66" s="29">
        <f t="shared" si="3"/>
        <v>0.22899999999992815</v>
      </c>
      <c r="H66" s="6">
        <v>3.19896970740374</v>
      </c>
      <c r="I66" s="30">
        <f t="shared" si="0"/>
        <v>1.59948485370187</v>
      </c>
      <c r="J66" s="6">
        <v>1000.7</v>
      </c>
      <c r="K66" s="27">
        <f t="shared" si="4"/>
        <v>0.22899999999992815</v>
      </c>
      <c r="L66" s="6">
        <v>9.3492910300060394</v>
      </c>
      <c r="M66" s="21">
        <f t="shared" si="5"/>
        <v>4.6746455150030197</v>
      </c>
    </row>
    <row r="67" spans="1:13" ht="15.75" customHeight="1" x14ac:dyDescent="0.25">
      <c r="A67" s="1">
        <v>64</v>
      </c>
      <c r="B67" s="26">
        <v>64</v>
      </c>
      <c r="C67" s="6">
        <v>999.35400000000004</v>
      </c>
      <c r="D67" s="27">
        <f t="shared" si="1"/>
        <v>999.34187199999997</v>
      </c>
      <c r="E67" s="2">
        <f t="shared" si="2"/>
        <v>1.212800000007519E-2</v>
      </c>
      <c r="F67" s="6">
        <v>999.56500000000005</v>
      </c>
      <c r="G67" s="29">
        <f t="shared" si="3"/>
        <v>0.21100000000001273</v>
      </c>
      <c r="H67" s="6">
        <v>3.2216550654281901</v>
      </c>
      <c r="I67" s="30">
        <f t="shared" ref="I67:I76" si="6">H67*0.5</f>
        <v>1.6108275327140951</v>
      </c>
      <c r="J67" s="6">
        <v>1000.7</v>
      </c>
      <c r="K67" s="27">
        <f t="shared" si="4"/>
        <v>0.21100000000001273</v>
      </c>
      <c r="L67" s="6">
        <v>8.9922894050236604</v>
      </c>
      <c r="M67" s="21">
        <f t="shared" si="5"/>
        <v>4.4961447025118302</v>
      </c>
    </row>
    <row r="68" spans="1:13" ht="15.75" customHeight="1" x14ac:dyDescent="0.25">
      <c r="A68" s="1">
        <v>65</v>
      </c>
      <c r="B68" s="4">
        <v>65</v>
      </c>
      <c r="C68" s="6">
        <v>999.37099999999998</v>
      </c>
      <c r="D68" s="27">
        <f t="shared" ref="D68:D76" si="7">-0.012675*B68+1000.153072</f>
        <v>999.32919699999991</v>
      </c>
      <c r="E68" s="2">
        <f t="shared" ref="E68:E76" si="8">C68-D68</f>
        <v>4.1803000000072643E-2</v>
      </c>
      <c r="F68" s="6">
        <v>999.54300000000001</v>
      </c>
      <c r="G68" s="29">
        <f t="shared" ref="G68:G76" si="9">F68-C68</f>
        <v>0.17200000000002547</v>
      </c>
      <c r="H68" s="6">
        <v>3.2464553830028602</v>
      </c>
      <c r="I68" s="30">
        <f t="shared" si="6"/>
        <v>1.6232276915014301</v>
      </c>
      <c r="J68" s="6">
        <v>1000.69</v>
      </c>
      <c r="K68" s="27">
        <f t="shared" ref="K68:K76" si="10">F68-C68</f>
        <v>0.17200000000002547</v>
      </c>
      <c r="L68" s="6">
        <v>8.3926939632796902</v>
      </c>
      <c r="M68" s="21">
        <f t="shared" ref="M68:M76" si="11">L68/2</f>
        <v>4.1963469816398451</v>
      </c>
    </row>
    <row r="69" spans="1:13" ht="15.75" customHeight="1" x14ac:dyDescent="0.25">
      <c r="A69" s="1">
        <v>66</v>
      </c>
      <c r="B69" s="26">
        <v>66</v>
      </c>
      <c r="C69" s="6">
        <v>999.34900000000005</v>
      </c>
      <c r="D69" s="27">
        <f t="shared" si="7"/>
        <v>999.31652199999996</v>
      </c>
      <c r="E69" s="2">
        <f t="shared" si="8"/>
        <v>3.247800000008283E-2</v>
      </c>
      <c r="F69" s="6">
        <v>999.53099999999995</v>
      </c>
      <c r="G69" s="29">
        <f t="shared" si="9"/>
        <v>0.18199999999990268</v>
      </c>
      <c r="H69" s="6">
        <v>3.1125710945217002</v>
      </c>
      <c r="I69" s="30">
        <f t="shared" si="6"/>
        <v>1.5562855472608501</v>
      </c>
      <c r="J69" s="6">
        <v>1000.7</v>
      </c>
      <c r="K69" s="27">
        <f t="shared" si="10"/>
        <v>0.18199999999990268</v>
      </c>
      <c r="L69" s="6">
        <v>8.1339554475787708</v>
      </c>
      <c r="M69" s="21">
        <f t="shared" si="11"/>
        <v>4.0669777237893854</v>
      </c>
    </row>
    <row r="70" spans="1:13" ht="15.75" customHeight="1" x14ac:dyDescent="0.25">
      <c r="A70" s="1">
        <v>67</v>
      </c>
      <c r="B70" s="4">
        <v>67</v>
      </c>
      <c r="C70" s="6">
        <v>999.34400000000005</v>
      </c>
      <c r="D70" s="27">
        <f t="shared" si="7"/>
        <v>999.30384699999991</v>
      </c>
      <c r="E70" s="2">
        <f t="shared" si="8"/>
        <v>4.0153000000145767E-2</v>
      </c>
      <c r="F70" s="6">
        <v>999.52700000000004</v>
      </c>
      <c r="G70" s="29">
        <f t="shared" si="9"/>
        <v>0.18299999999999272</v>
      </c>
      <c r="H70" s="6">
        <v>3.1266142873296401</v>
      </c>
      <c r="I70" s="30">
        <f t="shared" si="6"/>
        <v>1.56330714366482</v>
      </c>
      <c r="J70" s="6">
        <v>1000.7</v>
      </c>
      <c r="K70" s="27">
        <f t="shared" si="10"/>
        <v>0.18299999999999272</v>
      </c>
      <c r="L70" s="6">
        <v>7.3951475305503704</v>
      </c>
      <c r="M70" s="21">
        <f t="shared" si="11"/>
        <v>3.6975737652751852</v>
      </c>
    </row>
    <row r="71" spans="1:13" ht="15.75" customHeight="1" x14ac:dyDescent="0.25">
      <c r="A71" s="1">
        <v>68</v>
      </c>
      <c r="B71" s="26">
        <v>68</v>
      </c>
      <c r="C71" s="6">
        <v>999.33299999999997</v>
      </c>
      <c r="D71" s="27">
        <f t="shared" si="7"/>
        <v>999.29117199999996</v>
      </c>
      <c r="E71" s="2">
        <f t="shared" si="8"/>
        <v>4.1828000000009524E-2</v>
      </c>
      <c r="F71" s="6">
        <v>999.51900000000001</v>
      </c>
      <c r="G71" s="29">
        <f t="shared" si="9"/>
        <v>0.18600000000003547</v>
      </c>
      <c r="H71" s="6">
        <v>2.99913988209684</v>
      </c>
      <c r="I71" s="30">
        <f t="shared" si="6"/>
        <v>1.49956994104842</v>
      </c>
      <c r="J71" s="6">
        <v>1000.7</v>
      </c>
      <c r="K71" s="27">
        <f t="shared" si="10"/>
        <v>0.18600000000003547</v>
      </c>
      <c r="L71" s="6">
        <v>6.9439842221408199</v>
      </c>
      <c r="M71" s="21">
        <f t="shared" si="11"/>
        <v>3.4719921110704099</v>
      </c>
    </row>
    <row r="72" spans="1:13" ht="15.75" customHeight="1" x14ac:dyDescent="0.25">
      <c r="A72" s="1">
        <v>69</v>
      </c>
      <c r="B72" s="4">
        <v>69</v>
      </c>
      <c r="C72" s="6">
        <v>999.33900000000006</v>
      </c>
      <c r="D72" s="27">
        <f t="shared" si="7"/>
        <v>999.2784969999999</v>
      </c>
      <c r="E72" s="2">
        <f t="shared" si="8"/>
        <v>6.0503000000153406E-2</v>
      </c>
      <c r="F72" s="6">
        <v>999.50300000000004</v>
      </c>
      <c r="G72" s="29">
        <f t="shared" si="9"/>
        <v>0.16399999999998727</v>
      </c>
      <c r="H72" s="6">
        <v>2.9448312445153402</v>
      </c>
      <c r="I72" s="30">
        <f t="shared" si="6"/>
        <v>1.4724156222576701</v>
      </c>
      <c r="J72" s="6">
        <v>1000.68</v>
      </c>
      <c r="K72" s="27">
        <f t="shared" si="10"/>
        <v>0.16399999999998727</v>
      </c>
      <c r="L72" s="6">
        <v>6.8238121905386002</v>
      </c>
      <c r="M72" s="21">
        <f t="shared" si="11"/>
        <v>3.4119060952693001</v>
      </c>
    </row>
    <row r="73" spans="1:13" ht="15.75" customHeight="1" x14ac:dyDescent="0.25">
      <c r="A73" s="1">
        <v>70</v>
      </c>
      <c r="B73" s="26">
        <v>70</v>
      </c>
      <c r="C73" s="6">
        <v>999.33600000000001</v>
      </c>
      <c r="D73" s="27">
        <f t="shared" si="7"/>
        <v>999.26582199999996</v>
      </c>
      <c r="E73" s="2">
        <f t="shared" si="8"/>
        <v>7.0178000000055363E-2</v>
      </c>
      <c r="F73" s="6">
        <v>999.46</v>
      </c>
      <c r="G73" s="29">
        <f t="shared" si="9"/>
        <v>0.12400000000002365</v>
      </c>
      <c r="H73" s="6">
        <v>2.9246939459870198</v>
      </c>
      <c r="I73" s="30">
        <f t="shared" si="6"/>
        <v>1.4623469729935099</v>
      </c>
      <c r="J73" s="6">
        <v>1000.65</v>
      </c>
      <c r="K73" s="27">
        <f t="shared" si="10"/>
        <v>0.12400000000002365</v>
      </c>
      <c r="L73" s="6">
        <v>6.4510209914005401</v>
      </c>
      <c r="M73" s="21">
        <f t="shared" si="11"/>
        <v>3.22551049570027</v>
      </c>
    </row>
    <row r="74" spans="1:13" ht="15.75" customHeight="1" x14ac:dyDescent="0.25">
      <c r="A74" s="1">
        <v>71</v>
      </c>
      <c r="B74" s="4">
        <v>71</v>
      </c>
      <c r="C74" s="6">
        <v>999.26900000000001</v>
      </c>
      <c r="D74" s="27">
        <f t="shared" si="7"/>
        <v>999.2531469999999</v>
      </c>
      <c r="E74" s="2">
        <f t="shared" si="8"/>
        <v>1.5853000000106476E-2</v>
      </c>
      <c r="F74" s="6">
        <v>999.43200000000002</v>
      </c>
      <c r="G74" s="29">
        <f t="shared" si="9"/>
        <v>0.16300000000001091</v>
      </c>
      <c r="H74" s="6">
        <v>2.6103174282076398</v>
      </c>
      <c r="I74" s="30">
        <f t="shared" si="6"/>
        <v>1.3051587141038199</v>
      </c>
      <c r="J74" s="6">
        <v>1000.64</v>
      </c>
      <c r="K74" s="27">
        <f t="shared" si="10"/>
        <v>0.16300000000001091</v>
      </c>
      <c r="L74" s="6">
        <v>5.7385418419580203</v>
      </c>
      <c r="M74" s="21">
        <f t="shared" si="11"/>
        <v>2.8692709209790102</v>
      </c>
    </row>
    <row r="75" spans="1:13" ht="15.75" customHeight="1" x14ac:dyDescent="0.25">
      <c r="A75" s="1">
        <v>72</v>
      </c>
      <c r="B75" s="26">
        <v>72</v>
      </c>
      <c r="C75" s="6">
        <v>999.23299999999995</v>
      </c>
      <c r="D75" s="27">
        <f t="shared" si="7"/>
        <v>999.24047199999995</v>
      </c>
      <c r="E75" s="2">
        <f t="shared" si="8"/>
        <v>-7.4720000000070286E-3</v>
      </c>
      <c r="F75" s="6">
        <v>999.43299999999999</v>
      </c>
      <c r="G75" s="29">
        <f t="shared" si="9"/>
        <v>0.20000000000004547</v>
      </c>
      <c r="H75" s="6">
        <v>2.4394947251797001</v>
      </c>
      <c r="I75" s="30">
        <f t="shared" si="6"/>
        <v>1.2197473625898501</v>
      </c>
      <c r="J75" s="6">
        <v>1000.61</v>
      </c>
      <c r="K75" s="27">
        <f t="shared" si="10"/>
        <v>0.20000000000004547</v>
      </c>
      <c r="L75" s="6">
        <v>5.6919129664381396</v>
      </c>
      <c r="M75" s="21">
        <f t="shared" si="11"/>
        <v>2.8459564832190698</v>
      </c>
    </row>
    <row r="76" spans="1:13" ht="15.75" customHeight="1" x14ac:dyDescent="0.25">
      <c r="A76" s="1">
        <v>73</v>
      </c>
      <c r="B76" s="4">
        <v>73</v>
      </c>
      <c r="C76" s="6">
        <v>999.23500000000001</v>
      </c>
      <c r="D76" s="27">
        <f t="shared" si="7"/>
        <v>999.2277969999999</v>
      </c>
      <c r="E76" s="2">
        <f t="shared" si="8"/>
        <v>7.2030000001177541E-3</v>
      </c>
      <c r="F76" s="6">
        <v>999.42899999999997</v>
      </c>
      <c r="G76" s="29">
        <f t="shared" si="9"/>
        <v>0.19399999999995998</v>
      </c>
      <c r="H76" s="6">
        <v>2.10928024211929</v>
      </c>
      <c r="I76" s="30">
        <f t="shared" si="6"/>
        <v>1.054640121059645</v>
      </c>
      <c r="J76" s="6">
        <v>1000.59</v>
      </c>
      <c r="K76" s="27">
        <f t="shared" si="10"/>
        <v>0.19399999999995998</v>
      </c>
      <c r="L76" s="6">
        <v>5.5312654441685698</v>
      </c>
      <c r="M76" s="21">
        <f t="shared" si="11"/>
        <v>2.7656327220842849</v>
      </c>
    </row>
    <row r="77" spans="1:13" ht="15.75" customHeight="1" x14ac:dyDescent="0.25">
      <c r="A77" s="1"/>
      <c r="B77" s="4"/>
      <c r="C77" s="6"/>
      <c r="D77" s="27"/>
      <c r="E77" s="2"/>
      <c r="F77" s="6"/>
      <c r="G77" s="29"/>
      <c r="H77" s="6"/>
      <c r="I77" s="30"/>
      <c r="J77" s="6"/>
      <c r="K77" s="27"/>
      <c r="L77" s="6"/>
      <c r="M77" s="21"/>
    </row>
    <row r="78" spans="1:13" ht="15.75" customHeight="1" x14ac:dyDescent="0.25">
      <c r="A78" s="1"/>
      <c r="B78" s="4"/>
      <c r="C78" s="6"/>
      <c r="D78" s="27"/>
      <c r="E78" s="2"/>
      <c r="F78" s="6"/>
      <c r="G78" s="29"/>
      <c r="H78" s="6"/>
      <c r="I78" s="30"/>
      <c r="J78" s="6"/>
      <c r="K78" s="27"/>
      <c r="L78" s="6"/>
      <c r="M78" s="21"/>
    </row>
    <row r="79" spans="1:13" ht="15.75" customHeight="1" x14ac:dyDescent="0.25">
      <c r="A79" s="1"/>
      <c r="B79" s="4"/>
      <c r="C79" s="6"/>
      <c r="D79" s="27"/>
      <c r="E79" s="2"/>
      <c r="F79" s="6"/>
      <c r="G79" s="29"/>
      <c r="H79" s="6"/>
      <c r="I79" s="30"/>
      <c r="J79" s="6"/>
      <c r="K79" s="27"/>
      <c r="L79" s="6"/>
      <c r="M79" s="21"/>
    </row>
    <row r="80" spans="1:13" ht="15.75" customHeight="1" x14ac:dyDescent="0.25">
      <c r="A80" s="1"/>
      <c r="B80" s="4"/>
      <c r="C80" s="5"/>
      <c r="D80" s="27"/>
      <c r="E80" s="2"/>
      <c r="F80" s="6"/>
      <c r="G80" s="29"/>
      <c r="H80" s="6"/>
      <c r="I80" s="30"/>
      <c r="J80" s="6"/>
      <c r="K80" s="27"/>
      <c r="L80" s="6"/>
      <c r="M80" s="21"/>
    </row>
    <row r="81" spans="1:13" ht="15.75" customHeight="1" x14ac:dyDescent="0.25">
      <c r="A81" s="1"/>
      <c r="B81" s="4"/>
      <c r="C81" s="5"/>
      <c r="D81" s="27"/>
      <c r="E81" s="2"/>
      <c r="F81" s="6"/>
      <c r="G81" s="29"/>
      <c r="H81" s="6"/>
      <c r="I81" s="30"/>
      <c r="J81" s="6"/>
      <c r="K81" s="27"/>
      <c r="L81" s="6"/>
      <c r="M81" s="21"/>
    </row>
    <row r="82" spans="1:13" ht="15.75" customHeight="1" x14ac:dyDescent="0.25">
      <c r="A82" s="1"/>
      <c r="B82" s="4"/>
      <c r="C82" s="5"/>
      <c r="D82" s="27"/>
      <c r="E82" s="2"/>
      <c r="F82" s="6"/>
      <c r="G82" s="29"/>
      <c r="H82" s="6"/>
      <c r="I82" s="30"/>
      <c r="J82" s="6"/>
      <c r="K82" s="27"/>
      <c r="L82" s="6"/>
      <c r="M82" s="21"/>
    </row>
    <row r="83" spans="1:13" ht="15.75" customHeight="1" x14ac:dyDescent="0.25">
      <c r="A83" s="1"/>
      <c r="B83" s="4"/>
      <c r="C83" s="5"/>
      <c r="D83" s="27"/>
      <c r="E83" s="2"/>
      <c r="F83" s="6"/>
      <c r="G83" s="29"/>
      <c r="H83" s="6"/>
      <c r="I83" s="30"/>
      <c r="J83" s="6"/>
      <c r="K83" s="27"/>
      <c r="L83" s="6"/>
      <c r="M83" s="21"/>
    </row>
    <row r="84" spans="1:13" ht="15.75" customHeight="1" x14ac:dyDescent="0.25">
      <c r="A84" s="1"/>
      <c r="B84" s="4"/>
      <c r="C84" s="5"/>
      <c r="D84" s="27"/>
      <c r="E84" s="2"/>
      <c r="F84" s="6"/>
      <c r="G84" s="29"/>
      <c r="H84" s="6"/>
      <c r="I84" s="30"/>
      <c r="J84" s="6"/>
      <c r="K84" s="27"/>
      <c r="L84" s="6"/>
      <c r="M84" s="21"/>
    </row>
    <row r="85" spans="1:13" ht="15.75" customHeight="1" x14ac:dyDescent="0.25">
      <c r="A85" s="1"/>
      <c r="B85" s="4"/>
      <c r="C85" s="5"/>
      <c r="D85" s="27"/>
      <c r="E85" s="2"/>
      <c r="F85" s="6"/>
      <c r="G85" s="29"/>
      <c r="H85" s="6"/>
      <c r="I85" s="30"/>
      <c r="J85" s="6"/>
      <c r="K85" s="27"/>
      <c r="L85" s="6"/>
      <c r="M85" s="21"/>
    </row>
    <row r="86" spans="1:13" ht="15.75" customHeight="1" x14ac:dyDescent="0.25">
      <c r="A86" s="1"/>
      <c r="B86" s="4"/>
      <c r="C86" s="5"/>
      <c r="D86" s="27"/>
      <c r="E86" s="2"/>
      <c r="F86" s="6"/>
      <c r="G86" s="29"/>
      <c r="H86" s="6"/>
      <c r="I86" s="30"/>
      <c r="J86" s="6"/>
      <c r="K86" s="27"/>
      <c r="L86" s="6"/>
      <c r="M86" s="21"/>
    </row>
    <row r="87" spans="1:13" ht="15.75" customHeight="1" x14ac:dyDescent="0.25">
      <c r="A87" s="1"/>
      <c r="B87" s="4"/>
      <c r="C87" s="5"/>
      <c r="D87" s="27"/>
      <c r="E87" s="2"/>
      <c r="F87" s="6"/>
      <c r="G87" s="29"/>
      <c r="H87" s="6"/>
      <c r="I87" s="30"/>
      <c r="J87" s="6"/>
      <c r="K87" s="27"/>
      <c r="L87" s="6"/>
      <c r="M87" s="21"/>
    </row>
    <row r="88" spans="1:13" ht="15.75" customHeight="1" x14ac:dyDescent="0.25">
      <c r="A88" s="1"/>
      <c r="B88" s="4"/>
      <c r="C88" s="5"/>
      <c r="D88" s="27"/>
      <c r="E88" s="2"/>
      <c r="F88" s="6"/>
      <c r="G88" s="29"/>
      <c r="H88" s="6"/>
      <c r="I88" s="30"/>
      <c r="J88" s="6"/>
      <c r="K88" s="27"/>
      <c r="L88" s="6"/>
      <c r="M88" s="21"/>
    </row>
    <row r="89" spans="1:13" ht="15.75" customHeight="1" x14ac:dyDescent="0.25">
      <c r="A89" s="1"/>
      <c r="B89" s="4"/>
      <c r="C89" s="5"/>
      <c r="D89" s="27"/>
      <c r="E89" s="2"/>
      <c r="F89" s="6"/>
      <c r="G89" s="29"/>
      <c r="H89" s="6"/>
      <c r="I89" s="30"/>
      <c r="J89" s="6"/>
      <c r="K89" s="27"/>
      <c r="L89" s="6"/>
      <c r="M89" s="21"/>
    </row>
    <row r="90" spans="1:13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3" ht="15.75" customHeight="1" x14ac:dyDescent="0.25">
      <c r="A91" s="1"/>
      <c r="B91" s="4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3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3" ht="15.75" customHeight="1" x14ac:dyDescent="0.25">
      <c r="A93" s="1"/>
      <c r="B93" s="4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3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3" ht="15.75" customHeight="1" x14ac:dyDescent="0.25">
      <c r="A95" s="1"/>
      <c r="B95" s="4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3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4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4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4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4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4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4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4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4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4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4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4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4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4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4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2021-03-16T03:27:29Z</dcterms:modified>
</cp:coreProperties>
</file>