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usu-RiverBuilder\sfe209_gcs_analysis\"/>
    </mc:Choice>
  </mc:AlternateContent>
  <xr:revisionPtr revIDLastSave="0" documentId="13_ncr:1_{A77A03CB-0462-45BB-A1B5-211AE15549D8}" xr6:coauthVersionLast="47" xr6:coauthVersionMax="47" xr10:uidLastSave="{00000000-0000-0000-0000-000000000000}"/>
  <bookViews>
    <workbookView xWindow="-4620" yWindow="3150" windowWidth="17580" windowHeight="1128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Y47" i="4" l="1"/>
  <c r="Y44" i="4"/>
  <c r="AC5" i="4" l="1"/>
  <c r="AB6" i="4"/>
  <c r="AA6" i="4"/>
  <c r="AA5" i="4"/>
  <c r="AB5" i="4"/>
  <c r="AC6" i="4" l="1"/>
  <c r="AD6" i="4"/>
  <c r="AD5" i="4"/>
  <c r="K88" i="4"/>
  <c r="I88" i="4"/>
  <c r="G88" i="4"/>
  <c r="D88" i="4"/>
  <c r="E88" i="4" s="1"/>
  <c r="K87" i="4"/>
  <c r="I87" i="4"/>
  <c r="G87" i="4"/>
  <c r="D87" i="4"/>
  <c r="E87" i="4" s="1"/>
  <c r="K86" i="4"/>
  <c r="I86" i="4"/>
  <c r="G86" i="4"/>
  <c r="D86" i="4"/>
  <c r="E86" i="4" s="1"/>
  <c r="K85" i="4"/>
  <c r="I85" i="4"/>
  <c r="G85" i="4"/>
  <c r="D85" i="4"/>
  <c r="E85" i="4" s="1"/>
  <c r="K84" i="4"/>
  <c r="I84" i="4"/>
  <c r="G84" i="4"/>
  <c r="D84" i="4"/>
  <c r="E84" i="4" s="1"/>
  <c r="M83" i="4"/>
  <c r="K83" i="4"/>
  <c r="I83" i="4"/>
  <c r="G83" i="4"/>
  <c r="D83" i="4"/>
  <c r="E83" i="4" s="1"/>
  <c r="M82" i="4"/>
  <c r="K82" i="4"/>
  <c r="I82" i="4"/>
  <c r="G82" i="4"/>
  <c r="D82" i="4"/>
  <c r="E82" i="4" s="1"/>
  <c r="M81" i="4"/>
  <c r="K81" i="4"/>
  <c r="I81" i="4"/>
  <c r="G81" i="4"/>
  <c r="D81" i="4"/>
  <c r="E81" i="4" s="1"/>
  <c r="M80" i="4"/>
  <c r="K80" i="4"/>
  <c r="I80" i="4"/>
  <c r="G80" i="4"/>
  <c r="D80" i="4"/>
  <c r="E80" i="4" s="1"/>
  <c r="M79" i="4"/>
  <c r="K79" i="4"/>
  <c r="I79" i="4"/>
  <c r="G79" i="4"/>
  <c r="D79" i="4"/>
  <c r="E79" i="4" s="1"/>
  <c r="M78" i="4"/>
  <c r="K78" i="4"/>
  <c r="I78" i="4"/>
  <c r="G78" i="4"/>
  <c r="D78" i="4"/>
  <c r="E78" i="4" s="1"/>
  <c r="M77" i="4"/>
  <c r="K77" i="4"/>
  <c r="I77" i="4"/>
  <c r="G77" i="4"/>
  <c r="D77" i="4"/>
  <c r="E77" i="4" s="1"/>
  <c r="M76" i="4"/>
  <c r="K76" i="4"/>
  <c r="I76" i="4"/>
  <c r="G76" i="4"/>
  <c r="D76" i="4"/>
  <c r="E76" i="4" s="1"/>
  <c r="M75" i="4"/>
  <c r="K75" i="4"/>
  <c r="I75" i="4"/>
  <c r="G75" i="4"/>
  <c r="D75" i="4"/>
  <c r="E75" i="4" s="1"/>
  <c r="M74" i="4"/>
  <c r="K74" i="4"/>
  <c r="I74" i="4"/>
  <c r="G74" i="4"/>
  <c r="D74" i="4"/>
  <c r="E74" i="4" s="1"/>
  <c r="M73" i="4"/>
  <c r="K73" i="4"/>
  <c r="I73" i="4"/>
  <c r="G73" i="4"/>
  <c r="D73" i="4"/>
  <c r="E73" i="4" s="1"/>
  <c r="M72" i="4"/>
  <c r="K72" i="4"/>
  <c r="I72" i="4"/>
  <c r="G72" i="4"/>
  <c r="E72" i="4"/>
  <c r="D72" i="4"/>
  <c r="M71" i="4"/>
  <c r="K71" i="4"/>
  <c r="I71" i="4"/>
  <c r="G71" i="4"/>
  <c r="D71" i="4"/>
  <c r="E71" i="4" s="1"/>
  <c r="M70" i="4"/>
  <c r="K70" i="4"/>
  <c r="I70" i="4"/>
  <c r="G70" i="4"/>
  <c r="D70" i="4"/>
  <c r="E70" i="4" s="1"/>
  <c r="M69" i="4"/>
  <c r="K69" i="4"/>
  <c r="I69" i="4"/>
  <c r="G69" i="4"/>
  <c r="D69" i="4"/>
  <c r="E69" i="4" s="1"/>
  <c r="M68" i="4"/>
  <c r="K68" i="4"/>
  <c r="I68" i="4"/>
  <c r="G68" i="4"/>
  <c r="E68" i="4"/>
  <c r="D68" i="4"/>
  <c r="M67" i="4"/>
  <c r="K67" i="4"/>
  <c r="I67" i="4"/>
  <c r="G67" i="4"/>
  <c r="D67" i="4"/>
  <c r="E67" i="4" s="1"/>
  <c r="M66" i="4"/>
  <c r="K66" i="4"/>
  <c r="I66" i="4"/>
  <c r="G66" i="4"/>
  <c r="D66" i="4"/>
  <c r="E66" i="4" s="1"/>
  <c r="M65" i="4"/>
  <c r="K65" i="4"/>
  <c r="I65" i="4"/>
  <c r="G65" i="4"/>
  <c r="D65" i="4"/>
  <c r="E65" i="4" s="1"/>
  <c r="M64" i="4"/>
  <c r="K64" i="4"/>
  <c r="I64" i="4"/>
  <c r="G64" i="4"/>
  <c r="D64" i="4"/>
  <c r="E64" i="4" s="1"/>
  <c r="M63" i="4"/>
  <c r="K63" i="4"/>
  <c r="I63" i="4"/>
  <c r="G63" i="4"/>
  <c r="D63" i="4"/>
  <c r="E63" i="4" s="1"/>
  <c r="M62" i="4"/>
  <c r="K62" i="4"/>
  <c r="I62" i="4"/>
  <c r="G62" i="4"/>
  <c r="E62" i="4"/>
  <c r="D62" i="4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K59" i="4"/>
  <c r="I59" i="4"/>
  <c r="G59" i="4"/>
  <c r="D59" i="4"/>
  <c r="E59" i="4" s="1"/>
  <c r="M58" i="4"/>
  <c r="K58" i="4"/>
  <c r="I58" i="4"/>
  <c r="G58" i="4"/>
  <c r="D58" i="4"/>
  <c r="E58" i="4" s="1"/>
  <c r="M57" i="4"/>
  <c r="K57" i="4"/>
  <c r="I57" i="4"/>
  <c r="G57" i="4"/>
  <c r="D57" i="4"/>
  <c r="E57" i="4" s="1"/>
  <c r="M56" i="4"/>
  <c r="K56" i="4"/>
  <c r="I56" i="4"/>
  <c r="G56" i="4"/>
  <c r="E56" i="4"/>
  <c r="D56" i="4"/>
  <c r="M55" i="4"/>
  <c r="K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D53" i="4"/>
  <c r="E53" i="4" s="1"/>
  <c r="M52" i="4"/>
  <c r="K52" i="4"/>
  <c r="I52" i="4"/>
  <c r="G52" i="4"/>
  <c r="D52" i="4"/>
  <c r="E52" i="4" s="1"/>
  <c r="M51" i="4"/>
  <c r="K51" i="4"/>
  <c r="I51" i="4"/>
  <c r="G51" i="4"/>
  <c r="D51" i="4"/>
  <c r="E51" i="4" s="1"/>
  <c r="M50" i="4"/>
  <c r="K50" i="4"/>
  <c r="I50" i="4"/>
  <c r="G50" i="4"/>
  <c r="D50" i="4"/>
  <c r="E50" i="4" s="1"/>
  <c r="M49" i="4"/>
  <c r="K49" i="4"/>
  <c r="I49" i="4"/>
  <c r="G49" i="4"/>
  <c r="D49" i="4"/>
  <c r="E49" i="4" s="1"/>
  <c r="M48" i="4"/>
  <c r="K48" i="4"/>
  <c r="I48" i="4"/>
  <c r="G48" i="4"/>
  <c r="E48" i="4"/>
  <c r="D48" i="4"/>
  <c r="M47" i="4"/>
  <c r="K47" i="4"/>
  <c r="I47" i="4"/>
  <c r="G47" i="4"/>
  <c r="D47" i="4"/>
  <c r="E47" i="4" s="1"/>
  <c r="M46" i="4"/>
  <c r="K46" i="4"/>
  <c r="I46" i="4"/>
  <c r="G46" i="4"/>
  <c r="D46" i="4"/>
  <c r="E46" i="4" s="1"/>
  <c r="M45" i="4"/>
  <c r="K45" i="4"/>
  <c r="I45" i="4"/>
  <c r="G45" i="4"/>
  <c r="D45" i="4"/>
  <c r="E45" i="4" s="1"/>
  <c r="M44" i="4"/>
  <c r="K44" i="4"/>
  <c r="I44" i="4"/>
  <c r="G44" i="4"/>
  <c r="E44" i="4"/>
  <c r="D44" i="4"/>
  <c r="M43" i="4"/>
  <c r="K43" i="4"/>
  <c r="I43" i="4"/>
  <c r="G43" i="4"/>
  <c r="D43" i="4"/>
  <c r="E43" i="4" s="1"/>
  <c r="M42" i="4"/>
  <c r="K42" i="4"/>
  <c r="I42" i="4"/>
  <c r="G42" i="4"/>
  <c r="D42" i="4"/>
  <c r="E42" i="4" s="1"/>
  <c r="M41" i="4"/>
  <c r="K41" i="4"/>
  <c r="I41" i="4"/>
  <c r="G41" i="4"/>
  <c r="D41" i="4"/>
  <c r="E41" i="4" s="1"/>
  <c r="M40" i="4"/>
  <c r="K40" i="4"/>
  <c r="I40" i="4"/>
  <c r="G40" i="4"/>
  <c r="D40" i="4"/>
  <c r="E40" i="4" s="1"/>
  <c r="M39" i="4"/>
  <c r="K39" i="4"/>
  <c r="I39" i="4"/>
  <c r="G39" i="4"/>
  <c r="D39" i="4"/>
  <c r="E39" i="4" s="1"/>
  <c r="Y38" i="4"/>
  <c r="M38" i="4"/>
  <c r="K38" i="4"/>
  <c r="I38" i="4"/>
  <c r="G38" i="4"/>
  <c r="D38" i="4"/>
  <c r="E38" i="4" s="1"/>
  <c r="M37" i="4"/>
  <c r="K37" i="4"/>
  <c r="I37" i="4"/>
  <c r="G37" i="4"/>
  <c r="D37" i="4"/>
  <c r="E37" i="4" s="1"/>
  <c r="M36" i="4"/>
  <c r="K36" i="4"/>
  <c r="I36" i="4"/>
  <c r="G36" i="4"/>
  <c r="D36" i="4"/>
  <c r="E36" i="4" s="1"/>
  <c r="M35" i="4"/>
  <c r="K35" i="4"/>
  <c r="I35" i="4"/>
  <c r="G35" i="4"/>
  <c r="D35" i="4"/>
  <c r="E35" i="4" s="1"/>
  <c r="M34" i="4"/>
  <c r="K34" i="4"/>
  <c r="I34" i="4"/>
  <c r="G34" i="4"/>
  <c r="D34" i="4"/>
  <c r="E34" i="4" s="1"/>
  <c r="M33" i="4"/>
  <c r="K33" i="4"/>
  <c r="I33" i="4"/>
  <c r="G33" i="4"/>
  <c r="D33" i="4"/>
  <c r="E33" i="4" s="1"/>
  <c r="M32" i="4"/>
  <c r="K32" i="4"/>
  <c r="I32" i="4"/>
  <c r="G32" i="4"/>
  <c r="D32" i="4"/>
  <c r="E32" i="4" s="1"/>
  <c r="M31" i="4"/>
  <c r="K31" i="4"/>
  <c r="I31" i="4"/>
  <c r="G31" i="4"/>
  <c r="D31" i="4"/>
  <c r="E31" i="4" s="1"/>
  <c r="Y30" i="4"/>
  <c r="M30" i="4"/>
  <c r="K30" i="4"/>
  <c r="I30" i="4"/>
  <c r="G30" i="4"/>
  <c r="D30" i="4"/>
  <c r="E30" i="4" s="1"/>
  <c r="M29" i="4"/>
  <c r="K29" i="4"/>
  <c r="I29" i="4"/>
  <c r="G29" i="4"/>
  <c r="D29" i="4"/>
  <c r="E29" i="4" s="1"/>
  <c r="M28" i="4"/>
  <c r="K28" i="4"/>
  <c r="I28" i="4"/>
  <c r="G28" i="4"/>
  <c r="D28" i="4"/>
  <c r="E28" i="4" s="1"/>
  <c r="M27" i="4"/>
  <c r="K27" i="4"/>
  <c r="I27" i="4"/>
  <c r="G27" i="4"/>
  <c r="D27" i="4"/>
  <c r="E27" i="4" s="1"/>
  <c r="M26" i="4"/>
  <c r="K26" i="4"/>
  <c r="I26" i="4"/>
  <c r="G26" i="4"/>
  <c r="D26" i="4"/>
  <c r="E26" i="4" s="1"/>
  <c r="M25" i="4"/>
  <c r="K25" i="4"/>
  <c r="I25" i="4"/>
  <c r="G25" i="4"/>
  <c r="D25" i="4"/>
  <c r="E25" i="4" s="1"/>
  <c r="M24" i="4"/>
  <c r="K24" i="4"/>
  <c r="I24" i="4"/>
  <c r="G24" i="4"/>
  <c r="D24" i="4"/>
  <c r="E24" i="4" s="1"/>
  <c r="M23" i="4"/>
  <c r="K23" i="4"/>
  <c r="I23" i="4"/>
  <c r="G23" i="4"/>
  <c r="D23" i="4"/>
  <c r="E23" i="4" s="1"/>
  <c r="M22" i="4"/>
  <c r="K22" i="4"/>
  <c r="I22" i="4"/>
  <c r="G22" i="4"/>
  <c r="D22" i="4"/>
  <c r="E22" i="4" s="1"/>
  <c r="M21" i="4"/>
  <c r="K21" i="4"/>
  <c r="I21" i="4"/>
  <c r="G21" i="4"/>
  <c r="D21" i="4"/>
  <c r="E21" i="4" s="1"/>
  <c r="M20" i="4"/>
  <c r="K20" i="4"/>
  <c r="I20" i="4"/>
  <c r="G20" i="4"/>
  <c r="D20" i="4"/>
  <c r="E20" i="4" s="1"/>
  <c r="M19" i="4"/>
  <c r="K19" i="4"/>
  <c r="I19" i="4"/>
  <c r="G19" i="4"/>
  <c r="D19" i="4"/>
  <c r="E19" i="4" s="1"/>
  <c r="M18" i="4"/>
  <c r="K18" i="4"/>
  <c r="I18" i="4"/>
  <c r="G18" i="4"/>
  <c r="D18" i="4"/>
  <c r="E18" i="4" s="1"/>
  <c r="M17" i="4"/>
  <c r="K17" i="4"/>
  <c r="I17" i="4"/>
  <c r="G17" i="4"/>
  <c r="D17" i="4"/>
  <c r="E17" i="4" s="1"/>
  <c r="M16" i="4"/>
  <c r="K16" i="4"/>
  <c r="I16" i="4"/>
  <c r="G16" i="4"/>
  <c r="D16" i="4"/>
  <c r="E16" i="4" s="1"/>
  <c r="M15" i="4"/>
  <c r="K15" i="4"/>
  <c r="I15" i="4"/>
  <c r="G15" i="4"/>
  <c r="D15" i="4"/>
  <c r="E15" i="4" s="1"/>
  <c r="M14" i="4"/>
  <c r="K14" i="4"/>
  <c r="I14" i="4"/>
  <c r="G14" i="4"/>
  <c r="D14" i="4"/>
  <c r="E14" i="4" s="1"/>
  <c r="M13" i="4"/>
  <c r="K13" i="4"/>
  <c r="I13" i="4"/>
  <c r="G13" i="4"/>
  <c r="D13" i="4"/>
  <c r="E13" i="4" s="1"/>
  <c r="M12" i="4"/>
  <c r="K12" i="4"/>
  <c r="I12" i="4"/>
  <c r="G12" i="4"/>
  <c r="E12" i="4"/>
  <c r="D12" i="4"/>
  <c r="M11" i="4"/>
  <c r="K11" i="4"/>
  <c r="I11" i="4"/>
  <c r="G11" i="4"/>
  <c r="D11" i="4"/>
  <c r="E11" i="4" s="1"/>
  <c r="M10" i="4"/>
  <c r="K10" i="4"/>
  <c r="I10" i="4"/>
  <c r="G10" i="4"/>
  <c r="D10" i="4"/>
  <c r="E10" i="4" s="1"/>
  <c r="M9" i="4"/>
  <c r="K9" i="4"/>
  <c r="I9" i="4"/>
  <c r="G9" i="4"/>
  <c r="D9" i="4"/>
  <c r="E9" i="4" s="1"/>
  <c r="M8" i="4"/>
  <c r="K8" i="4"/>
  <c r="I8" i="4"/>
  <c r="G8" i="4"/>
  <c r="D8" i="4"/>
  <c r="E8" i="4" s="1"/>
  <c r="M7" i="4"/>
  <c r="K7" i="4"/>
  <c r="I7" i="4"/>
  <c r="G7" i="4"/>
  <c r="D7" i="4"/>
  <c r="E7" i="4" s="1"/>
  <c r="M6" i="4"/>
  <c r="K6" i="4"/>
  <c r="I6" i="4"/>
  <c r="G6" i="4"/>
  <c r="D6" i="4"/>
  <c r="E6" i="4" s="1"/>
  <c r="Y5" i="4"/>
  <c r="M5" i="4"/>
  <c r="K5" i="4"/>
  <c r="I5" i="4"/>
  <c r="G5" i="4"/>
  <c r="D5" i="4"/>
  <c r="E5" i="4" s="1"/>
  <c r="M4" i="4"/>
  <c r="K4" i="4"/>
  <c r="I4" i="4"/>
  <c r="G4" i="4"/>
  <c r="D4" i="4"/>
  <c r="E4" i="4" s="1"/>
  <c r="M3" i="4"/>
  <c r="K3" i="4"/>
  <c r="I3" i="4"/>
  <c r="G3" i="4"/>
  <c r="D3" i="4"/>
  <c r="E3" i="4" s="1"/>
  <c r="Y6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Y31" i="4" l="1"/>
  <c r="Y32" i="4"/>
  <c r="Y6" i="4"/>
  <c r="Y5" i="3"/>
  <c r="I88" i="3"/>
  <c r="G88" i="3"/>
  <c r="E88" i="3"/>
  <c r="D88" i="3"/>
  <c r="I87" i="3"/>
  <c r="G87" i="3"/>
  <c r="D87" i="3"/>
  <c r="E87" i="3" s="1"/>
  <c r="I86" i="3"/>
  <c r="G86" i="3"/>
  <c r="E86" i="3"/>
  <c r="D86" i="3"/>
  <c r="I85" i="3"/>
  <c r="G85" i="3"/>
  <c r="D85" i="3"/>
  <c r="E85" i="3" s="1"/>
  <c r="I84" i="3"/>
  <c r="G84" i="3"/>
  <c r="D84" i="3"/>
  <c r="E84" i="3" s="1"/>
  <c r="M83" i="3"/>
  <c r="I83" i="3"/>
  <c r="G83" i="3"/>
  <c r="D83" i="3"/>
  <c r="E83" i="3" s="1"/>
  <c r="M82" i="3"/>
  <c r="I82" i="3"/>
  <c r="G82" i="3"/>
  <c r="E82" i="3"/>
  <c r="D82" i="3"/>
  <c r="M81" i="3"/>
  <c r="I81" i="3"/>
  <c r="G81" i="3"/>
  <c r="D81" i="3"/>
  <c r="E81" i="3" s="1"/>
  <c r="M80" i="3"/>
  <c r="I80" i="3"/>
  <c r="G80" i="3"/>
  <c r="E80" i="3"/>
  <c r="D80" i="3"/>
  <c r="M79" i="3"/>
  <c r="I79" i="3"/>
  <c r="G79" i="3"/>
  <c r="D79" i="3"/>
  <c r="E79" i="3" s="1"/>
  <c r="M78" i="3"/>
  <c r="I78" i="3"/>
  <c r="G78" i="3"/>
  <c r="E78" i="3"/>
  <c r="D78" i="3"/>
  <c r="M77" i="3"/>
  <c r="I77" i="3"/>
  <c r="G77" i="3"/>
  <c r="D77" i="3"/>
  <c r="E77" i="3" s="1"/>
  <c r="M76" i="3"/>
  <c r="I76" i="3"/>
  <c r="G76" i="3"/>
  <c r="E76" i="3"/>
  <c r="D76" i="3"/>
  <c r="M75" i="3"/>
  <c r="I75" i="3"/>
  <c r="G75" i="3"/>
  <c r="D75" i="3"/>
  <c r="E75" i="3" s="1"/>
  <c r="M74" i="3"/>
  <c r="I74" i="3"/>
  <c r="G74" i="3"/>
  <c r="E74" i="3"/>
  <c r="D74" i="3"/>
  <c r="M73" i="3"/>
  <c r="I73" i="3"/>
  <c r="G73" i="3"/>
  <c r="D73" i="3"/>
  <c r="E73" i="3" s="1"/>
  <c r="M72" i="3"/>
  <c r="I72" i="3"/>
  <c r="G72" i="3"/>
  <c r="E72" i="3"/>
  <c r="D72" i="3"/>
  <c r="M71" i="3"/>
  <c r="I71" i="3"/>
  <c r="G71" i="3"/>
  <c r="D71" i="3"/>
  <c r="E71" i="3" s="1"/>
  <c r="M70" i="3"/>
  <c r="I70" i="3"/>
  <c r="G70" i="3"/>
  <c r="E70" i="3"/>
  <c r="D70" i="3"/>
  <c r="M69" i="3"/>
  <c r="I69" i="3"/>
  <c r="G69" i="3"/>
  <c r="D69" i="3"/>
  <c r="E69" i="3" s="1"/>
  <c r="M68" i="3"/>
  <c r="I68" i="3"/>
  <c r="G68" i="3"/>
  <c r="E68" i="3"/>
  <c r="D68" i="3"/>
  <c r="M67" i="3"/>
  <c r="I67" i="3"/>
  <c r="G67" i="3"/>
  <c r="D67" i="3"/>
  <c r="E67" i="3" s="1"/>
  <c r="M66" i="3"/>
  <c r="I66" i="3"/>
  <c r="G66" i="3"/>
  <c r="E66" i="3"/>
  <c r="D66" i="3"/>
  <c r="M65" i="3"/>
  <c r="I65" i="3"/>
  <c r="G65" i="3"/>
  <c r="D65" i="3"/>
  <c r="E65" i="3" s="1"/>
  <c r="M64" i="3"/>
  <c r="I64" i="3"/>
  <c r="G64" i="3"/>
  <c r="E64" i="3"/>
  <c r="D64" i="3"/>
  <c r="M63" i="3"/>
  <c r="I63" i="3"/>
  <c r="G63" i="3"/>
  <c r="D63" i="3"/>
  <c r="E63" i="3" s="1"/>
  <c r="M62" i="3"/>
  <c r="I62" i="3"/>
  <c r="G62" i="3"/>
  <c r="E62" i="3"/>
  <c r="D62" i="3"/>
  <c r="M61" i="3"/>
  <c r="I61" i="3"/>
  <c r="G61" i="3"/>
  <c r="D61" i="3"/>
  <c r="E61" i="3" s="1"/>
  <c r="M60" i="3"/>
  <c r="I60" i="3"/>
  <c r="G60" i="3"/>
  <c r="E60" i="3"/>
  <c r="D60" i="3"/>
  <c r="M59" i="3"/>
  <c r="I59" i="3"/>
  <c r="G59" i="3"/>
  <c r="D59" i="3"/>
  <c r="E59" i="3" s="1"/>
  <c r="M58" i="3"/>
  <c r="I58" i="3"/>
  <c r="G58" i="3"/>
  <c r="E58" i="3"/>
  <c r="D58" i="3"/>
  <c r="M57" i="3"/>
  <c r="I57" i="3"/>
  <c r="G57" i="3"/>
  <c r="D57" i="3"/>
  <c r="E57" i="3" s="1"/>
  <c r="M56" i="3"/>
  <c r="I56" i="3"/>
  <c r="G56" i="3"/>
  <c r="E56" i="3"/>
  <c r="D56" i="3"/>
  <c r="M55" i="3"/>
  <c r="I55" i="3"/>
  <c r="G55" i="3"/>
  <c r="D55" i="3"/>
  <c r="E55" i="3" s="1"/>
  <c r="M54" i="3"/>
  <c r="I54" i="3"/>
  <c r="G54" i="3"/>
  <c r="E54" i="3"/>
  <c r="D54" i="3"/>
  <c r="M53" i="3"/>
  <c r="I53" i="3"/>
  <c r="G53" i="3"/>
  <c r="D53" i="3"/>
  <c r="E53" i="3" s="1"/>
  <c r="M52" i="3"/>
  <c r="I52" i="3"/>
  <c r="G52" i="3"/>
  <c r="E52" i="3"/>
  <c r="D52" i="3"/>
  <c r="M51" i="3"/>
  <c r="I51" i="3"/>
  <c r="G51" i="3"/>
  <c r="D51" i="3"/>
  <c r="E51" i="3" s="1"/>
  <c r="M50" i="3"/>
  <c r="I50" i="3"/>
  <c r="G50" i="3"/>
  <c r="E50" i="3"/>
  <c r="D50" i="3"/>
  <c r="M49" i="3"/>
  <c r="I49" i="3"/>
  <c r="G49" i="3"/>
  <c r="D49" i="3"/>
  <c r="E49" i="3" s="1"/>
  <c r="M48" i="3"/>
  <c r="I48" i="3"/>
  <c r="G48" i="3"/>
  <c r="E48" i="3"/>
  <c r="D48" i="3"/>
  <c r="M47" i="3"/>
  <c r="I47" i="3"/>
  <c r="G47" i="3"/>
  <c r="D47" i="3"/>
  <c r="E47" i="3" s="1"/>
  <c r="M46" i="3"/>
  <c r="I46" i="3"/>
  <c r="G46" i="3"/>
  <c r="E46" i="3"/>
  <c r="D46" i="3"/>
  <c r="M45" i="3"/>
  <c r="I45" i="3"/>
  <c r="G45" i="3"/>
  <c r="D45" i="3"/>
  <c r="E45" i="3" s="1"/>
  <c r="M44" i="3"/>
  <c r="I44" i="3"/>
  <c r="G44" i="3"/>
  <c r="E44" i="3"/>
  <c r="D44" i="3"/>
  <c r="M43" i="3"/>
  <c r="I43" i="3"/>
  <c r="G43" i="3"/>
  <c r="D43" i="3"/>
  <c r="E43" i="3" s="1"/>
  <c r="M42" i="3"/>
  <c r="I42" i="3"/>
  <c r="G42" i="3"/>
  <c r="E42" i="3"/>
  <c r="D42" i="3"/>
  <c r="M41" i="3"/>
  <c r="I41" i="3"/>
  <c r="G41" i="3"/>
  <c r="D41" i="3"/>
  <c r="E41" i="3" s="1"/>
  <c r="M40" i="3"/>
  <c r="I40" i="3"/>
  <c r="G40" i="3"/>
  <c r="E40" i="3"/>
  <c r="D40" i="3"/>
  <c r="M39" i="3"/>
  <c r="I39" i="3"/>
  <c r="G39" i="3"/>
  <c r="D39" i="3"/>
  <c r="E39" i="3" s="1"/>
  <c r="Y38" i="3"/>
  <c r="M38" i="3"/>
  <c r="I38" i="3"/>
  <c r="G38" i="3"/>
  <c r="D38" i="3"/>
  <c r="E38" i="3" s="1"/>
  <c r="M37" i="3"/>
  <c r="I37" i="3"/>
  <c r="G37" i="3"/>
  <c r="E37" i="3"/>
  <c r="D37" i="3"/>
  <c r="M36" i="3"/>
  <c r="I36" i="3"/>
  <c r="G36" i="3"/>
  <c r="D36" i="3"/>
  <c r="E36" i="3" s="1"/>
  <c r="M35" i="3"/>
  <c r="I35" i="3"/>
  <c r="G35" i="3"/>
  <c r="E35" i="3"/>
  <c r="D35" i="3"/>
  <c r="M34" i="3"/>
  <c r="I34" i="3"/>
  <c r="G34" i="3"/>
  <c r="D34" i="3"/>
  <c r="E34" i="3" s="1"/>
  <c r="M33" i="3"/>
  <c r="I33" i="3"/>
  <c r="G33" i="3"/>
  <c r="E33" i="3"/>
  <c r="D33" i="3"/>
  <c r="M32" i="3"/>
  <c r="I32" i="3"/>
  <c r="G32" i="3"/>
  <c r="E32" i="3"/>
  <c r="D32" i="3"/>
  <c r="M31" i="3"/>
  <c r="I31" i="3"/>
  <c r="G31" i="3"/>
  <c r="D31" i="3"/>
  <c r="E31" i="3" s="1"/>
  <c r="Y30" i="3"/>
  <c r="M30" i="3"/>
  <c r="I30" i="3"/>
  <c r="G30" i="3"/>
  <c r="E30" i="3"/>
  <c r="D30" i="3"/>
  <c r="M29" i="3"/>
  <c r="I29" i="3"/>
  <c r="G29" i="3"/>
  <c r="D29" i="3"/>
  <c r="E29" i="3" s="1"/>
  <c r="M28" i="3"/>
  <c r="I28" i="3"/>
  <c r="G28" i="3"/>
  <c r="E28" i="3"/>
  <c r="D28" i="3"/>
  <c r="M27" i="3"/>
  <c r="I27" i="3"/>
  <c r="G27" i="3"/>
  <c r="D27" i="3"/>
  <c r="E27" i="3" s="1"/>
  <c r="M26" i="3"/>
  <c r="I26" i="3"/>
  <c r="G26" i="3"/>
  <c r="E26" i="3"/>
  <c r="D26" i="3"/>
  <c r="M25" i="3"/>
  <c r="I25" i="3"/>
  <c r="G25" i="3"/>
  <c r="D25" i="3"/>
  <c r="E25" i="3" s="1"/>
  <c r="M24" i="3"/>
  <c r="I24" i="3"/>
  <c r="G24" i="3"/>
  <c r="E24" i="3"/>
  <c r="D24" i="3"/>
  <c r="M23" i="3"/>
  <c r="I23" i="3"/>
  <c r="G23" i="3"/>
  <c r="D23" i="3"/>
  <c r="E23" i="3" s="1"/>
  <c r="M22" i="3"/>
  <c r="I22" i="3"/>
  <c r="G22" i="3"/>
  <c r="E22" i="3"/>
  <c r="D22" i="3"/>
  <c r="M21" i="3"/>
  <c r="I21" i="3"/>
  <c r="G21" i="3"/>
  <c r="D21" i="3"/>
  <c r="E21" i="3" s="1"/>
  <c r="M20" i="3"/>
  <c r="I20" i="3"/>
  <c r="G20" i="3"/>
  <c r="D20" i="3"/>
  <c r="E20" i="3" s="1"/>
  <c r="M19" i="3"/>
  <c r="I19" i="3"/>
  <c r="G19" i="3"/>
  <c r="E19" i="3"/>
  <c r="D19" i="3"/>
  <c r="M18" i="3"/>
  <c r="I18" i="3"/>
  <c r="G18" i="3"/>
  <c r="D18" i="3"/>
  <c r="E18" i="3" s="1"/>
  <c r="M17" i="3"/>
  <c r="I17" i="3"/>
  <c r="G17" i="3"/>
  <c r="E17" i="3"/>
  <c r="D17" i="3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D13" i="3"/>
  <c r="E13" i="3" s="1"/>
  <c r="M12" i="3"/>
  <c r="I12" i="3"/>
  <c r="G12" i="3"/>
  <c r="E12" i="3"/>
  <c r="D12" i="3"/>
  <c r="M11" i="3"/>
  <c r="I11" i="3"/>
  <c r="G11" i="3"/>
  <c r="D11" i="3"/>
  <c r="E11" i="3" s="1"/>
  <c r="M10" i="3"/>
  <c r="I10" i="3"/>
  <c r="G10" i="3"/>
  <c r="E10" i="3"/>
  <c r="D10" i="3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E6" i="3"/>
  <c r="D6" i="3"/>
  <c r="M5" i="3"/>
  <c r="I5" i="3"/>
  <c r="G5" i="3"/>
  <c r="D5" i="3"/>
  <c r="E5" i="3" s="1"/>
  <c r="M4" i="3"/>
  <c r="I4" i="3"/>
  <c r="G4" i="3"/>
  <c r="D4" i="3"/>
  <c r="E4" i="3" s="1"/>
  <c r="M3" i="3"/>
  <c r="Y31" i="3" s="1"/>
  <c r="I3" i="3"/>
  <c r="G3" i="3"/>
  <c r="D3" i="3"/>
  <c r="E3" i="3" s="1"/>
  <c r="Y20" i="2"/>
  <c r="Y17" i="2"/>
  <c r="Y16" i="2"/>
  <c r="Y6" i="2"/>
  <c r="Y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3" i="2"/>
  <c r="Y32" i="3" l="1"/>
  <c r="Y30" i="2"/>
  <c r="E4" i="2"/>
  <c r="E5" i="2"/>
  <c r="E7" i="2"/>
  <c r="E16" i="2"/>
  <c r="E17" i="2"/>
  <c r="E18" i="2"/>
  <c r="E21" i="2"/>
  <c r="E22" i="2"/>
  <c r="E23" i="2"/>
  <c r="E24" i="2"/>
  <c r="E26" i="2"/>
  <c r="E29" i="2"/>
  <c r="E30" i="2"/>
  <c r="E31" i="2"/>
  <c r="E33" i="2"/>
  <c r="E37" i="2"/>
  <c r="E38" i="2"/>
  <c r="E42" i="2"/>
  <c r="E43" i="2"/>
  <c r="E45" i="2"/>
  <c r="E48" i="2"/>
  <c r="E49" i="2"/>
  <c r="E50" i="2"/>
  <c r="E53" i="2"/>
  <c r="E54" i="2"/>
  <c r="E55" i="2"/>
  <c r="E59" i="2"/>
  <c r="E60" i="2"/>
  <c r="E61" i="2"/>
  <c r="E62" i="2"/>
  <c r="E66" i="2"/>
  <c r="E67" i="2"/>
  <c r="E71" i="2"/>
  <c r="E73" i="2"/>
  <c r="E74" i="2"/>
  <c r="E77" i="2"/>
  <c r="E78" i="2"/>
  <c r="E79" i="2"/>
  <c r="E83" i="2"/>
  <c r="E84" i="2"/>
  <c r="E86" i="2"/>
  <c r="E3" i="2"/>
  <c r="E13" i="2"/>
  <c r="E14" i="2"/>
  <c r="E19" i="2"/>
  <c r="E25" i="2"/>
  <c r="E57" i="2"/>
  <c r="E69" i="2"/>
  <c r="E81" i="2"/>
  <c r="E85" i="2"/>
  <c r="E15" i="2"/>
  <c r="E27" i="2"/>
  <c r="E28" i="2"/>
  <c r="E39" i="2"/>
  <c r="E40" i="2"/>
  <c r="E41" i="2"/>
  <c r="E51" i="2"/>
  <c r="E52" i="2"/>
  <c r="E63" i="2"/>
  <c r="E64" i="2"/>
  <c r="E65" i="2"/>
  <c r="E75" i="2"/>
  <c r="E76" i="2"/>
  <c r="E87" i="2"/>
  <c r="E8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E6" i="2"/>
  <c r="I3" i="2"/>
  <c r="E8" i="2"/>
  <c r="E9" i="2"/>
  <c r="E10" i="2"/>
  <c r="E11" i="2"/>
  <c r="E12" i="2"/>
  <c r="E20" i="2"/>
  <c r="E32" i="2"/>
  <c r="E34" i="2"/>
  <c r="E35" i="2"/>
  <c r="E36" i="2"/>
  <c r="E44" i="2"/>
  <c r="E46" i="2"/>
  <c r="E47" i="2"/>
  <c r="E56" i="2"/>
  <c r="E58" i="2"/>
  <c r="E68" i="2"/>
  <c r="E70" i="2"/>
  <c r="E72" i="2"/>
  <c r="E80" i="2"/>
  <c r="E82" i="2"/>
  <c r="G3" i="2"/>
  <c r="Y38" i="2"/>
  <c r="Y31" i="2" l="1"/>
  <c r="Y32" i="2"/>
</calcChain>
</file>

<file path=xl/sharedStrings.xml><?xml version="1.0" encoding="utf-8"?>
<sst xmlns="http://schemas.openxmlformats.org/spreadsheetml/2006/main" count="236" uniqueCount="75">
  <si>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</si>
  <si>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</si>
  <si>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</si>
  <si>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</si>
  <si>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</si>
  <si>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</si>
  <si>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</si>
  <si>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</si>
  <si>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</si>
  <si>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</si>
  <si>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</si>
  <si>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</si>
  <si>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</si>
  <si>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</si>
  <si>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</si>
  <si>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</si>
  <si>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</si>
  <si>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</si>
  <si>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</si>
  <si>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</si>
  <si>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</si>
  <si>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</si>
  <si>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</si>
  <si>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</si>
  <si>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</si>
  <si>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</si>
  <si>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</si>
  <si>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</si>
  <si>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</si>
  <si>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</si>
  <si>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</si>
  <si>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</si>
  <si>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</si>
  <si>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</si>
  <si>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</si>
  <si>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</si>
  <si>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</si>
  <si>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</si>
  <si>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</si>
  <si>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</si>
  <si>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</si>
  <si>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</si>
  <si>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</si>
  <si>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</si>
  <si>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</si>
  <si>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</si>
  <si>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</si>
  <si>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</si>
  <si>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</si>
  <si>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</si>
  <si>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</si>
  <si>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</si>
  <si>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</si>
  <si>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</si>
  <si>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</si>
  <si>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</si>
  <si>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</si>
  <si>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</si>
  <si>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(Wbf) Min</t>
  </si>
  <si>
    <t>(WSE_bf-Z) Min</t>
  </si>
  <si>
    <t>v1</t>
  </si>
  <si>
    <t>v2</t>
  </si>
  <si>
    <t>WSE_bf-Z</t>
  </si>
  <si>
    <t>C1</t>
  </si>
  <si>
    <t>C2</t>
  </si>
  <si>
    <t>C3</t>
  </si>
  <si>
    <t>C4</t>
  </si>
  <si>
    <t>Elements</t>
  </si>
  <si>
    <t>Avg. bfW</t>
  </si>
  <si>
    <t>Reach length</t>
  </si>
  <si>
    <t>Total number of elements</t>
  </si>
  <si>
    <t>Height</t>
  </si>
  <si>
    <t>size mean</t>
  </si>
  <si>
    <t>size std</t>
  </si>
  <si>
    <t>Total # of boulders &gt;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</si>
</sst>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  <font>
      <sz val="11"/>
      <color theme="2" tint="-0.34998626667073579"/>
      <name val="Calibri"/>
      <family val="2"/>
    </font>
    <font>
      <sz val="11"/>
      <color theme="2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4" fillId="0" borderId="0" xfId="0" applyFont="1" applyFill="1"/>
    <xf numFmtId="164" fontId="15" fillId="0" borderId="0" xfId="0" applyNumberFormat="1" applyFont="1"/>
    <xf numFmtId="2" fontId="14" fillId="0" borderId="0" xfId="0" applyNumberFormat="1" applyFont="1"/>
    <xf numFmtId="165" fontId="15" fillId="0" borderId="0" xfId="0" applyNumberFormat="1" applyFont="1"/>
    <xf numFmtId="165" fontId="14" fillId="0" borderId="0" xfId="0" applyNumberFormat="1" applyFont="1"/>
    <xf numFmtId="164" fontId="14" fillId="0" borderId="0" xfId="0" applyNumberFormat="1" applyFont="1"/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spatial_series_c!$B$3:$B$88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spatial_series_c!$C$3:$C$88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6-4290-9D37-4A957CB79D26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spatial_series_c!$F$3:$F$88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6-4290-9D37-4A957CB79D26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spatial_series_c!$B$3:$B$88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spatial_series_c!$J$3:$J$88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F6-4290-9D37-4A957CB7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spatial_series_c!$E$3:$E$88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6-4082-854F-7E06EFA8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spatial_series_c!$L$3:$L$83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E-405B-B023-762CD291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spatial_series_c!$H$4:$H$164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9-4828-A64F-1413A37B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D-42B9-8CDA-A64F9A46A409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D-42B9-8CDA-A64F9A46A409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6D-42B9-8CDA-A64F9A46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0-4268-89D6-98F7EC74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spatial_series_v1!$L$3:$L$83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D-4AF1-A88E-ACE436B5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2-43BA-AE0F-873DC81D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75E25-B592-438F-96C1-82CB29F33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48886-A8DE-4E93-965B-3725795B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F9073-DD19-4408-85FB-5A662C9AD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5C186-A88A-4EFC-B7EB-DB177ADD5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353786</xdr:colOff>
      <xdr:row>1</xdr:row>
      <xdr:rowOff>176893</xdr:rowOff>
    </xdr:from>
    <xdr:to>
      <xdr:col>34</xdr:col>
      <xdr:colOff>274513</xdr:colOff>
      <xdr:row>8</xdr:row>
      <xdr:rowOff>91012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414B7C-8EA1-4A75-AF78-F0DD0AB4A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7661" y="367393"/>
          <a:ext cx="2806801" cy="1247619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9</xdr:row>
      <xdr:rowOff>0</xdr:rowOff>
    </xdr:from>
    <xdr:to>
      <xdr:col>34</xdr:col>
      <xdr:colOff>343905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FBC9FE-D90C-41A4-B5DF-090FC2CB3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8482" y="1714500"/>
          <a:ext cx="2835372" cy="1380952"/>
        </a:xfrm>
        <a:prstGeom prst="rect">
          <a:avLst/>
        </a:prstGeom>
      </xdr:spPr>
    </xdr:pic>
    <xdr:clientData/>
  </xdr:twoCellAnchor>
  <xdr:twoCellAnchor editAs="oneCell">
    <xdr:from>
      <xdr:col>31</xdr:col>
      <xdr:colOff>435428</xdr:colOff>
      <xdr:row>18</xdr:row>
      <xdr:rowOff>0</xdr:rowOff>
    </xdr:from>
    <xdr:to>
      <xdr:col>34</xdr:col>
      <xdr:colOff>217012</xdr:colOff>
      <xdr:row>25</xdr:row>
      <xdr:rowOff>147378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E85BF1-6AA8-4D86-90D3-49219E4EE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9303" y="3429000"/>
          <a:ext cx="2667658" cy="1538028"/>
        </a:xfrm>
        <a:prstGeom prst="rect">
          <a:avLst/>
        </a:prstGeom>
      </xdr:spPr>
    </xdr:pic>
    <xdr:clientData/>
  </xdr:twoCellAnchor>
  <xdr:twoCellAnchor editAs="oneCell">
    <xdr:from>
      <xdr:col>31</xdr:col>
      <xdr:colOff>324972</xdr:colOff>
      <xdr:row>26</xdr:row>
      <xdr:rowOff>33619</xdr:rowOff>
    </xdr:from>
    <xdr:to>
      <xdr:col>34</xdr:col>
      <xdr:colOff>349945</xdr:colOff>
      <xdr:row>35</xdr:row>
      <xdr:rowOff>22412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C7D227-7794-4BA4-81A1-3349DF99E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98847" y="5053294"/>
          <a:ext cx="2911047" cy="1789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306E2-B42F-4343-A672-C10B05050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C775B-6A58-45C9-9F58-9FE9335E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5E79E-089B-48B1-8BC1-89BA4C695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3D380-49FC-421F-A86E-1C27A36E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353786</xdr:colOff>
      <xdr:row>1</xdr:row>
      <xdr:rowOff>176893</xdr:rowOff>
    </xdr:from>
    <xdr:to>
      <xdr:col>30</xdr:col>
      <xdr:colOff>274512</xdr:colOff>
      <xdr:row>8</xdr:row>
      <xdr:rowOff>91012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23282-9DA2-4C58-9491-FE421F61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7661" y="367393"/>
          <a:ext cx="2806801" cy="12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394607</xdr:colOff>
      <xdr:row>9</xdr:row>
      <xdr:rowOff>0</xdr:rowOff>
    </xdr:from>
    <xdr:to>
      <xdr:col>30</xdr:col>
      <xdr:colOff>343904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49B47F-57C9-4889-9DAC-4A15D29EA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8482" y="1714500"/>
          <a:ext cx="2835372" cy="13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435428</xdr:colOff>
      <xdr:row>18</xdr:row>
      <xdr:rowOff>0</xdr:rowOff>
    </xdr:from>
    <xdr:to>
      <xdr:col>30</xdr:col>
      <xdr:colOff>217011</xdr:colOff>
      <xdr:row>25</xdr:row>
      <xdr:rowOff>147378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962FCE-29ED-4BD8-8DCA-CD652E5E7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9303" y="3429000"/>
          <a:ext cx="2667658" cy="1538028"/>
        </a:xfrm>
        <a:prstGeom prst="rect">
          <a:avLst/>
        </a:prstGeom>
      </xdr:spPr>
    </xdr:pic>
    <xdr:clientData/>
  </xdr:twoCellAnchor>
  <xdr:twoCellAnchor editAs="oneCell">
    <xdr:from>
      <xdr:col>27</xdr:col>
      <xdr:colOff>324972</xdr:colOff>
      <xdr:row>26</xdr:row>
      <xdr:rowOff>33619</xdr:rowOff>
    </xdr:from>
    <xdr:to>
      <xdr:col>30</xdr:col>
      <xdr:colOff>349944</xdr:colOff>
      <xdr:row>35</xdr:row>
      <xdr:rowOff>22412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9F7930-A2B9-4A60-90A8-35C63B1AC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12854" y="5065060"/>
          <a:ext cx="2916090" cy="1804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353786</xdr:colOff>
      <xdr:row>1</xdr:row>
      <xdr:rowOff>176893</xdr:rowOff>
    </xdr:from>
    <xdr:to>
      <xdr:col>30</xdr:col>
      <xdr:colOff>274512</xdr:colOff>
      <xdr:row>8</xdr:row>
      <xdr:rowOff>91012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72CB0-6662-4CD8-8790-1069455E2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88893" y="367393"/>
          <a:ext cx="2819048" cy="12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394607</xdr:colOff>
      <xdr:row>9</xdr:row>
      <xdr:rowOff>0</xdr:rowOff>
    </xdr:from>
    <xdr:to>
      <xdr:col>30</xdr:col>
      <xdr:colOff>343904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18F6CB-C96F-4FBD-B9A6-9051FF35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29714" y="1714500"/>
          <a:ext cx="2847619" cy="13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435428</xdr:colOff>
      <xdr:row>18</xdr:row>
      <xdr:rowOff>0</xdr:rowOff>
    </xdr:from>
    <xdr:to>
      <xdr:col>30</xdr:col>
      <xdr:colOff>217011</xdr:colOff>
      <xdr:row>25</xdr:row>
      <xdr:rowOff>147378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FF8117-6B6D-4653-8D11-524D6AED6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70535" y="3429000"/>
          <a:ext cx="2679905" cy="156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08ED-E200-4996-8A81-2E360F42D16F}">
  <dimension ref="A1:AF998"/>
  <sheetViews>
    <sheetView tabSelected="1" topLeftCell="R7" zoomScale="70" zoomScaleNormal="70" workbookViewId="0">
      <selection activeCell="V48" sqref="V4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625" customWidth="1"/>
    <col min="28" max="28" width="6.375" bestFit="1" customWidth="1"/>
    <col min="29" max="30" width="6.75" bestFit="1" customWidth="1"/>
    <col min="31" max="31" width="8.25" style="34" customWidth="1"/>
  </cols>
  <sheetData>
    <row r="1" spans="1:3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62</v>
      </c>
      <c r="L2" s="24" t="s">
        <v>6</v>
      </c>
      <c r="M2" s="10" t="s">
        <v>38</v>
      </c>
      <c r="V2" s="49" t="s">
        <v>11</v>
      </c>
      <c r="W2" s="49"/>
      <c r="X2" s="49" t="s">
        <v>12</v>
      </c>
      <c r="Y2" s="49"/>
      <c r="Z2" s="49"/>
      <c r="AA2" s="46" t="s">
        <v>63</v>
      </c>
      <c r="AB2" s="46" t="s">
        <v>64</v>
      </c>
      <c r="AC2" s="46" t="s">
        <v>65</v>
      </c>
      <c r="AD2" s="46" t="s">
        <v>66</v>
      </c>
      <c r="AE2" s="35" t="s">
        <v>56</v>
      </c>
    </row>
    <row r="3" spans="1:31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E3" s="36"/>
    </row>
    <row r="4" spans="1:31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31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58</v>
      </c>
      <c r="Y5" s="7">
        <f>MIN(L3:L83)</f>
        <v>6.1821266638429604</v>
      </c>
      <c r="Z5" s="8" t="s">
        <v>10</v>
      </c>
      <c r="AA5" s="48">
        <f>AVERAGE(L3:L83)</f>
        <v>8.141803977326509</v>
      </c>
      <c r="AB5" s="47">
        <f>Y5</f>
        <v>6.1821266638429604</v>
      </c>
      <c r="AC5" s="48">
        <f>AA5</f>
        <v>8.141803977326509</v>
      </c>
      <c r="AD5" s="47">
        <f>Y5</f>
        <v>6.1821266638429604</v>
      </c>
      <c r="AE5" s="34">
        <v>1</v>
      </c>
    </row>
    <row r="6" spans="1:31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59</v>
      </c>
      <c r="Y6" s="7">
        <f>MIN(K3:K83)</f>
        <v>0.71399999999994179</v>
      </c>
      <c r="Z6" t="s">
        <v>10</v>
      </c>
      <c r="AA6" s="9">
        <f>AVERAGE(K3:K83)</f>
        <v>1.3534938271604944</v>
      </c>
      <c r="AB6" s="9">
        <f>AA6</f>
        <v>1.3534938271604944</v>
      </c>
      <c r="AC6" s="7">
        <f>Y6</f>
        <v>0.71399999999994179</v>
      </c>
      <c r="AD6" s="7">
        <f>Y6</f>
        <v>0.71399999999994179</v>
      </c>
    </row>
    <row r="7" spans="1:31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31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  <c r="AA8" s="8"/>
      <c r="AB8" s="8"/>
      <c r="AC8" s="8"/>
      <c r="AD8" s="8"/>
    </row>
    <row r="9" spans="1:31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31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31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31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31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31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39</v>
      </c>
      <c r="Y14" s="8" t="s">
        <v>27</v>
      </c>
    </row>
    <row r="15" spans="1:31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31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t="s">
        <v>31</v>
      </c>
      <c r="Y16" s="9">
        <v>7.5</v>
      </c>
      <c r="Z16" t="s">
        <v>10</v>
      </c>
      <c r="AE16" s="34">
        <v>2</v>
      </c>
    </row>
    <row r="17" spans="1:32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s="8" t="s">
        <v>50</v>
      </c>
      <c r="Y17" s="9">
        <v>3.3</v>
      </c>
      <c r="Z17" t="s">
        <v>10</v>
      </c>
    </row>
    <row r="18" spans="1:32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/>
      <c r="Y18" s="8"/>
    </row>
    <row r="19" spans="1:32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32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Z20" t="s">
        <v>10</v>
      </c>
    </row>
    <row r="21" spans="1:32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Z21" t="s">
        <v>10</v>
      </c>
    </row>
    <row r="22" spans="1:32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  <c r="AF22" t="s">
        <v>60</v>
      </c>
    </row>
    <row r="23" spans="1:32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32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32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32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  <c r="AA26" s="8"/>
      <c r="AB26" s="8"/>
      <c r="AC26" s="8"/>
      <c r="AD26" s="8"/>
    </row>
    <row r="27" spans="1:32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  <c r="AA27" s="8"/>
      <c r="AB27" s="8"/>
      <c r="AC27" s="8"/>
      <c r="AD27" s="8"/>
    </row>
    <row r="28" spans="1:32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32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9" t="s">
        <v>40</v>
      </c>
      <c r="W29" s="49"/>
    </row>
    <row r="30" spans="1:32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  <c r="AA30" s="8"/>
      <c r="AB30" s="8"/>
      <c r="AC30" s="8"/>
      <c r="AD30" s="8"/>
    </row>
    <row r="31" spans="1:32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  <c r="AF31" t="s">
        <v>61</v>
      </c>
    </row>
    <row r="32" spans="1:32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  <c r="AA32" s="8"/>
      <c r="AB32" s="8"/>
      <c r="AC32" s="8"/>
      <c r="AD32" s="8"/>
    </row>
    <row r="33" spans="1:32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32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32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32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32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32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32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32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46" t="s">
        <v>48</v>
      </c>
      <c r="W40" s="46"/>
    </row>
    <row r="41" spans="1:32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  <c r="AA41" s="8"/>
      <c r="AB41" s="8"/>
      <c r="AC41" s="8"/>
      <c r="AD41" s="8"/>
    </row>
    <row r="42" spans="1:32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  <c r="AA42" s="8"/>
      <c r="AB42" s="8"/>
      <c r="AC42" s="8"/>
      <c r="AD42" s="8"/>
    </row>
    <row r="43" spans="1:32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V43" s="49" t="s">
        <v>67</v>
      </c>
      <c r="W43" s="49"/>
      <c r="AF43" s="13"/>
    </row>
    <row r="44" spans="1:32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  <c r="V44" s="8" t="s">
        <v>74</v>
      </c>
      <c r="Y44">
        <f>1+2+2+2+3+2+5</f>
        <v>17</v>
      </c>
    </row>
    <row r="45" spans="1:32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  <c r="V45" s="8" t="s">
        <v>68</v>
      </c>
      <c r="Y45">
        <v>7</v>
      </c>
    </row>
    <row r="46" spans="1:32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  <c r="V46" s="8" t="s">
        <v>69</v>
      </c>
      <c r="Y46">
        <v>105</v>
      </c>
    </row>
    <row r="47" spans="1:32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  <c r="V47" s="8" t="s">
        <v>70</v>
      </c>
      <c r="Y47">
        <f>Y46/Y45*Y44^2</f>
        <v>4335</v>
      </c>
    </row>
    <row r="48" spans="1:32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</row>
    <row r="49" spans="1:25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25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  <c r="V50" s="8" t="s">
        <v>71</v>
      </c>
      <c r="W50" s="8"/>
      <c r="Y50">
        <v>0.6</v>
      </c>
    </row>
    <row r="51" spans="1:25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  <c r="V51" s="8" t="s">
        <v>72</v>
      </c>
      <c r="Y51">
        <v>1</v>
      </c>
    </row>
    <row r="52" spans="1:25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  <c r="V52" s="8" t="s">
        <v>73</v>
      </c>
      <c r="Y52">
        <v>0.1</v>
      </c>
    </row>
    <row r="53" spans="1:25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25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25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25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25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25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25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25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25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25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25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25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27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27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27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27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27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43:W43"/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2D65-C375-4812-B2FB-7B9510D35E49}">
  <dimension ref="A1:AB998"/>
  <sheetViews>
    <sheetView topLeftCell="I1" zoomScale="70" zoomScaleNormal="70" workbookViewId="0">
      <selection activeCell="Y20" sqref="Y2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62</v>
      </c>
      <c r="L2" s="24" t="s">
        <v>6</v>
      </c>
      <c r="M2" s="10" t="s">
        <v>38</v>
      </c>
      <c r="V2" s="49" t="s">
        <v>11</v>
      </c>
      <c r="W2" s="49"/>
      <c r="X2" s="49" t="s">
        <v>12</v>
      </c>
      <c r="Y2" s="49"/>
      <c r="Z2" s="49"/>
      <c r="AA2" s="35" t="s">
        <v>56</v>
      </c>
    </row>
    <row r="3" spans="1:27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27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58</v>
      </c>
      <c r="Y5" s="7">
        <f>MIN(L3:L83)</f>
        <v>6.1821266638429604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59</v>
      </c>
      <c r="Y6" s="7">
        <f>MIN(K3:K83)</f>
        <v>0.71399999999994179</v>
      </c>
      <c r="Z6" t="s">
        <v>10</v>
      </c>
    </row>
    <row r="7" spans="1:27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27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</row>
    <row r="9" spans="1:27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27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27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t="s">
        <v>31</v>
      </c>
      <c r="Y16" s="9">
        <v>7.5</v>
      </c>
      <c r="Z16" t="s">
        <v>10</v>
      </c>
      <c r="AA16" s="34">
        <v>2</v>
      </c>
    </row>
    <row r="17" spans="1:28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s="8" t="s">
        <v>50</v>
      </c>
      <c r="Y17" s="9">
        <v>3.3</v>
      </c>
      <c r="Z17" t="s">
        <v>10</v>
      </c>
    </row>
    <row r="18" spans="1:28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/>
      <c r="Y18" s="8"/>
    </row>
    <row r="19" spans="1:28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28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Z20" t="s">
        <v>10</v>
      </c>
    </row>
    <row r="21" spans="1:28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Z21" t="s">
        <v>10</v>
      </c>
    </row>
    <row r="22" spans="1:28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  <c r="AB22" t="s">
        <v>60</v>
      </c>
    </row>
    <row r="23" spans="1:28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8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28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28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</row>
    <row r="27" spans="1:28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</row>
    <row r="28" spans="1:28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28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9" t="s">
        <v>40</v>
      </c>
      <c r="W29" s="49"/>
    </row>
    <row r="30" spans="1:28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</row>
    <row r="31" spans="1:28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  <c r="AB31" t="s">
        <v>61</v>
      </c>
    </row>
    <row r="32" spans="1:28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28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28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45" t="s">
        <v>48</v>
      </c>
      <c r="W40" s="45"/>
    </row>
    <row r="41" spans="1:28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AB43" s="13"/>
    </row>
    <row r="44" spans="1:28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</row>
    <row r="45" spans="1:28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</row>
    <row r="46" spans="1:28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</row>
    <row r="47" spans="1:28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</row>
    <row r="48" spans="1:28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  <c r="W48" s="8"/>
    </row>
    <row r="49" spans="1:13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13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</row>
    <row r="51" spans="1:13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</row>
    <row r="52" spans="1:13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</row>
    <row r="53" spans="1:13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13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13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13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13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13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13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13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13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13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13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13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27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27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27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27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27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A8" zoomScale="85" zoomScaleNormal="85" workbookViewId="0">
      <selection activeCell="AH15" sqref="AH15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49" t="s">
        <v>11</v>
      </c>
      <c r="W2" s="49"/>
      <c r="X2" s="49" t="s">
        <v>12</v>
      </c>
      <c r="Y2" s="49"/>
      <c r="Z2" s="49"/>
      <c r="AA2" s="35" t="s">
        <v>56</v>
      </c>
    </row>
    <row r="3" spans="1:27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27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16</v>
      </c>
      <c r="Y5" s="7">
        <f>MIN(H3:H83)</f>
        <v>0.61211435920901802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14</v>
      </c>
      <c r="Y6" s="7">
        <f>MIN(G3:G83)</f>
        <v>9.9999999999909051E-3</v>
      </c>
      <c r="Z6" t="s">
        <v>10</v>
      </c>
    </row>
    <row r="7" spans="1:27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27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</row>
    <row r="9" spans="1:27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27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27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s="8" t="s">
        <v>26</v>
      </c>
      <c r="Y16" s="9">
        <f>MAX(H3:H83)/2</f>
        <v>1.938004938538</v>
      </c>
      <c r="Z16" t="s">
        <v>10</v>
      </c>
      <c r="AA16" s="34">
        <v>2</v>
      </c>
    </row>
    <row r="17" spans="1:26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t="s">
        <v>54</v>
      </c>
      <c r="Y17" s="9">
        <f>AVERAGE(K3:K83)</f>
        <v>1.3534938271604944</v>
      </c>
      <c r="Z17" t="s">
        <v>10</v>
      </c>
    </row>
    <row r="18" spans="1:26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26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X20" t="s">
        <v>31</v>
      </c>
      <c r="Y20">
        <f>15/2</f>
        <v>7.5</v>
      </c>
      <c r="Z20" t="s">
        <v>10</v>
      </c>
    </row>
    <row r="21" spans="1:26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X21" s="8" t="s">
        <v>50</v>
      </c>
      <c r="Y21">
        <v>3.3</v>
      </c>
      <c r="Z21" t="s">
        <v>10</v>
      </c>
    </row>
    <row r="22" spans="1:26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</row>
    <row r="23" spans="1:26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26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</row>
    <row r="28" spans="1:26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26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9" t="s">
        <v>40</v>
      </c>
      <c r="W29" s="49"/>
    </row>
    <row r="30" spans="1:26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</row>
    <row r="31" spans="1:26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</row>
    <row r="32" spans="1:26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28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28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33" t="s">
        <v>48</v>
      </c>
      <c r="W40" s="33"/>
    </row>
    <row r="41" spans="1:28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AB43" s="13"/>
    </row>
    <row r="44" spans="1:28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</row>
    <row r="45" spans="1:28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</row>
    <row r="46" spans="1:28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</row>
    <row r="47" spans="1:28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</row>
    <row r="48" spans="1:28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  <c r="W48" s="8"/>
    </row>
    <row r="49" spans="1:13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13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</row>
    <row r="51" spans="1:13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</row>
    <row r="52" spans="1:13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</row>
    <row r="53" spans="1:13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13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13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13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13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13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13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13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13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13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13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13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39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39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39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39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39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2021-06-18T17:46:11Z</dcterms:modified>
</cp:coreProperties>
</file>