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usu-RiverBuilder\sfe24_gcs_analysis\"/>
    </mc:Choice>
  </mc:AlternateContent>
  <xr:revisionPtr revIDLastSave="0" documentId="13_ncr:1_{B6EE032D-9B98-43A1-A9FD-A26E8B6E013D}" xr6:coauthVersionLast="46" xr6:coauthVersionMax="46" xr10:uidLastSave="{00000000-0000-0000-0000-000000000000}"/>
  <bookViews>
    <workbookView xWindow="15015" yWindow="5025" windowWidth="25350" windowHeight="11310" xr2:uid="{00000000-000D-0000-FFFF-FFFF00000000}"/>
  </bookViews>
  <sheets>
    <sheet name="spatial_series_c" sheetId="4" r:id="rId1"/>
    <sheet name="spatial_series_v1" sheetId="3" r:id="rId2"/>
    <sheet name="spatial_series" sheetId="2" r:id="rId3"/>
  </sheets>
  <calcPr calcId="191029"/>
</workbook>
</file>

<file path=xl/calcChain.xml><?xml version="1.0" encoding="utf-8"?>
<calcChain xmlns="http://schemas.openxmlformats.org/spreadsheetml/2006/main">
  <c r="AC5" i="4" l="1"/>
  <c r="AB6" i="4"/>
  <c r="AA6" i="4"/>
  <c r="AA5" i="4"/>
  <c r="AB5" i="4"/>
  <c r="AC6" i="4"/>
  <c r="AD6" i="4"/>
  <c r="AD5" i="4"/>
  <c r="M192" i="4"/>
  <c r="I192" i="4"/>
  <c r="G192" i="4"/>
  <c r="D192" i="4"/>
  <c r="K192" i="4" s="1"/>
  <c r="M191" i="4"/>
  <c r="I191" i="4"/>
  <c r="G191" i="4"/>
  <c r="D191" i="4"/>
  <c r="K191" i="4" s="1"/>
  <c r="M190" i="4"/>
  <c r="I190" i="4"/>
  <c r="G190" i="4"/>
  <c r="D190" i="4"/>
  <c r="E190" i="4" s="1"/>
  <c r="M189" i="4"/>
  <c r="K189" i="4"/>
  <c r="I189" i="4"/>
  <c r="G189" i="4"/>
  <c r="D189" i="4"/>
  <c r="E189" i="4" s="1"/>
  <c r="M188" i="4"/>
  <c r="I188" i="4"/>
  <c r="G188" i="4"/>
  <c r="D188" i="4"/>
  <c r="K188" i="4" s="1"/>
  <c r="M187" i="4"/>
  <c r="I187" i="4"/>
  <c r="G187" i="4"/>
  <c r="D187" i="4"/>
  <c r="E187" i="4" s="1"/>
  <c r="M186" i="4"/>
  <c r="I186" i="4"/>
  <c r="G186" i="4"/>
  <c r="D186" i="4"/>
  <c r="K186" i="4" s="1"/>
  <c r="M185" i="4"/>
  <c r="I185" i="4"/>
  <c r="G185" i="4"/>
  <c r="D185" i="4"/>
  <c r="E185" i="4" s="1"/>
  <c r="M184" i="4"/>
  <c r="I184" i="4"/>
  <c r="G184" i="4"/>
  <c r="D184" i="4"/>
  <c r="K184" i="4" s="1"/>
  <c r="M183" i="4"/>
  <c r="I183" i="4"/>
  <c r="G183" i="4"/>
  <c r="D183" i="4"/>
  <c r="E183" i="4" s="1"/>
  <c r="M182" i="4"/>
  <c r="I182" i="4"/>
  <c r="G182" i="4"/>
  <c r="D182" i="4"/>
  <c r="E182" i="4" s="1"/>
  <c r="M181" i="4"/>
  <c r="K181" i="4"/>
  <c r="I181" i="4"/>
  <c r="G181" i="4"/>
  <c r="D181" i="4"/>
  <c r="E181" i="4" s="1"/>
  <c r="M180" i="4"/>
  <c r="I180" i="4"/>
  <c r="G180" i="4"/>
  <c r="D180" i="4"/>
  <c r="E180" i="4" s="1"/>
  <c r="M179" i="4"/>
  <c r="K179" i="4"/>
  <c r="I179" i="4"/>
  <c r="G179" i="4"/>
  <c r="D179" i="4"/>
  <c r="E179" i="4" s="1"/>
  <c r="M178" i="4"/>
  <c r="I178" i="4"/>
  <c r="G178" i="4"/>
  <c r="D178" i="4"/>
  <c r="K178" i="4" s="1"/>
  <c r="M177" i="4"/>
  <c r="I177" i="4"/>
  <c r="G177" i="4"/>
  <c r="D177" i="4"/>
  <c r="E177" i="4" s="1"/>
  <c r="M176" i="4"/>
  <c r="I176" i="4"/>
  <c r="G176" i="4"/>
  <c r="D176" i="4"/>
  <c r="K176" i="4" s="1"/>
  <c r="M175" i="4"/>
  <c r="I175" i="4"/>
  <c r="G175" i="4"/>
  <c r="D175" i="4"/>
  <c r="E175" i="4" s="1"/>
  <c r="M174" i="4"/>
  <c r="I174" i="4"/>
  <c r="G174" i="4"/>
  <c r="D174" i="4"/>
  <c r="K174" i="4" s="1"/>
  <c r="M173" i="4"/>
  <c r="I173" i="4"/>
  <c r="G173" i="4"/>
  <c r="D173" i="4"/>
  <c r="E173" i="4" s="1"/>
  <c r="M172" i="4"/>
  <c r="I172" i="4"/>
  <c r="G172" i="4"/>
  <c r="D172" i="4"/>
  <c r="K172" i="4" s="1"/>
  <c r="M171" i="4"/>
  <c r="K171" i="4"/>
  <c r="I171" i="4"/>
  <c r="G171" i="4"/>
  <c r="D171" i="4"/>
  <c r="E171" i="4" s="1"/>
  <c r="M170" i="4"/>
  <c r="I170" i="4"/>
  <c r="G170" i="4"/>
  <c r="D170" i="4"/>
  <c r="E170" i="4" s="1"/>
  <c r="M169" i="4"/>
  <c r="I169" i="4"/>
  <c r="G169" i="4"/>
  <c r="D169" i="4"/>
  <c r="E169" i="4" s="1"/>
  <c r="M168" i="4"/>
  <c r="I168" i="4"/>
  <c r="G168" i="4"/>
  <c r="D168" i="4"/>
  <c r="E168" i="4" s="1"/>
  <c r="M167" i="4"/>
  <c r="I167" i="4"/>
  <c r="G167" i="4"/>
  <c r="D167" i="4"/>
  <c r="E167" i="4" s="1"/>
  <c r="M166" i="4"/>
  <c r="I166" i="4"/>
  <c r="G166" i="4"/>
  <c r="D166" i="4"/>
  <c r="K166" i="4" s="1"/>
  <c r="M165" i="4"/>
  <c r="I165" i="4"/>
  <c r="G165" i="4"/>
  <c r="D165" i="4"/>
  <c r="E165" i="4" s="1"/>
  <c r="M164" i="4"/>
  <c r="I164" i="4"/>
  <c r="G164" i="4"/>
  <c r="D164" i="4"/>
  <c r="K164" i="4" s="1"/>
  <c r="M163" i="4"/>
  <c r="I163" i="4"/>
  <c r="G163" i="4"/>
  <c r="D163" i="4"/>
  <c r="E163" i="4" s="1"/>
  <c r="M162" i="4"/>
  <c r="I162" i="4"/>
  <c r="G162" i="4"/>
  <c r="D162" i="4"/>
  <c r="K162" i="4" s="1"/>
  <c r="M161" i="4"/>
  <c r="I161" i="4"/>
  <c r="G161" i="4"/>
  <c r="D161" i="4"/>
  <c r="E161" i="4" s="1"/>
  <c r="M160" i="4"/>
  <c r="I160" i="4"/>
  <c r="G160" i="4"/>
  <c r="D160" i="4"/>
  <c r="K160" i="4" s="1"/>
  <c r="M159" i="4"/>
  <c r="I159" i="4"/>
  <c r="G159" i="4"/>
  <c r="D159" i="4"/>
  <c r="E159" i="4" s="1"/>
  <c r="M158" i="4"/>
  <c r="I158" i="4"/>
  <c r="G158" i="4"/>
  <c r="D158" i="4"/>
  <c r="E158" i="4" s="1"/>
  <c r="M157" i="4"/>
  <c r="I157" i="4"/>
  <c r="G157" i="4"/>
  <c r="D157" i="4"/>
  <c r="E157" i="4" s="1"/>
  <c r="M156" i="4"/>
  <c r="I156" i="4"/>
  <c r="G156" i="4"/>
  <c r="D156" i="4"/>
  <c r="E156" i="4" s="1"/>
  <c r="M155" i="4"/>
  <c r="I155" i="4"/>
  <c r="G155" i="4"/>
  <c r="D155" i="4"/>
  <c r="E155" i="4" s="1"/>
  <c r="M154" i="4"/>
  <c r="I154" i="4"/>
  <c r="G154" i="4"/>
  <c r="D154" i="4"/>
  <c r="E154" i="4" s="1"/>
  <c r="M153" i="4"/>
  <c r="I153" i="4"/>
  <c r="G153" i="4"/>
  <c r="D153" i="4"/>
  <c r="E153" i="4" s="1"/>
  <c r="M152" i="4"/>
  <c r="I152" i="4"/>
  <c r="G152" i="4"/>
  <c r="D152" i="4"/>
  <c r="K152" i="4" s="1"/>
  <c r="M151" i="4"/>
  <c r="I151" i="4"/>
  <c r="G151" i="4"/>
  <c r="D151" i="4"/>
  <c r="E151" i="4" s="1"/>
  <c r="M150" i="4"/>
  <c r="I150" i="4"/>
  <c r="G150" i="4"/>
  <c r="D150" i="4"/>
  <c r="K150" i="4" s="1"/>
  <c r="M149" i="4"/>
  <c r="I149" i="4"/>
  <c r="G149" i="4"/>
  <c r="D149" i="4"/>
  <c r="E149" i="4" s="1"/>
  <c r="M148" i="4"/>
  <c r="I148" i="4"/>
  <c r="G148" i="4"/>
  <c r="D148" i="4"/>
  <c r="E148" i="4" s="1"/>
  <c r="M147" i="4"/>
  <c r="K147" i="4"/>
  <c r="I147" i="4"/>
  <c r="G147" i="4"/>
  <c r="D147" i="4"/>
  <c r="E147" i="4" s="1"/>
  <c r="M146" i="4"/>
  <c r="I146" i="4"/>
  <c r="G146" i="4"/>
  <c r="D146" i="4"/>
  <c r="E146" i="4" s="1"/>
  <c r="M145" i="4"/>
  <c r="K145" i="4"/>
  <c r="I145" i="4"/>
  <c r="G145" i="4"/>
  <c r="D145" i="4"/>
  <c r="E145" i="4" s="1"/>
  <c r="M144" i="4"/>
  <c r="I144" i="4"/>
  <c r="G144" i="4"/>
  <c r="D144" i="4"/>
  <c r="E144" i="4" s="1"/>
  <c r="M143" i="4"/>
  <c r="I143" i="4"/>
  <c r="G143" i="4"/>
  <c r="D143" i="4"/>
  <c r="E143" i="4" s="1"/>
  <c r="M142" i="4"/>
  <c r="I142" i="4"/>
  <c r="G142" i="4"/>
  <c r="D142" i="4"/>
  <c r="E142" i="4" s="1"/>
  <c r="M141" i="4"/>
  <c r="I141" i="4"/>
  <c r="G141" i="4"/>
  <c r="D141" i="4"/>
  <c r="E141" i="4" s="1"/>
  <c r="M140" i="4"/>
  <c r="I140" i="4"/>
  <c r="G140" i="4"/>
  <c r="D140" i="4"/>
  <c r="K140" i="4" s="1"/>
  <c r="M139" i="4"/>
  <c r="I139" i="4"/>
  <c r="G139" i="4"/>
  <c r="D139" i="4"/>
  <c r="E139" i="4" s="1"/>
  <c r="M138" i="4"/>
  <c r="I138" i="4"/>
  <c r="G138" i="4"/>
  <c r="D138" i="4"/>
  <c r="K138" i="4" s="1"/>
  <c r="M137" i="4"/>
  <c r="I137" i="4"/>
  <c r="G137" i="4"/>
  <c r="D137" i="4"/>
  <c r="E137" i="4" s="1"/>
  <c r="M136" i="4"/>
  <c r="I136" i="4"/>
  <c r="G136" i="4"/>
  <c r="D136" i="4"/>
  <c r="K136" i="4" s="1"/>
  <c r="M135" i="4"/>
  <c r="I135" i="4"/>
  <c r="G135" i="4"/>
  <c r="D135" i="4"/>
  <c r="E135" i="4" s="1"/>
  <c r="M134" i="4"/>
  <c r="K134" i="4"/>
  <c r="I134" i="4"/>
  <c r="G134" i="4"/>
  <c r="D134" i="4"/>
  <c r="E134" i="4" s="1"/>
  <c r="M133" i="4"/>
  <c r="K133" i="4"/>
  <c r="I133" i="4"/>
  <c r="G133" i="4"/>
  <c r="D133" i="4"/>
  <c r="E133" i="4" s="1"/>
  <c r="M132" i="4"/>
  <c r="I132" i="4"/>
  <c r="G132" i="4"/>
  <c r="D132" i="4"/>
  <c r="E132" i="4" s="1"/>
  <c r="M131" i="4"/>
  <c r="I131" i="4"/>
  <c r="G131" i="4"/>
  <c r="D131" i="4"/>
  <c r="E131" i="4" s="1"/>
  <c r="M130" i="4"/>
  <c r="I130" i="4"/>
  <c r="G130" i="4"/>
  <c r="D130" i="4"/>
  <c r="K130" i="4" s="1"/>
  <c r="M129" i="4"/>
  <c r="I129" i="4"/>
  <c r="G129" i="4"/>
  <c r="D129" i="4"/>
  <c r="E129" i="4" s="1"/>
  <c r="M128" i="4"/>
  <c r="I128" i="4"/>
  <c r="G128" i="4"/>
  <c r="D128" i="4"/>
  <c r="K128" i="4" s="1"/>
  <c r="M127" i="4"/>
  <c r="I127" i="4"/>
  <c r="G127" i="4"/>
  <c r="D127" i="4"/>
  <c r="E127" i="4" s="1"/>
  <c r="M126" i="4"/>
  <c r="I126" i="4"/>
  <c r="G126" i="4"/>
  <c r="D126" i="4"/>
  <c r="K126" i="4" s="1"/>
  <c r="M125" i="4"/>
  <c r="I125" i="4"/>
  <c r="G125" i="4"/>
  <c r="D125" i="4"/>
  <c r="E125" i="4" s="1"/>
  <c r="M124" i="4"/>
  <c r="I124" i="4"/>
  <c r="G124" i="4"/>
  <c r="D124" i="4"/>
  <c r="K124" i="4" s="1"/>
  <c r="M123" i="4"/>
  <c r="K123" i="4"/>
  <c r="I123" i="4"/>
  <c r="G123" i="4"/>
  <c r="D123" i="4"/>
  <c r="E123" i="4" s="1"/>
  <c r="M122" i="4"/>
  <c r="I122" i="4"/>
  <c r="G122" i="4"/>
  <c r="D122" i="4"/>
  <c r="E122" i="4" s="1"/>
  <c r="M121" i="4"/>
  <c r="I121" i="4"/>
  <c r="G121" i="4"/>
  <c r="D121" i="4"/>
  <c r="E121" i="4" s="1"/>
  <c r="M120" i="4"/>
  <c r="I120" i="4"/>
  <c r="G120" i="4"/>
  <c r="D120" i="4"/>
  <c r="E120" i="4" s="1"/>
  <c r="M119" i="4"/>
  <c r="I119" i="4"/>
  <c r="G119" i="4"/>
  <c r="D119" i="4"/>
  <c r="E119" i="4" s="1"/>
  <c r="M118" i="4"/>
  <c r="I118" i="4"/>
  <c r="G118" i="4"/>
  <c r="D118" i="4"/>
  <c r="K118" i="4" s="1"/>
  <c r="M117" i="4"/>
  <c r="K117" i="4"/>
  <c r="I117" i="4"/>
  <c r="G117" i="4"/>
  <c r="D117" i="4"/>
  <c r="E117" i="4" s="1"/>
  <c r="M116" i="4"/>
  <c r="I116" i="4"/>
  <c r="G116" i="4"/>
  <c r="D116" i="4"/>
  <c r="K116" i="4" s="1"/>
  <c r="M115" i="4"/>
  <c r="I115" i="4"/>
  <c r="G115" i="4"/>
  <c r="D115" i="4"/>
  <c r="E115" i="4" s="1"/>
  <c r="M114" i="4"/>
  <c r="I114" i="4"/>
  <c r="G114" i="4"/>
  <c r="D114" i="4"/>
  <c r="K114" i="4" s="1"/>
  <c r="M113" i="4"/>
  <c r="I113" i="4"/>
  <c r="G113" i="4"/>
  <c r="D113" i="4"/>
  <c r="E113" i="4" s="1"/>
  <c r="M112" i="4"/>
  <c r="I112" i="4"/>
  <c r="G112" i="4"/>
  <c r="D112" i="4"/>
  <c r="E112" i="4" s="1"/>
  <c r="M111" i="4"/>
  <c r="I111" i="4"/>
  <c r="G111" i="4"/>
  <c r="D111" i="4"/>
  <c r="E111" i="4" s="1"/>
  <c r="M110" i="4"/>
  <c r="K110" i="4"/>
  <c r="I110" i="4"/>
  <c r="G110" i="4"/>
  <c r="D110" i="4"/>
  <c r="E110" i="4" s="1"/>
  <c r="M109" i="4"/>
  <c r="K109" i="4"/>
  <c r="I109" i="4"/>
  <c r="G109" i="4"/>
  <c r="D109" i="4"/>
  <c r="E109" i="4" s="1"/>
  <c r="M108" i="4"/>
  <c r="I108" i="4"/>
  <c r="G108" i="4"/>
  <c r="D108" i="4"/>
  <c r="E108" i="4" s="1"/>
  <c r="M107" i="4"/>
  <c r="I107" i="4"/>
  <c r="G107" i="4"/>
  <c r="D107" i="4"/>
  <c r="E107" i="4" s="1"/>
  <c r="M106" i="4"/>
  <c r="K106" i="4"/>
  <c r="I106" i="4"/>
  <c r="G106" i="4"/>
  <c r="D106" i="4"/>
  <c r="E106" i="4" s="1"/>
  <c r="M105" i="4"/>
  <c r="I105" i="4"/>
  <c r="G105" i="4"/>
  <c r="D105" i="4"/>
  <c r="E105" i="4" s="1"/>
  <c r="M104" i="4"/>
  <c r="I104" i="4"/>
  <c r="G104" i="4"/>
  <c r="D104" i="4"/>
  <c r="K104" i="4" s="1"/>
  <c r="M103" i="4"/>
  <c r="I103" i="4"/>
  <c r="G103" i="4"/>
  <c r="D103" i="4"/>
  <c r="E103" i="4" s="1"/>
  <c r="M102" i="4"/>
  <c r="I102" i="4"/>
  <c r="G102" i="4"/>
  <c r="D102" i="4"/>
  <c r="K102" i="4" s="1"/>
  <c r="M101" i="4"/>
  <c r="I101" i="4"/>
  <c r="G101" i="4"/>
  <c r="D101" i="4"/>
  <c r="E101" i="4" s="1"/>
  <c r="M100" i="4"/>
  <c r="I100" i="4"/>
  <c r="G100" i="4"/>
  <c r="D100" i="4"/>
  <c r="K100" i="4" s="1"/>
  <c r="M99" i="4"/>
  <c r="I99" i="4"/>
  <c r="G99" i="4"/>
  <c r="D99" i="4"/>
  <c r="E99" i="4" s="1"/>
  <c r="M98" i="4"/>
  <c r="I98" i="4"/>
  <c r="G98" i="4"/>
  <c r="D98" i="4"/>
  <c r="E98" i="4" s="1"/>
  <c r="M97" i="4"/>
  <c r="I97" i="4"/>
  <c r="G97" i="4"/>
  <c r="D97" i="4"/>
  <c r="E97" i="4" s="1"/>
  <c r="M96" i="4"/>
  <c r="I96" i="4"/>
  <c r="G96" i="4"/>
  <c r="D96" i="4"/>
  <c r="E96" i="4" s="1"/>
  <c r="M95" i="4"/>
  <c r="I95" i="4"/>
  <c r="G95" i="4"/>
  <c r="D95" i="4"/>
  <c r="E95" i="4" s="1"/>
  <c r="M94" i="4"/>
  <c r="I94" i="4"/>
  <c r="G94" i="4"/>
  <c r="D94" i="4"/>
  <c r="E94" i="4" s="1"/>
  <c r="M93" i="4"/>
  <c r="K93" i="4"/>
  <c r="I93" i="4"/>
  <c r="G93" i="4"/>
  <c r="D93" i="4"/>
  <c r="E93" i="4" s="1"/>
  <c r="M92" i="4"/>
  <c r="I92" i="4"/>
  <c r="G92" i="4"/>
  <c r="D92" i="4"/>
  <c r="K92" i="4" s="1"/>
  <c r="M91" i="4"/>
  <c r="I91" i="4"/>
  <c r="G91" i="4"/>
  <c r="D91" i="4"/>
  <c r="E91" i="4" s="1"/>
  <c r="M90" i="4"/>
  <c r="I90" i="4"/>
  <c r="G90" i="4"/>
  <c r="D90" i="4"/>
  <c r="K90" i="4" s="1"/>
  <c r="M89" i="4"/>
  <c r="I89" i="4"/>
  <c r="G89" i="4"/>
  <c r="D89" i="4"/>
  <c r="E89" i="4" s="1"/>
  <c r="M88" i="4"/>
  <c r="I88" i="4"/>
  <c r="G88" i="4"/>
  <c r="D88" i="4"/>
  <c r="K88" i="4" s="1"/>
  <c r="M87" i="4"/>
  <c r="I87" i="4"/>
  <c r="G87" i="4"/>
  <c r="D87" i="4"/>
  <c r="E87" i="4" s="1"/>
  <c r="M86" i="4"/>
  <c r="I86" i="4"/>
  <c r="G86" i="4"/>
  <c r="D86" i="4"/>
  <c r="E86" i="4" s="1"/>
  <c r="M85" i="4"/>
  <c r="I85" i="4"/>
  <c r="G85" i="4"/>
  <c r="D85" i="4"/>
  <c r="E85" i="4" s="1"/>
  <c r="M84" i="4"/>
  <c r="K84" i="4"/>
  <c r="I84" i="4"/>
  <c r="G84" i="4"/>
  <c r="D84" i="4"/>
  <c r="E84" i="4" s="1"/>
  <c r="M83" i="4"/>
  <c r="I83" i="4"/>
  <c r="G83" i="4"/>
  <c r="D83" i="4"/>
  <c r="E83" i="4" s="1"/>
  <c r="M82" i="4"/>
  <c r="K82" i="4"/>
  <c r="I82" i="4"/>
  <c r="G82" i="4"/>
  <c r="D82" i="4"/>
  <c r="E82" i="4" s="1"/>
  <c r="M81" i="4"/>
  <c r="I81" i="4"/>
  <c r="G81" i="4"/>
  <c r="D81" i="4"/>
  <c r="E81" i="4" s="1"/>
  <c r="M80" i="4"/>
  <c r="I80" i="4"/>
  <c r="G80" i="4"/>
  <c r="D80" i="4"/>
  <c r="K80" i="4" s="1"/>
  <c r="M79" i="4"/>
  <c r="I79" i="4"/>
  <c r="G79" i="4"/>
  <c r="D79" i="4"/>
  <c r="E79" i="4" s="1"/>
  <c r="M78" i="4"/>
  <c r="I78" i="4"/>
  <c r="G78" i="4"/>
  <c r="D78" i="4"/>
  <c r="K78" i="4" s="1"/>
  <c r="M77" i="4"/>
  <c r="I77" i="4"/>
  <c r="G77" i="4"/>
  <c r="D77" i="4"/>
  <c r="E77" i="4" s="1"/>
  <c r="M76" i="4"/>
  <c r="K76" i="4"/>
  <c r="I76" i="4"/>
  <c r="G76" i="4"/>
  <c r="D76" i="4"/>
  <c r="E76" i="4" s="1"/>
  <c r="M75" i="4"/>
  <c r="I75" i="4"/>
  <c r="G75" i="4"/>
  <c r="D75" i="4"/>
  <c r="E75" i="4" s="1"/>
  <c r="M74" i="4"/>
  <c r="I74" i="4"/>
  <c r="G74" i="4"/>
  <c r="D74" i="4"/>
  <c r="E74" i="4" s="1"/>
  <c r="M73" i="4"/>
  <c r="K73" i="4"/>
  <c r="I73" i="4"/>
  <c r="G73" i="4"/>
  <c r="D73" i="4"/>
  <c r="E73" i="4" s="1"/>
  <c r="M72" i="4"/>
  <c r="I72" i="4"/>
  <c r="G72" i="4"/>
  <c r="D72" i="4"/>
  <c r="E72" i="4" s="1"/>
  <c r="M71" i="4"/>
  <c r="I71" i="4"/>
  <c r="G71" i="4"/>
  <c r="D71" i="4"/>
  <c r="E71" i="4" s="1"/>
  <c r="M70" i="4"/>
  <c r="I70" i="4"/>
  <c r="G70" i="4"/>
  <c r="D70" i="4"/>
  <c r="K70" i="4" s="1"/>
  <c r="M69" i="4"/>
  <c r="K69" i="4"/>
  <c r="I69" i="4"/>
  <c r="G69" i="4"/>
  <c r="D69" i="4"/>
  <c r="E69" i="4" s="1"/>
  <c r="M68" i="4"/>
  <c r="I68" i="4"/>
  <c r="G68" i="4"/>
  <c r="D68" i="4"/>
  <c r="K68" i="4" s="1"/>
  <c r="M67" i="4"/>
  <c r="I67" i="4"/>
  <c r="G67" i="4"/>
  <c r="D67" i="4"/>
  <c r="E67" i="4" s="1"/>
  <c r="M66" i="4"/>
  <c r="I66" i="4"/>
  <c r="G66" i="4"/>
  <c r="D66" i="4"/>
  <c r="K66" i="4" s="1"/>
  <c r="M65" i="4"/>
  <c r="I65" i="4"/>
  <c r="G65" i="4"/>
  <c r="D65" i="4"/>
  <c r="E65" i="4" s="1"/>
  <c r="M64" i="4"/>
  <c r="I64" i="4"/>
  <c r="G64" i="4"/>
  <c r="D64" i="4"/>
  <c r="K64" i="4" s="1"/>
  <c r="M63" i="4"/>
  <c r="I63" i="4"/>
  <c r="G63" i="4"/>
  <c r="D63" i="4"/>
  <c r="E63" i="4" s="1"/>
  <c r="M62" i="4"/>
  <c r="I62" i="4"/>
  <c r="G62" i="4"/>
  <c r="D62" i="4"/>
  <c r="E62" i="4" s="1"/>
  <c r="M61" i="4"/>
  <c r="K61" i="4"/>
  <c r="I61" i="4"/>
  <c r="G61" i="4"/>
  <c r="D61" i="4"/>
  <c r="E61" i="4" s="1"/>
  <c r="M60" i="4"/>
  <c r="K60" i="4"/>
  <c r="I60" i="4"/>
  <c r="G60" i="4"/>
  <c r="D60" i="4"/>
  <c r="E60" i="4" s="1"/>
  <c r="M59" i="4"/>
  <c r="I59" i="4"/>
  <c r="G59" i="4"/>
  <c r="D59" i="4"/>
  <c r="K59" i="4" s="1"/>
  <c r="M58" i="4"/>
  <c r="I58" i="4"/>
  <c r="G58" i="4"/>
  <c r="D58" i="4"/>
  <c r="K58" i="4" s="1"/>
  <c r="M57" i="4"/>
  <c r="I57" i="4"/>
  <c r="G57" i="4"/>
  <c r="D57" i="4"/>
  <c r="E57" i="4" s="1"/>
  <c r="M56" i="4"/>
  <c r="I56" i="4"/>
  <c r="G56" i="4"/>
  <c r="D56" i="4"/>
  <c r="K56" i="4" s="1"/>
  <c r="M55" i="4"/>
  <c r="I55" i="4"/>
  <c r="G55" i="4"/>
  <c r="D55" i="4"/>
  <c r="E55" i="4" s="1"/>
  <c r="M54" i="4"/>
  <c r="K54" i="4"/>
  <c r="I54" i="4"/>
  <c r="G54" i="4"/>
  <c r="D54" i="4"/>
  <c r="E54" i="4" s="1"/>
  <c r="M53" i="4"/>
  <c r="K53" i="4"/>
  <c r="I53" i="4"/>
  <c r="G53" i="4"/>
  <c r="D53" i="4"/>
  <c r="E53" i="4" s="1"/>
  <c r="M52" i="4"/>
  <c r="I52" i="4"/>
  <c r="G52" i="4"/>
  <c r="D52" i="4"/>
  <c r="E52" i="4" s="1"/>
  <c r="M51" i="4"/>
  <c r="I51" i="4"/>
  <c r="G51" i="4"/>
  <c r="D51" i="4"/>
  <c r="K51" i="4" s="1"/>
  <c r="M50" i="4"/>
  <c r="K50" i="4"/>
  <c r="I50" i="4"/>
  <c r="G50" i="4"/>
  <c r="D50" i="4"/>
  <c r="E50" i="4" s="1"/>
  <c r="M49" i="4"/>
  <c r="I49" i="4"/>
  <c r="G49" i="4"/>
  <c r="D49" i="4"/>
  <c r="K49" i="4" s="1"/>
  <c r="M48" i="4"/>
  <c r="I48" i="4"/>
  <c r="G48" i="4"/>
  <c r="D48" i="4"/>
  <c r="K48" i="4" s="1"/>
  <c r="M47" i="4"/>
  <c r="I47" i="4"/>
  <c r="G47" i="4"/>
  <c r="D47" i="4"/>
  <c r="K47" i="4" s="1"/>
  <c r="M46" i="4"/>
  <c r="K46" i="4"/>
  <c r="I46" i="4"/>
  <c r="G46" i="4"/>
  <c r="D46" i="4"/>
  <c r="E46" i="4" s="1"/>
  <c r="M45" i="4"/>
  <c r="I45" i="4"/>
  <c r="G45" i="4"/>
  <c r="D45" i="4"/>
  <c r="K45" i="4" s="1"/>
  <c r="M44" i="4"/>
  <c r="I44" i="4"/>
  <c r="G44" i="4"/>
  <c r="D44" i="4"/>
  <c r="K44" i="4" s="1"/>
  <c r="M43" i="4"/>
  <c r="I43" i="4"/>
  <c r="G43" i="4"/>
  <c r="D43" i="4"/>
  <c r="K43" i="4" s="1"/>
  <c r="M42" i="4"/>
  <c r="I42" i="4"/>
  <c r="G42" i="4"/>
  <c r="D42" i="4"/>
  <c r="K42" i="4" s="1"/>
  <c r="M41" i="4"/>
  <c r="I41" i="4"/>
  <c r="G41" i="4"/>
  <c r="D41" i="4"/>
  <c r="K41" i="4" s="1"/>
  <c r="M40" i="4"/>
  <c r="I40" i="4"/>
  <c r="G40" i="4"/>
  <c r="D40" i="4"/>
  <c r="E40" i="4" s="1"/>
  <c r="M39" i="4"/>
  <c r="I39" i="4"/>
  <c r="G39" i="4"/>
  <c r="D39" i="4"/>
  <c r="K39" i="4" s="1"/>
  <c r="M38" i="4"/>
  <c r="I38" i="4"/>
  <c r="G38" i="4"/>
  <c r="E38" i="4"/>
  <c r="D38" i="4"/>
  <c r="K38" i="4" s="1"/>
  <c r="M37" i="4"/>
  <c r="I37" i="4"/>
  <c r="G37" i="4"/>
  <c r="D37" i="4"/>
  <c r="K37" i="4" s="1"/>
  <c r="M36" i="4"/>
  <c r="I36" i="4"/>
  <c r="G36" i="4"/>
  <c r="D36" i="4"/>
  <c r="K36" i="4" s="1"/>
  <c r="M35" i="4"/>
  <c r="I35" i="4"/>
  <c r="G35" i="4"/>
  <c r="D35" i="4"/>
  <c r="K35" i="4" s="1"/>
  <c r="M34" i="4"/>
  <c r="I34" i="4"/>
  <c r="G34" i="4"/>
  <c r="D34" i="4"/>
  <c r="E34" i="4" s="1"/>
  <c r="M33" i="4"/>
  <c r="I33" i="4"/>
  <c r="G33" i="4"/>
  <c r="D33" i="4"/>
  <c r="K33" i="4" s="1"/>
  <c r="M32" i="4"/>
  <c r="I32" i="4"/>
  <c r="G32" i="4"/>
  <c r="D32" i="4"/>
  <c r="K32" i="4" s="1"/>
  <c r="M31" i="4"/>
  <c r="I31" i="4"/>
  <c r="G31" i="4"/>
  <c r="D31" i="4"/>
  <c r="K31" i="4" s="1"/>
  <c r="M30" i="4"/>
  <c r="I30" i="4"/>
  <c r="G30" i="4"/>
  <c r="D30" i="4"/>
  <c r="K30" i="4" s="1"/>
  <c r="M29" i="4"/>
  <c r="I29" i="4"/>
  <c r="G29" i="4"/>
  <c r="D29" i="4"/>
  <c r="E29" i="4" s="1"/>
  <c r="M28" i="4"/>
  <c r="I28" i="4"/>
  <c r="G28" i="4"/>
  <c r="D28" i="4"/>
  <c r="K28" i="4" s="1"/>
  <c r="M27" i="4"/>
  <c r="I27" i="4"/>
  <c r="G27" i="4"/>
  <c r="D27" i="4"/>
  <c r="K27" i="4" s="1"/>
  <c r="M26" i="4"/>
  <c r="I26" i="4"/>
  <c r="G26" i="4"/>
  <c r="D26" i="4"/>
  <c r="E26" i="4" s="1"/>
  <c r="M25" i="4"/>
  <c r="I25" i="4"/>
  <c r="G25" i="4"/>
  <c r="D25" i="4"/>
  <c r="K25" i="4" s="1"/>
  <c r="M24" i="4"/>
  <c r="I24" i="4"/>
  <c r="G24" i="4"/>
  <c r="D24" i="4"/>
  <c r="K24" i="4" s="1"/>
  <c r="M23" i="4"/>
  <c r="I23" i="4"/>
  <c r="G23" i="4"/>
  <c r="D23" i="4"/>
  <c r="K23" i="4" s="1"/>
  <c r="M22" i="4"/>
  <c r="K22" i="4"/>
  <c r="I22" i="4"/>
  <c r="G22" i="4"/>
  <c r="E22" i="4"/>
  <c r="D22" i="4"/>
  <c r="M21" i="4"/>
  <c r="I21" i="4"/>
  <c r="G21" i="4"/>
  <c r="D21" i="4"/>
  <c r="K21" i="4" s="1"/>
  <c r="M20" i="4"/>
  <c r="I20" i="4"/>
  <c r="G20" i="4"/>
  <c r="D20" i="4"/>
  <c r="E20" i="4" s="1"/>
  <c r="M19" i="4"/>
  <c r="I19" i="4"/>
  <c r="G19" i="4"/>
  <c r="D19" i="4"/>
  <c r="K19" i="4" s="1"/>
  <c r="M18" i="4"/>
  <c r="I18" i="4"/>
  <c r="G18" i="4"/>
  <c r="D18" i="4"/>
  <c r="K18" i="4" s="1"/>
  <c r="M17" i="4"/>
  <c r="I17" i="4"/>
  <c r="G17" i="4"/>
  <c r="D17" i="4"/>
  <c r="K17" i="4" s="1"/>
  <c r="Y16" i="4"/>
  <c r="M16" i="4"/>
  <c r="I16" i="4"/>
  <c r="G16" i="4"/>
  <c r="D16" i="4"/>
  <c r="K16" i="4" s="1"/>
  <c r="M15" i="4"/>
  <c r="I15" i="4"/>
  <c r="G15" i="4"/>
  <c r="D15" i="4"/>
  <c r="K15" i="4" s="1"/>
  <c r="M14" i="4"/>
  <c r="I14" i="4"/>
  <c r="G14" i="4"/>
  <c r="D14" i="4"/>
  <c r="K14" i="4" s="1"/>
  <c r="M13" i="4"/>
  <c r="I13" i="4"/>
  <c r="G13" i="4"/>
  <c r="D13" i="4"/>
  <c r="K13" i="4" s="1"/>
  <c r="M12" i="4"/>
  <c r="I12" i="4"/>
  <c r="G12" i="4"/>
  <c r="D12" i="4"/>
  <c r="K12" i="4" s="1"/>
  <c r="M11" i="4"/>
  <c r="I11" i="4"/>
  <c r="G11" i="4"/>
  <c r="D11" i="4"/>
  <c r="E11" i="4" s="1"/>
  <c r="M10" i="4"/>
  <c r="I10" i="4"/>
  <c r="G10" i="4"/>
  <c r="D10" i="4"/>
  <c r="K10" i="4" s="1"/>
  <c r="M9" i="4"/>
  <c r="I9" i="4"/>
  <c r="G9" i="4"/>
  <c r="D9" i="4"/>
  <c r="E9" i="4" s="1"/>
  <c r="M8" i="4"/>
  <c r="I8" i="4"/>
  <c r="G8" i="4"/>
  <c r="D8" i="4"/>
  <c r="K8" i="4" s="1"/>
  <c r="M7" i="4"/>
  <c r="I7" i="4"/>
  <c r="G7" i="4"/>
  <c r="D7" i="4"/>
  <c r="K7" i="4" s="1"/>
  <c r="M6" i="4"/>
  <c r="I6" i="4"/>
  <c r="G6" i="4"/>
  <c r="D6" i="4"/>
  <c r="K6" i="4" s="1"/>
  <c r="Y5" i="4"/>
  <c r="M5" i="4"/>
  <c r="I5" i="4"/>
  <c r="G5" i="4"/>
  <c r="D5" i="4"/>
  <c r="K5" i="4" s="1"/>
  <c r="M4" i="4"/>
  <c r="I4" i="4"/>
  <c r="G4" i="4"/>
  <c r="D4" i="4"/>
  <c r="K4" i="4" s="1"/>
  <c r="M3" i="4"/>
  <c r="I3" i="4"/>
  <c r="G3" i="4"/>
  <c r="D3" i="4"/>
  <c r="K3" i="4" s="1"/>
  <c r="Y5" i="3"/>
  <c r="Y16" i="3"/>
  <c r="Y6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M192" i="3"/>
  <c r="I192" i="3"/>
  <c r="G192" i="3"/>
  <c r="E192" i="3"/>
  <c r="D192" i="3"/>
  <c r="M191" i="3"/>
  <c r="I191" i="3"/>
  <c r="G191" i="3"/>
  <c r="E191" i="3"/>
  <c r="D191" i="3"/>
  <c r="M190" i="3"/>
  <c r="I190" i="3"/>
  <c r="G190" i="3"/>
  <c r="E190" i="3"/>
  <c r="D190" i="3"/>
  <c r="M189" i="3"/>
  <c r="I189" i="3"/>
  <c r="G189" i="3"/>
  <c r="E189" i="3"/>
  <c r="D189" i="3"/>
  <c r="M188" i="3"/>
  <c r="I188" i="3"/>
  <c r="G188" i="3"/>
  <c r="E188" i="3"/>
  <c r="D188" i="3"/>
  <c r="M187" i="3"/>
  <c r="I187" i="3"/>
  <c r="G187" i="3"/>
  <c r="E187" i="3"/>
  <c r="D187" i="3"/>
  <c r="M186" i="3"/>
  <c r="I186" i="3"/>
  <c r="G186" i="3"/>
  <c r="E186" i="3"/>
  <c r="D186" i="3"/>
  <c r="M185" i="3"/>
  <c r="I185" i="3"/>
  <c r="G185" i="3"/>
  <c r="E185" i="3"/>
  <c r="D185" i="3"/>
  <c r="M184" i="3"/>
  <c r="I184" i="3"/>
  <c r="G184" i="3"/>
  <c r="E184" i="3"/>
  <c r="D184" i="3"/>
  <c r="M183" i="3"/>
  <c r="I183" i="3"/>
  <c r="G183" i="3"/>
  <c r="E183" i="3"/>
  <c r="D183" i="3"/>
  <c r="M182" i="3"/>
  <c r="I182" i="3"/>
  <c r="G182" i="3"/>
  <c r="E182" i="3"/>
  <c r="D182" i="3"/>
  <c r="M181" i="3"/>
  <c r="I181" i="3"/>
  <c r="G181" i="3"/>
  <c r="E181" i="3"/>
  <c r="D181" i="3"/>
  <c r="M180" i="3"/>
  <c r="I180" i="3"/>
  <c r="G180" i="3"/>
  <c r="E180" i="3"/>
  <c r="D180" i="3"/>
  <c r="M179" i="3"/>
  <c r="I179" i="3"/>
  <c r="G179" i="3"/>
  <c r="E179" i="3"/>
  <c r="D179" i="3"/>
  <c r="M178" i="3"/>
  <c r="I178" i="3"/>
  <c r="G178" i="3"/>
  <c r="E178" i="3"/>
  <c r="D178" i="3"/>
  <c r="M177" i="3"/>
  <c r="I177" i="3"/>
  <c r="G177" i="3"/>
  <c r="E177" i="3"/>
  <c r="D177" i="3"/>
  <c r="M176" i="3"/>
  <c r="I176" i="3"/>
  <c r="G176" i="3"/>
  <c r="E176" i="3"/>
  <c r="D176" i="3"/>
  <c r="M175" i="3"/>
  <c r="I175" i="3"/>
  <c r="G175" i="3"/>
  <c r="E175" i="3"/>
  <c r="D175" i="3"/>
  <c r="M174" i="3"/>
  <c r="I174" i="3"/>
  <c r="G174" i="3"/>
  <c r="E174" i="3"/>
  <c r="D174" i="3"/>
  <c r="M173" i="3"/>
  <c r="I173" i="3"/>
  <c r="G173" i="3"/>
  <c r="E173" i="3"/>
  <c r="D173" i="3"/>
  <c r="M172" i="3"/>
  <c r="I172" i="3"/>
  <c r="G172" i="3"/>
  <c r="E172" i="3"/>
  <c r="D172" i="3"/>
  <c r="M171" i="3"/>
  <c r="I171" i="3"/>
  <c r="G171" i="3"/>
  <c r="E171" i="3"/>
  <c r="D171" i="3"/>
  <c r="M170" i="3"/>
  <c r="I170" i="3"/>
  <c r="G170" i="3"/>
  <c r="E170" i="3"/>
  <c r="D170" i="3"/>
  <c r="M169" i="3"/>
  <c r="I169" i="3"/>
  <c r="G169" i="3"/>
  <c r="E169" i="3"/>
  <c r="D169" i="3"/>
  <c r="M168" i="3"/>
  <c r="I168" i="3"/>
  <c r="G168" i="3"/>
  <c r="E168" i="3"/>
  <c r="D168" i="3"/>
  <c r="M167" i="3"/>
  <c r="I167" i="3"/>
  <c r="G167" i="3"/>
  <c r="E167" i="3"/>
  <c r="D167" i="3"/>
  <c r="M166" i="3"/>
  <c r="I166" i="3"/>
  <c r="G166" i="3"/>
  <c r="E166" i="3"/>
  <c r="D166" i="3"/>
  <c r="M165" i="3"/>
  <c r="I165" i="3"/>
  <c r="G165" i="3"/>
  <c r="E165" i="3"/>
  <c r="D165" i="3"/>
  <c r="M164" i="3"/>
  <c r="I164" i="3"/>
  <c r="G164" i="3"/>
  <c r="E164" i="3"/>
  <c r="D164" i="3"/>
  <c r="M163" i="3"/>
  <c r="I163" i="3"/>
  <c r="G163" i="3"/>
  <c r="E163" i="3"/>
  <c r="D163" i="3"/>
  <c r="M162" i="3"/>
  <c r="I162" i="3"/>
  <c r="G162" i="3"/>
  <c r="E162" i="3"/>
  <c r="D162" i="3"/>
  <c r="M161" i="3"/>
  <c r="I161" i="3"/>
  <c r="G161" i="3"/>
  <c r="E161" i="3"/>
  <c r="D161" i="3"/>
  <c r="M160" i="3"/>
  <c r="I160" i="3"/>
  <c r="G160" i="3"/>
  <c r="E160" i="3"/>
  <c r="D160" i="3"/>
  <c r="M159" i="3"/>
  <c r="I159" i="3"/>
  <c r="G159" i="3"/>
  <c r="E159" i="3"/>
  <c r="D159" i="3"/>
  <c r="M158" i="3"/>
  <c r="I158" i="3"/>
  <c r="G158" i="3"/>
  <c r="E158" i="3"/>
  <c r="D158" i="3"/>
  <c r="M157" i="3"/>
  <c r="I157" i="3"/>
  <c r="G157" i="3"/>
  <c r="E157" i="3"/>
  <c r="D157" i="3"/>
  <c r="M156" i="3"/>
  <c r="I156" i="3"/>
  <c r="G156" i="3"/>
  <c r="E156" i="3"/>
  <c r="D156" i="3"/>
  <c r="M155" i="3"/>
  <c r="I155" i="3"/>
  <c r="G155" i="3"/>
  <c r="E155" i="3"/>
  <c r="D155" i="3"/>
  <c r="M154" i="3"/>
  <c r="I154" i="3"/>
  <c r="G154" i="3"/>
  <c r="E154" i="3"/>
  <c r="D154" i="3"/>
  <c r="M153" i="3"/>
  <c r="I153" i="3"/>
  <c r="G153" i="3"/>
  <c r="E153" i="3"/>
  <c r="D153" i="3"/>
  <c r="M152" i="3"/>
  <c r="I152" i="3"/>
  <c r="G152" i="3"/>
  <c r="E152" i="3"/>
  <c r="D152" i="3"/>
  <c r="M151" i="3"/>
  <c r="I151" i="3"/>
  <c r="G151" i="3"/>
  <c r="E151" i="3"/>
  <c r="D151" i="3"/>
  <c r="M150" i="3"/>
  <c r="I150" i="3"/>
  <c r="G150" i="3"/>
  <c r="E150" i="3"/>
  <c r="D150" i="3"/>
  <c r="M149" i="3"/>
  <c r="I149" i="3"/>
  <c r="G149" i="3"/>
  <c r="E149" i="3"/>
  <c r="D149" i="3"/>
  <c r="M148" i="3"/>
  <c r="I148" i="3"/>
  <c r="G148" i="3"/>
  <c r="E148" i="3"/>
  <c r="D148" i="3"/>
  <c r="M147" i="3"/>
  <c r="I147" i="3"/>
  <c r="G147" i="3"/>
  <c r="E147" i="3"/>
  <c r="D147" i="3"/>
  <c r="M146" i="3"/>
  <c r="I146" i="3"/>
  <c r="G146" i="3"/>
  <c r="E146" i="3"/>
  <c r="D146" i="3"/>
  <c r="M145" i="3"/>
  <c r="I145" i="3"/>
  <c r="G145" i="3"/>
  <c r="E145" i="3"/>
  <c r="D145" i="3"/>
  <c r="M144" i="3"/>
  <c r="I144" i="3"/>
  <c r="G144" i="3"/>
  <c r="E144" i="3"/>
  <c r="D144" i="3"/>
  <c r="M143" i="3"/>
  <c r="I143" i="3"/>
  <c r="G143" i="3"/>
  <c r="E143" i="3"/>
  <c r="D143" i="3"/>
  <c r="M142" i="3"/>
  <c r="I142" i="3"/>
  <c r="G142" i="3"/>
  <c r="E142" i="3"/>
  <c r="D142" i="3"/>
  <c r="M141" i="3"/>
  <c r="I141" i="3"/>
  <c r="G141" i="3"/>
  <c r="E141" i="3"/>
  <c r="D141" i="3"/>
  <c r="M140" i="3"/>
  <c r="I140" i="3"/>
  <c r="G140" i="3"/>
  <c r="E140" i="3"/>
  <c r="D140" i="3"/>
  <c r="M139" i="3"/>
  <c r="I139" i="3"/>
  <c r="G139" i="3"/>
  <c r="E139" i="3"/>
  <c r="D139" i="3"/>
  <c r="M138" i="3"/>
  <c r="I138" i="3"/>
  <c r="G138" i="3"/>
  <c r="E138" i="3"/>
  <c r="D138" i="3"/>
  <c r="M137" i="3"/>
  <c r="I137" i="3"/>
  <c r="G137" i="3"/>
  <c r="E137" i="3"/>
  <c r="D137" i="3"/>
  <c r="M136" i="3"/>
  <c r="I136" i="3"/>
  <c r="G136" i="3"/>
  <c r="E136" i="3"/>
  <c r="D136" i="3"/>
  <c r="M135" i="3"/>
  <c r="I135" i="3"/>
  <c r="G135" i="3"/>
  <c r="E135" i="3"/>
  <c r="D135" i="3"/>
  <c r="M134" i="3"/>
  <c r="I134" i="3"/>
  <c r="G134" i="3"/>
  <c r="E134" i="3"/>
  <c r="D134" i="3"/>
  <c r="M133" i="3"/>
  <c r="I133" i="3"/>
  <c r="G133" i="3"/>
  <c r="E133" i="3"/>
  <c r="D133" i="3"/>
  <c r="M132" i="3"/>
  <c r="I132" i="3"/>
  <c r="G132" i="3"/>
  <c r="E132" i="3"/>
  <c r="D132" i="3"/>
  <c r="M131" i="3"/>
  <c r="I131" i="3"/>
  <c r="G131" i="3"/>
  <c r="E131" i="3"/>
  <c r="D131" i="3"/>
  <c r="M130" i="3"/>
  <c r="I130" i="3"/>
  <c r="G130" i="3"/>
  <c r="E130" i="3"/>
  <c r="D130" i="3"/>
  <c r="M129" i="3"/>
  <c r="I129" i="3"/>
  <c r="G129" i="3"/>
  <c r="E129" i="3"/>
  <c r="D129" i="3"/>
  <c r="M128" i="3"/>
  <c r="I128" i="3"/>
  <c r="G128" i="3"/>
  <c r="E128" i="3"/>
  <c r="D128" i="3"/>
  <c r="M127" i="3"/>
  <c r="I127" i="3"/>
  <c r="G127" i="3"/>
  <c r="E127" i="3"/>
  <c r="D127" i="3"/>
  <c r="M126" i="3"/>
  <c r="I126" i="3"/>
  <c r="G126" i="3"/>
  <c r="E126" i="3"/>
  <c r="D126" i="3"/>
  <c r="M125" i="3"/>
  <c r="I125" i="3"/>
  <c r="G125" i="3"/>
  <c r="E125" i="3"/>
  <c r="D125" i="3"/>
  <c r="M124" i="3"/>
  <c r="I124" i="3"/>
  <c r="G124" i="3"/>
  <c r="E124" i="3"/>
  <c r="D124" i="3"/>
  <c r="M123" i="3"/>
  <c r="I123" i="3"/>
  <c r="G123" i="3"/>
  <c r="E123" i="3"/>
  <c r="D123" i="3"/>
  <c r="M122" i="3"/>
  <c r="I122" i="3"/>
  <c r="G122" i="3"/>
  <c r="E122" i="3"/>
  <c r="D122" i="3"/>
  <c r="M121" i="3"/>
  <c r="I121" i="3"/>
  <c r="G121" i="3"/>
  <c r="E121" i="3"/>
  <c r="D121" i="3"/>
  <c r="M120" i="3"/>
  <c r="I120" i="3"/>
  <c r="G120" i="3"/>
  <c r="E120" i="3"/>
  <c r="D120" i="3"/>
  <c r="M119" i="3"/>
  <c r="I119" i="3"/>
  <c r="G119" i="3"/>
  <c r="E119" i="3"/>
  <c r="D119" i="3"/>
  <c r="M118" i="3"/>
  <c r="I118" i="3"/>
  <c r="G118" i="3"/>
  <c r="E118" i="3"/>
  <c r="D118" i="3"/>
  <c r="M117" i="3"/>
  <c r="I117" i="3"/>
  <c r="G117" i="3"/>
  <c r="E117" i="3"/>
  <c r="D117" i="3"/>
  <c r="M116" i="3"/>
  <c r="I116" i="3"/>
  <c r="G116" i="3"/>
  <c r="E116" i="3"/>
  <c r="D116" i="3"/>
  <c r="M115" i="3"/>
  <c r="I115" i="3"/>
  <c r="G115" i="3"/>
  <c r="E115" i="3"/>
  <c r="D115" i="3"/>
  <c r="M114" i="3"/>
  <c r="I114" i="3"/>
  <c r="G114" i="3"/>
  <c r="E114" i="3"/>
  <c r="D114" i="3"/>
  <c r="M113" i="3"/>
  <c r="I113" i="3"/>
  <c r="G113" i="3"/>
  <c r="E113" i="3"/>
  <c r="D113" i="3"/>
  <c r="M112" i="3"/>
  <c r="I112" i="3"/>
  <c r="G112" i="3"/>
  <c r="E112" i="3"/>
  <c r="D112" i="3"/>
  <c r="M111" i="3"/>
  <c r="I111" i="3"/>
  <c r="G111" i="3"/>
  <c r="E111" i="3"/>
  <c r="D111" i="3"/>
  <c r="M110" i="3"/>
  <c r="I110" i="3"/>
  <c r="G110" i="3"/>
  <c r="E110" i="3"/>
  <c r="D110" i="3"/>
  <c r="M109" i="3"/>
  <c r="I109" i="3"/>
  <c r="G109" i="3"/>
  <c r="E109" i="3"/>
  <c r="D109" i="3"/>
  <c r="M108" i="3"/>
  <c r="I108" i="3"/>
  <c r="G108" i="3"/>
  <c r="E108" i="3"/>
  <c r="D108" i="3"/>
  <c r="M107" i="3"/>
  <c r="I107" i="3"/>
  <c r="G107" i="3"/>
  <c r="E107" i="3"/>
  <c r="D107" i="3"/>
  <c r="M106" i="3"/>
  <c r="I106" i="3"/>
  <c r="G106" i="3"/>
  <c r="E106" i="3"/>
  <c r="D106" i="3"/>
  <c r="M105" i="3"/>
  <c r="I105" i="3"/>
  <c r="G105" i="3"/>
  <c r="E105" i="3"/>
  <c r="D105" i="3"/>
  <c r="M104" i="3"/>
  <c r="I104" i="3"/>
  <c r="G104" i="3"/>
  <c r="E104" i="3"/>
  <c r="D104" i="3"/>
  <c r="M103" i="3"/>
  <c r="I103" i="3"/>
  <c r="G103" i="3"/>
  <c r="E103" i="3"/>
  <c r="D103" i="3"/>
  <c r="M102" i="3"/>
  <c r="I102" i="3"/>
  <c r="G102" i="3"/>
  <c r="E102" i="3"/>
  <c r="D102" i="3"/>
  <c r="M101" i="3"/>
  <c r="I101" i="3"/>
  <c r="G101" i="3"/>
  <c r="E101" i="3"/>
  <c r="D101" i="3"/>
  <c r="M100" i="3"/>
  <c r="I100" i="3"/>
  <c r="G100" i="3"/>
  <c r="E100" i="3"/>
  <c r="D100" i="3"/>
  <c r="M99" i="3"/>
  <c r="I99" i="3"/>
  <c r="G99" i="3"/>
  <c r="E99" i="3"/>
  <c r="D99" i="3"/>
  <c r="M98" i="3"/>
  <c r="I98" i="3"/>
  <c r="G98" i="3"/>
  <c r="E98" i="3"/>
  <c r="D98" i="3"/>
  <c r="M97" i="3"/>
  <c r="I97" i="3"/>
  <c r="G97" i="3"/>
  <c r="E97" i="3"/>
  <c r="D97" i="3"/>
  <c r="M96" i="3"/>
  <c r="I96" i="3"/>
  <c r="G96" i="3"/>
  <c r="E96" i="3"/>
  <c r="D96" i="3"/>
  <c r="M95" i="3"/>
  <c r="I95" i="3"/>
  <c r="G95" i="3"/>
  <c r="E95" i="3"/>
  <c r="D95" i="3"/>
  <c r="M94" i="3"/>
  <c r="I94" i="3"/>
  <c r="G94" i="3"/>
  <c r="E94" i="3"/>
  <c r="D94" i="3"/>
  <c r="M93" i="3"/>
  <c r="I93" i="3"/>
  <c r="G93" i="3"/>
  <c r="E93" i="3"/>
  <c r="D93" i="3"/>
  <c r="M92" i="3"/>
  <c r="I92" i="3"/>
  <c r="G92" i="3"/>
  <c r="E92" i="3"/>
  <c r="D92" i="3"/>
  <c r="M91" i="3"/>
  <c r="I91" i="3"/>
  <c r="G91" i="3"/>
  <c r="E91" i="3"/>
  <c r="D91" i="3"/>
  <c r="M90" i="3"/>
  <c r="I90" i="3"/>
  <c r="G90" i="3"/>
  <c r="E90" i="3"/>
  <c r="D90" i="3"/>
  <c r="M89" i="3"/>
  <c r="I89" i="3"/>
  <c r="G89" i="3"/>
  <c r="E89" i="3"/>
  <c r="D89" i="3"/>
  <c r="M88" i="3"/>
  <c r="I88" i="3"/>
  <c r="G88" i="3"/>
  <c r="E88" i="3"/>
  <c r="D88" i="3"/>
  <c r="M87" i="3"/>
  <c r="I87" i="3"/>
  <c r="G87" i="3"/>
  <c r="E87" i="3"/>
  <c r="D87" i="3"/>
  <c r="M86" i="3"/>
  <c r="I86" i="3"/>
  <c r="G86" i="3"/>
  <c r="E86" i="3"/>
  <c r="D86" i="3"/>
  <c r="M85" i="3"/>
  <c r="I85" i="3"/>
  <c r="G85" i="3"/>
  <c r="E85" i="3"/>
  <c r="D85" i="3"/>
  <c r="M84" i="3"/>
  <c r="I84" i="3"/>
  <c r="G84" i="3"/>
  <c r="E84" i="3"/>
  <c r="D84" i="3"/>
  <c r="M83" i="3"/>
  <c r="I83" i="3"/>
  <c r="G83" i="3"/>
  <c r="E83" i="3"/>
  <c r="D83" i="3"/>
  <c r="M82" i="3"/>
  <c r="I82" i="3"/>
  <c r="G82" i="3"/>
  <c r="E82" i="3"/>
  <c r="D82" i="3"/>
  <c r="M81" i="3"/>
  <c r="I81" i="3"/>
  <c r="G81" i="3"/>
  <c r="E81" i="3"/>
  <c r="D81" i="3"/>
  <c r="M80" i="3"/>
  <c r="I80" i="3"/>
  <c r="G80" i="3"/>
  <c r="E80" i="3"/>
  <c r="D80" i="3"/>
  <c r="M79" i="3"/>
  <c r="I79" i="3"/>
  <c r="G79" i="3"/>
  <c r="E79" i="3"/>
  <c r="D79" i="3"/>
  <c r="M78" i="3"/>
  <c r="I78" i="3"/>
  <c r="G78" i="3"/>
  <c r="E78" i="3"/>
  <c r="D78" i="3"/>
  <c r="M77" i="3"/>
  <c r="I77" i="3"/>
  <c r="G77" i="3"/>
  <c r="E77" i="3"/>
  <c r="D77" i="3"/>
  <c r="M76" i="3"/>
  <c r="I76" i="3"/>
  <c r="G76" i="3"/>
  <c r="E76" i="3"/>
  <c r="D76" i="3"/>
  <c r="M75" i="3"/>
  <c r="I75" i="3"/>
  <c r="G75" i="3"/>
  <c r="E75" i="3"/>
  <c r="D75" i="3"/>
  <c r="M74" i="3"/>
  <c r="I74" i="3"/>
  <c r="G74" i="3"/>
  <c r="E74" i="3"/>
  <c r="D74" i="3"/>
  <c r="M73" i="3"/>
  <c r="I73" i="3"/>
  <c r="G73" i="3"/>
  <c r="E73" i="3"/>
  <c r="D73" i="3"/>
  <c r="M72" i="3"/>
  <c r="I72" i="3"/>
  <c r="G72" i="3"/>
  <c r="E72" i="3"/>
  <c r="D72" i="3"/>
  <c r="M71" i="3"/>
  <c r="I71" i="3"/>
  <c r="G71" i="3"/>
  <c r="E71" i="3"/>
  <c r="D71" i="3"/>
  <c r="M70" i="3"/>
  <c r="I70" i="3"/>
  <c r="G70" i="3"/>
  <c r="E70" i="3"/>
  <c r="D70" i="3"/>
  <c r="M69" i="3"/>
  <c r="I69" i="3"/>
  <c r="G69" i="3"/>
  <c r="E69" i="3"/>
  <c r="D69" i="3"/>
  <c r="M68" i="3"/>
  <c r="I68" i="3"/>
  <c r="G68" i="3"/>
  <c r="E68" i="3"/>
  <c r="D68" i="3"/>
  <c r="M67" i="3"/>
  <c r="I67" i="3"/>
  <c r="G67" i="3"/>
  <c r="E67" i="3"/>
  <c r="D67" i="3"/>
  <c r="M66" i="3"/>
  <c r="I66" i="3"/>
  <c r="G66" i="3"/>
  <c r="E66" i="3"/>
  <c r="D66" i="3"/>
  <c r="M65" i="3"/>
  <c r="I65" i="3"/>
  <c r="G65" i="3"/>
  <c r="E65" i="3"/>
  <c r="D65" i="3"/>
  <c r="M64" i="3"/>
  <c r="I64" i="3"/>
  <c r="G64" i="3"/>
  <c r="E64" i="3"/>
  <c r="D64" i="3"/>
  <c r="M63" i="3"/>
  <c r="I63" i="3"/>
  <c r="G63" i="3"/>
  <c r="E63" i="3"/>
  <c r="D63" i="3"/>
  <c r="M62" i="3"/>
  <c r="I62" i="3"/>
  <c r="G62" i="3"/>
  <c r="E62" i="3"/>
  <c r="D62" i="3"/>
  <c r="M61" i="3"/>
  <c r="I61" i="3"/>
  <c r="G61" i="3"/>
  <c r="E61" i="3"/>
  <c r="D61" i="3"/>
  <c r="M60" i="3"/>
  <c r="I60" i="3"/>
  <c r="G60" i="3"/>
  <c r="E60" i="3"/>
  <c r="D60" i="3"/>
  <c r="M59" i="3"/>
  <c r="I59" i="3"/>
  <c r="G59" i="3"/>
  <c r="E59" i="3"/>
  <c r="D59" i="3"/>
  <c r="M58" i="3"/>
  <c r="I58" i="3"/>
  <c r="G58" i="3"/>
  <c r="E58" i="3"/>
  <c r="D58" i="3"/>
  <c r="M57" i="3"/>
  <c r="I57" i="3"/>
  <c r="G57" i="3"/>
  <c r="E57" i="3"/>
  <c r="D57" i="3"/>
  <c r="M56" i="3"/>
  <c r="I56" i="3"/>
  <c r="G56" i="3"/>
  <c r="E56" i="3"/>
  <c r="D56" i="3"/>
  <c r="M55" i="3"/>
  <c r="I55" i="3"/>
  <c r="G55" i="3"/>
  <c r="E55" i="3"/>
  <c r="D55" i="3"/>
  <c r="M54" i="3"/>
  <c r="I54" i="3"/>
  <c r="G54" i="3"/>
  <c r="E54" i="3"/>
  <c r="D54" i="3"/>
  <c r="M53" i="3"/>
  <c r="I53" i="3"/>
  <c r="G53" i="3"/>
  <c r="E53" i="3"/>
  <c r="D53" i="3"/>
  <c r="M52" i="3"/>
  <c r="I52" i="3"/>
  <c r="G52" i="3"/>
  <c r="E52" i="3"/>
  <c r="D52" i="3"/>
  <c r="M51" i="3"/>
  <c r="I51" i="3"/>
  <c r="G51" i="3"/>
  <c r="E51" i="3"/>
  <c r="D51" i="3"/>
  <c r="M50" i="3"/>
  <c r="I50" i="3"/>
  <c r="G50" i="3"/>
  <c r="E50" i="3"/>
  <c r="D50" i="3"/>
  <c r="M49" i="3"/>
  <c r="I49" i="3"/>
  <c r="G49" i="3"/>
  <c r="E49" i="3"/>
  <c r="D49" i="3"/>
  <c r="M48" i="3"/>
  <c r="I48" i="3"/>
  <c r="G48" i="3"/>
  <c r="E48" i="3"/>
  <c r="D48" i="3"/>
  <c r="M47" i="3"/>
  <c r="I47" i="3"/>
  <c r="G47" i="3"/>
  <c r="E47" i="3"/>
  <c r="D47" i="3"/>
  <c r="M46" i="3"/>
  <c r="I46" i="3"/>
  <c r="G46" i="3"/>
  <c r="E46" i="3"/>
  <c r="D46" i="3"/>
  <c r="M45" i="3"/>
  <c r="I45" i="3"/>
  <c r="G45" i="3"/>
  <c r="E45" i="3"/>
  <c r="D45" i="3"/>
  <c r="M44" i="3"/>
  <c r="I44" i="3"/>
  <c r="G44" i="3"/>
  <c r="E44" i="3"/>
  <c r="D44" i="3"/>
  <c r="M43" i="3"/>
  <c r="I43" i="3"/>
  <c r="G43" i="3"/>
  <c r="E43" i="3"/>
  <c r="D43" i="3"/>
  <c r="M42" i="3"/>
  <c r="I42" i="3"/>
  <c r="G42" i="3"/>
  <c r="E42" i="3"/>
  <c r="D42" i="3"/>
  <c r="M41" i="3"/>
  <c r="I41" i="3"/>
  <c r="G41" i="3"/>
  <c r="E41" i="3"/>
  <c r="D41" i="3"/>
  <c r="M40" i="3"/>
  <c r="I40" i="3"/>
  <c r="G40" i="3"/>
  <c r="E40" i="3"/>
  <c r="D40" i="3"/>
  <c r="M39" i="3"/>
  <c r="I39" i="3"/>
  <c r="G39" i="3"/>
  <c r="E39" i="3"/>
  <c r="D39" i="3"/>
  <c r="M38" i="3"/>
  <c r="I38" i="3"/>
  <c r="G38" i="3"/>
  <c r="E38" i="3"/>
  <c r="D38" i="3"/>
  <c r="M37" i="3"/>
  <c r="I37" i="3"/>
  <c r="G37" i="3"/>
  <c r="E37" i="3"/>
  <c r="D37" i="3"/>
  <c r="M36" i="3"/>
  <c r="I36" i="3"/>
  <c r="G36" i="3"/>
  <c r="E36" i="3"/>
  <c r="D36" i="3"/>
  <c r="M35" i="3"/>
  <c r="I35" i="3"/>
  <c r="G35" i="3"/>
  <c r="E35" i="3"/>
  <c r="D35" i="3"/>
  <c r="M34" i="3"/>
  <c r="I34" i="3"/>
  <c r="G34" i="3"/>
  <c r="E34" i="3"/>
  <c r="D34" i="3"/>
  <c r="M33" i="3"/>
  <c r="I33" i="3"/>
  <c r="G33" i="3"/>
  <c r="E33" i="3"/>
  <c r="D33" i="3"/>
  <c r="M32" i="3"/>
  <c r="I32" i="3"/>
  <c r="G32" i="3"/>
  <c r="E32" i="3"/>
  <c r="D32" i="3"/>
  <c r="M31" i="3"/>
  <c r="I31" i="3"/>
  <c r="G31" i="3"/>
  <c r="E31" i="3"/>
  <c r="D31" i="3"/>
  <c r="M30" i="3"/>
  <c r="I30" i="3"/>
  <c r="G30" i="3"/>
  <c r="E30" i="3"/>
  <c r="D30" i="3"/>
  <c r="M29" i="3"/>
  <c r="I29" i="3"/>
  <c r="G29" i="3"/>
  <c r="E29" i="3"/>
  <c r="D29" i="3"/>
  <c r="M28" i="3"/>
  <c r="I28" i="3"/>
  <c r="G28" i="3"/>
  <c r="E28" i="3"/>
  <c r="D28" i="3"/>
  <c r="M27" i="3"/>
  <c r="I27" i="3"/>
  <c r="G27" i="3"/>
  <c r="E27" i="3"/>
  <c r="D27" i="3"/>
  <c r="M26" i="3"/>
  <c r="I26" i="3"/>
  <c r="G26" i="3"/>
  <c r="E26" i="3"/>
  <c r="D26" i="3"/>
  <c r="M25" i="3"/>
  <c r="I25" i="3"/>
  <c r="G25" i="3"/>
  <c r="E25" i="3"/>
  <c r="D25" i="3"/>
  <c r="M24" i="3"/>
  <c r="I24" i="3"/>
  <c r="G24" i="3"/>
  <c r="E24" i="3"/>
  <c r="D24" i="3"/>
  <c r="M23" i="3"/>
  <c r="I23" i="3"/>
  <c r="G23" i="3"/>
  <c r="E23" i="3"/>
  <c r="D23" i="3"/>
  <c r="M22" i="3"/>
  <c r="I22" i="3"/>
  <c r="G22" i="3"/>
  <c r="E22" i="3"/>
  <c r="D22" i="3"/>
  <c r="M21" i="3"/>
  <c r="I21" i="3"/>
  <c r="G21" i="3"/>
  <c r="E21" i="3"/>
  <c r="D21" i="3"/>
  <c r="M20" i="3"/>
  <c r="I20" i="3"/>
  <c r="G20" i="3"/>
  <c r="E20" i="3"/>
  <c r="D20" i="3"/>
  <c r="M19" i="3"/>
  <c r="I19" i="3"/>
  <c r="G19" i="3"/>
  <c r="D19" i="3"/>
  <c r="E19" i="3" s="1"/>
  <c r="M18" i="3"/>
  <c r="I18" i="3"/>
  <c r="G18" i="3"/>
  <c r="E18" i="3"/>
  <c r="D18" i="3"/>
  <c r="M17" i="3"/>
  <c r="I17" i="3"/>
  <c r="G17" i="3"/>
  <c r="D17" i="3"/>
  <c r="E17" i="3" s="1"/>
  <c r="M16" i="3"/>
  <c r="I16" i="3"/>
  <c r="G16" i="3"/>
  <c r="E16" i="3"/>
  <c r="D16" i="3"/>
  <c r="M15" i="3"/>
  <c r="I15" i="3"/>
  <c r="G15" i="3"/>
  <c r="D15" i="3"/>
  <c r="E15" i="3" s="1"/>
  <c r="M14" i="3"/>
  <c r="I14" i="3"/>
  <c r="G14" i="3"/>
  <c r="E14" i="3"/>
  <c r="D14" i="3"/>
  <c r="M13" i="3"/>
  <c r="I13" i="3"/>
  <c r="G13" i="3"/>
  <c r="E13" i="3"/>
  <c r="D13" i="3"/>
  <c r="M12" i="3"/>
  <c r="I12" i="3"/>
  <c r="G12" i="3"/>
  <c r="E12" i="3"/>
  <c r="D12" i="3"/>
  <c r="M11" i="3"/>
  <c r="I11" i="3"/>
  <c r="G11" i="3"/>
  <c r="E11" i="3"/>
  <c r="D11" i="3"/>
  <c r="M10" i="3"/>
  <c r="I10" i="3"/>
  <c r="G10" i="3"/>
  <c r="E10" i="3"/>
  <c r="D10" i="3"/>
  <c r="M9" i="3"/>
  <c r="I9" i="3"/>
  <c r="G9" i="3"/>
  <c r="E9" i="3"/>
  <c r="D9" i="3"/>
  <c r="M8" i="3"/>
  <c r="I8" i="3"/>
  <c r="G8" i="3"/>
  <c r="E8" i="3"/>
  <c r="D8" i="3"/>
  <c r="M7" i="3"/>
  <c r="I7" i="3"/>
  <c r="G7" i="3"/>
  <c r="E7" i="3"/>
  <c r="D7" i="3"/>
  <c r="M6" i="3"/>
  <c r="I6" i="3"/>
  <c r="G6" i="3"/>
  <c r="E6" i="3"/>
  <c r="D6" i="3"/>
  <c r="M5" i="3"/>
  <c r="I5" i="3"/>
  <c r="G5" i="3"/>
  <c r="D5" i="3"/>
  <c r="E5" i="3" s="1"/>
  <c r="M4" i="3"/>
  <c r="I4" i="3"/>
  <c r="G4" i="3"/>
  <c r="D4" i="3"/>
  <c r="E4" i="3" s="1"/>
  <c r="M3" i="3"/>
  <c r="I3" i="3"/>
  <c r="G3" i="3"/>
  <c r="D3" i="3"/>
  <c r="E3" i="3" s="1"/>
  <c r="K71" i="4" l="1"/>
  <c r="K112" i="4"/>
  <c r="E118" i="4"/>
  <c r="K142" i="4"/>
  <c r="E28" i="4"/>
  <c r="E160" i="4"/>
  <c r="E88" i="4"/>
  <c r="E70" i="4"/>
  <c r="K85" i="4"/>
  <c r="K121" i="4"/>
  <c r="E124" i="4"/>
  <c r="K182" i="4"/>
  <c r="K132" i="4"/>
  <c r="K11" i="4"/>
  <c r="K34" i="4"/>
  <c r="K75" i="4"/>
  <c r="K83" i="4"/>
  <c r="E130" i="4"/>
  <c r="E172" i="4"/>
  <c r="K119" i="4"/>
  <c r="K155" i="4"/>
  <c r="K62" i="4"/>
  <c r="K97" i="4"/>
  <c r="K158" i="4"/>
  <c r="E184" i="4"/>
  <c r="K94" i="4"/>
  <c r="K107" i="4"/>
  <c r="K143" i="4"/>
  <c r="K148" i="4"/>
  <c r="K156" i="4"/>
  <c r="K169" i="4"/>
  <c r="E64" i="4"/>
  <c r="E100" i="4"/>
  <c r="E136" i="4"/>
  <c r="K154" i="4"/>
  <c r="E178" i="4"/>
  <c r="K190" i="4"/>
  <c r="K167" i="4"/>
  <c r="K180" i="4"/>
  <c r="K131" i="4"/>
  <c r="E32" i="4"/>
  <c r="K95" i="4"/>
  <c r="K108" i="4"/>
  <c r="K157" i="4"/>
  <c r="E44" i="4"/>
  <c r="E166" i="4"/>
  <c r="K20" i="4"/>
  <c r="K86" i="4"/>
  <c r="K99" i="4"/>
  <c r="E7" i="4"/>
  <c r="E24" i="4"/>
  <c r="K40" i="4"/>
  <c r="E68" i="4"/>
  <c r="K74" i="4"/>
  <c r="E92" i="4"/>
  <c r="K98" i="4"/>
  <c r="E116" i="4"/>
  <c r="K122" i="4"/>
  <c r="E140" i="4"/>
  <c r="K146" i="4"/>
  <c r="E164" i="4"/>
  <c r="K170" i="4"/>
  <c r="E188" i="4"/>
  <c r="E3" i="4"/>
  <c r="E5" i="4"/>
  <c r="K9" i="4"/>
  <c r="K26" i="4"/>
  <c r="E36" i="4"/>
  <c r="E48" i="4"/>
  <c r="E66" i="4"/>
  <c r="K72" i="4"/>
  <c r="E90" i="4"/>
  <c r="K96" i="4"/>
  <c r="E114" i="4"/>
  <c r="K120" i="4"/>
  <c r="E138" i="4"/>
  <c r="K144" i="4"/>
  <c r="E162" i="4"/>
  <c r="K168" i="4"/>
  <c r="E186" i="4"/>
  <c r="K52" i="4"/>
  <c r="K129" i="4"/>
  <c r="K177" i="4"/>
  <c r="K57" i="4"/>
  <c r="K79" i="4"/>
  <c r="K103" i="4"/>
  <c r="K127" i="4"/>
  <c r="K151" i="4"/>
  <c r="K175" i="4"/>
  <c r="K81" i="4"/>
  <c r="K105" i="4"/>
  <c r="K153" i="4"/>
  <c r="E15" i="4"/>
  <c r="K29" i="4"/>
  <c r="K55" i="4"/>
  <c r="K77" i="4"/>
  <c r="K101" i="4"/>
  <c r="K125" i="4"/>
  <c r="K149" i="4"/>
  <c r="K173" i="4"/>
  <c r="E13" i="4"/>
  <c r="E80" i="4"/>
  <c r="E128" i="4"/>
  <c r="E152" i="4"/>
  <c r="E176" i="4"/>
  <c r="E18" i="4"/>
  <c r="E58" i="4"/>
  <c r="E104" i="4"/>
  <c r="E4" i="4"/>
  <c r="E30" i="4"/>
  <c r="E42" i="4"/>
  <c r="E56" i="4"/>
  <c r="E78" i="4"/>
  <c r="E102" i="4"/>
  <c r="E126" i="4"/>
  <c r="E150" i="4"/>
  <c r="E174" i="4"/>
  <c r="K141" i="4"/>
  <c r="K165" i="4"/>
  <c r="K67" i="4"/>
  <c r="K91" i="4"/>
  <c r="K115" i="4"/>
  <c r="K139" i="4"/>
  <c r="K163" i="4"/>
  <c r="K187" i="4"/>
  <c r="K65" i="4"/>
  <c r="K89" i="4"/>
  <c r="K113" i="4"/>
  <c r="K137" i="4"/>
  <c r="K161" i="4"/>
  <c r="K185" i="4"/>
  <c r="K63" i="4"/>
  <c r="K87" i="4"/>
  <c r="K111" i="4"/>
  <c r="K135" i="4"/>
  <c r="K159" i="4"/>
  <c r="K183" i="4"/>
  <c r="E17" i="4"/>
  <c r="E23" i="4"/>
  <c r="E27" i="4"/>
  <c r="E31" i="4"/>
  <c r="E37" i="4"/>
  <c r="E43" i="4"/>
  <c r="E51" i="4"/>
  <c r="E59" i="4"/>
  <c r="E191" i="4"/>
  <c r="E19" i="4"/>
  <c r="E21" i="4"/>
  <c r="E25" i="4"/>
  <c r="E33" i="4"/>
  <c r="E35" i="4"/>
  <c r="E39" i="4"/>
  <c r="E41" i="4"/>
  <c r="E45" i="4"/>
  <c r="E47" i="4"/>
  <c r="E49" i="4"/>
  <c r="E6" i="4"/>
  <c r="E8" i="4"/>
  <c r="E10" i="4"/>
  <c r="E12" i="4"/>
  <c r="E14" i="4"/>
  <c r="E16" i="4"/>
  <c r="E192" i="4"/>
  <c r="Y17" i="2"/>
  <c r="Y16" i="2"/>
  <c r="Y6" i="2"/>
  <c r="Y5" i="2"/>
  <c r="D3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E192" i="2" s="1"/>
  <c r="Y20" i="2"/>
  <c r="Y6" i="4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E44" i="2" l="1"/>
  <c r="E56" i="2"/>
  <c r="E92" i="2"/>
  <c r="E140" i="2"/>
  <c r="E3" i="2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K164" i="2"/>
  <c r="K165" i="2"/>
  <c r="K166" i="2"/>
  <c r="K167" i="2"/>
  <c r="K168" i="2"/>
  <c r="K169" i="2"/>
  <c r="K170" i="2"/>
  <c r="K171" i="2"/>
  <c r="K172" i="2"/>
  <c r="K173" i="2"/>
  <c r="K174" i="2"/>
  <c r="I164" i="2"/>
  <c r="I165" i="2"/>
  <c r="I166" i="2"/>
  <c r="I167" i="2"/>
  <c r="I168" i="2"/>
  <c r="I169" i="2"/>
  <c r="I170" i="2"/>
  <c r="I171" i="2"/>
  <c r="I172" i="2"/>
  <c r="I173" i="2"/>
  <c r="I174" i="2"/>
  <c r="I163" i="2"/>
  <c r="G164" i="2"/>
  <c r="G165" i="2"/>
  <c r="G166" i="2"/>
  <c r="G167" i="2"/>
  <c r="G168" i="2"/>
  <c r="G169" i="2"/>
  <c r="G170" i="2"/>
  <c r="G171" i="2"/>
  <c r="G172" i="2"/>
  <c r="G173" i="2"/>
  <c r="G174" i="2"/>
  <c r="G163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</calcChain>
</file>

<file path=xl/sharedStrings.xml><?xml version="1.0" encoding="utf-8"?>
<sst xmlns="http://schemas.openxmlformats.org/spreadsheetml/2006/main" count="217" uniqueCount="65">
  <si>
    <t>Thalweg length</t>
  </si>
  <si>
    <t>from up</t>
  </si>
  <si>
    <t>FID</t>
  </si>
  <si>
    <t>Z (m)</t>
  </si>
  <si>
    <t xml:space="preserve">Z_fit </t>
  </si>
  <si>
    <t>Zd (m)</t>
  </si>
  <si>
    <t>Wbf (m)</t>
  </si>
  <si>
    <t>Wbase (m)</t>
  </si>
  <si>
    <t>station (m)</t>
  </si>
  <si>
    <t>WSE_base</t>
  </si>
  <si>
    <t>m</t>
  </si>
  <si>
    <t>RB Metric</t>
  </si>
  <si>
    <t>Geo Metric</t>
  </si>
  <si>
    <t>WSE_bf</t>
  </si>
  <si>
    <t>(WSE_base-Z) Min</t>
  </si>
  <si>
    <t>WSE_base-Z</t>
  </si>
  <si>
    <t>(Wbase) Min</t>
  </si>
  <si>
    <t>L1/R1 Outer bank Height offset</t>
  </si>
  <si>
    <t>Thalweg elevation</t>
  </si>
  <si>
    <t>Centerline amplitude</t>
  </si>
  <si>
    <t>Centerline phase</t>
  </si>
  <si>
    <t>Centerline frequency</t>
  </si>
  <si>
    <t>Zd</t>
  </si>
  <si>
    <t>L1/R1 Outer bank Lateral offset min</t>
  </si>
  <si>
    <t>Inner channel lateral offset min</t>
  </si>
  <si>
    <t>Inner channel depth min</t>
  </si>
  <si>
    <t>(Wbase) Max / 2</t>
  </si>
  <si>
    <t>TXT</t>
  </si>
  <si>
    <t>L1/R1 Outer bank function</t>
  </si>
  <si>
    <t>Wbase_half</t>
  </si>
  <si>
    <t>L2/R2 Outer bank Lateral offset min</t>
  </si>
  <si>
    <t>(TIN width) Min</t>
  </si>
  <si>
    <t>L2/R2 Outer bank Height offset</t>
  </si>
  <si>
    <t>Valley Boundary Lateral offset min</t>
  </si>
  <si>
    <t>Valley Boundary Height offset</t>
  </si>
  <si>
    <t>No physical meaning</t>
  </si>
  <si>
    <t>L Inner bank function</t>
  </si>
  <si>
    <t>Wb_half (m)</t>
  </si>
  <si>
    <t>Wbf_half (m)</t>
  </si>
  <si>
    <t>Wbf_half</t>
  </si>
  <si>
    <t>Check with RB log file</t>
  </si>
  <si>
    <t>Avg. Inner channel width</t>
  </si>
  <si>
    <t>Valley Slope</t>
  </si>
  <si>
    <t>CL length</t>
  </si>
  <si>
    <t>WSE bf slope</t>
  </si>
  <si>
    <t>WSE base slope</t>
  </si>
  <si>
    <t>Avg. of base &amp; bf slope</t>
  </si>
  <si>
    <t>?</t>
  </si>
  <si>
    <t>From RB log file</t>
  </si>
  <si>
    <t>Channel Slope</t>
  </si>
  <si>
    <t>still smaller than 0.008, but too steep</t>
  </si>
  <si>
    <t>(TIN elev - Z) Avg, estimate</t>
  </si>
  <si>
    <t>(Straight) length</t>
  </si>
  <si>
    <t>From trend analysis</t>
  </si>
  <si>
    <t>WSE_bf-WSE_base</t>
  </si>
  <si>
    <t>(WSE_bf - WSE_base) Avg</t>
  </si>
  <si>
    <t>WSE_bf-Z</t>
  </si>
  <si>
    <t>(Wbf) Min</t>
  </si>
  <si>
    <t>(WSE_bf-Z) Min</t>
  </si>
  <si>
    <t>v0</t>
  </si>
  <si>
    <t>v1</t>
  </si>
  <si>
    <t>C1</t>
  </si>
  <si>
    <t>C2</t>
  </si>
  <si>
    <t>C3</t>
  </si>
  <si>
    <t>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</si>
</sst>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0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006100"/>
      <name val="Calibri"/>
      <family val="2"/>
      <scheme val="minor"/>
    </font>
    <font>
      <sz val="11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2" fillId="0" borderId="1"/>
    <xf numFmtId="0" fontId="2" fillId="0" borderId="1"/>
    <xf numFmtId="0" fontId="7" fillId="3" borderId="0" applyNumberFormat="0" applyBorder="0" applyAlignment="0" applyProtection="0"/>
  </cellStyleXfs>
  <cellXfs count="26">
    <xf numFmtId="0" fontId="0" fillId="0" borderId="0" xfId="0" applyFont="1" applyAlignment="1"/>
    <xf numFmtId="0" fontId="1" fillId="0" borderId="0" xfId="0" applyFont="1"/>
    <xf numFmtId="0" fontId="1" fillId="2" borderId="0" xfId="0" applyFont="1" applyFill="1"/>
    <xf numFmtId="164" fontId="0" fillId="0" borderId="0" xfId="0" applyNumberFormat="1"/>
    <xf numFmtId="165" fontId="0" fillId="0" borderId="0" xfId="0" applyNumberFormat="1" applyFont="1" applyAlignment="1"/>
    <xf numFmtId="0" fontId="3" fillId="0" borderId="0" xfId="0" applyFont="1" applyAlignment="1"/>
    <xf numFmtId="164" fontId="0" fillId="0" borderId="0" xfId="0" applyNumberFormat="1" applyFont="1" applyAlignment="1"/>
    <xf numFmtId="0" fontId="4" fillId="2" borderId="0" xfId="0" applyFont="1" applyFill="1"/>
    <xf numFmtId="0" fontId="6" fillId="0" borderId="0" xfId="0" applyFont="1" applyAlignment="1"/>
    <xf numFmtId="165" fontId="6" fillId="0" borderId="0" xfId="0" applyNumberFormat="1" applyFont="1" applyAlignment="1"/>
    <xf numFmtId="0" fontId="3" fillId="0" borderId="0" xfId="0" applyFont="1" applyAlignment="1">
      <alignment wrapText="1"/>
    </xf>
    <xf numFmtId="0" fontId="0" fillId="0" borderId="0" xfId="0"/>
    <xf numFmtId="0" fontId="7" fillId="3" borderId="0" xfId="3"/>
    <xf numFmtId="164" fontId="8" fillId="0" borderId="0" xfId="0" applyNumberFormat="1" applyFont="1"/>
    <xf numFmtId="165" fontId="9" fillId="0" borderId="0" xfId="0" applyNumberFormat="1" applyFont="1"/>
    <xf numFmtId="0" fontId="8" fillId="0" borderId="0" xfId="0" applyFont="1" applyAlignment="1"/>
    <xf numFmtId="0" fontId="9" fillId="0" borderId="0" xfId="0" applyFont="1"/>
    <xf numFmtId="0" fontId="9" fillId="0" borderId="0" xfId="0" applyFont="1" applyFill="1"/>
    <xf numFmtId="2" fontId="9" fillId="0" borderId="0" xfId="0" applyNumberFormat="1" applyFont="1"/>
    <xf numFmtId="165" fontId="8" fillId="0" borderId="0" xfId="0" applyNumberFormat="1" applyFont="1"/>
    <xf numFmtId="164" fontId="9" fillId="0" borderId="0" xfId="0" applyNumberFormat="1" applyFont="1"/>
    <xf numFmtId="0" fontId="5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center"/>
    </xf>
    <xf numFmtId="165" fontId="3" fillId="0" borderId="0" xfId="0" applyNumberFormat="1" applyFont="1" applyAlignment="1"/>
    <xf numFmtId="164" fontId="3" fillId="0" borderId="0" xfId="0" applyNumberFormat="1" applyFont="1" applyAlignment="1"/>
  </cellXfs>
  <cellStyles count="4">
    <cellStyle name="Good" xfId="3" builtinId="26"/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spatial_series_c!$C$2</c:f>
              <c:strCache>
                <c:ptCount val="1"/>
                <c:pt idx="0">
                  <c:v>Z (m)</c:v>
                </c:pt>
              </c:strCache>
            </c:strRef>
          </c:tx>
          <c:spPr>
            <a:ln w="19050">
              <a:noFill/>
            </a:ln>
          </c:spPr>
          <c:trendline>
            <c:trendlineType val="log"/>
            <c:dispRSqr val="0"/>
            <c:dispEq val="0"/>
          </c:trendline>
          <c:trendline>
            <c:trendlineType val="power"/>
            <c:dispRSqr val="0"/>
            <c:dispEq val="0"/>
          </c:trendline>
          <c:trendline>
            <c:trendlineType val="log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1.5477673133995505E-2"/>
                  <c:y val="0.11694286558551042"/>
                </c:manualLayout>
              </c:layout>
              <c:numFmt formatCode="#,##0.00000" sourceLinked="0"/>
            </c:trendlineLbl>
          </c:trendline>
          <c:xVal>
            <c:numRef>
              <c:f>spatial_series_c!$B$3:$B$192</c:f>
              <c:numCache>
                <c:formatCode>General</c:formatCode>
                <c:ptCount val="1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</c:numCache>
            </c:numRef>
          </c:xVal>
          <c:yVal>
            <c:numRef>
              <c:f>spatial_series_c!$C$3:$C$192</c:f>
              <c:numCache>
                <c:formatCode>0.000</c:formatCode>
                <c:ptCount val="190"/>
                <c:pt idx="0">
                  <c:v>999.71100000000001</c:v>
                </c:pt>
                <c:pt idx="1">
                  <c:v>999.678</c:v>
                </c:pt>
                <c:pt idx="2">
                  <c:v>999.72299999999996</c:v>
                </c:pt>
                <c:pt idx="3">
                  <c:v>999.67700000000002</c:v>
                </c:pt>
                <c:pt idx="4">
                  <c:v>999.60500000000002</c:v>
                </c:pt>
                <c:pt idx="5">
                  <c:v>999.51499999999999</c:v>
                </c:pt>
                <c:pt idx="6">
                  <c:v>999.44899999999996</c:v>
                </c:pt>
                <c:pt idx="7">
                  <c:v>999.404</c:v>
                </c:pt>
                <c:pt idx="8">
                  <c:v>999.35</c:v>
                </c:pt>
                <c:pt idx="9">
                  <c:v>999.33199999999999</c:v>
                </c:pt>
                <c:pt idx="10">
                  <c:v>999.29700000000003</c:v>
                </c:pt>
                <c:pt idx="11">
                  <c:v>999.31100000000004</c:v>
                </c:pt>
                <c:pt idx="12">
                  <c:v>999.24199999999996</c:v>
                </c:pt>
                <c:pt idx="13">
                  <c:v>999.19100000000003</c:v>
                </c:pt>
                <c:pt idx="14">
                  <c:v>999.15700000000004</c:v>
                </c:pt>
                <c:pt idx="15">
                  <c:v>999.20299999999997</c:v>
                </c:pt>
                <c:pt idx="16">
                  <c:v>999.18200000000002</c:v>
                </c:pt>
                <c:pt idx="17">
                  <c:v>999.09699999999998</c:v>
                </c:pt>
                <c:pt idx="18">
                  <c:v>999.01700000000005</c:v>
                </c:pt>
                <c:pt idx="19">
                  <c:v>998.97</c:v>
                </c:pt>
                <c:pt idx="20">
                  <c:v>998.92700000000002</c:v>
                </c:pt>
                <c:pt idx="21">
                  <c:v>998.89300000000003</c:v>
                </c:pt>
                <c:pt idx="22">
                  <c:v>998.91600000000005</c:v>
                </c:pt>
                <c:pt idx="23">
                  <c:v>998.87300000000005</c:v>
                </c:pt>
                <c:pt idx="24">
                  <c:v>998.82600000000002</c:v>
                </c:pt>
                <c:pt idx="25">
                  <c:v>998.81100000000004</c:v>
                </c:pt>
                <c:pt idx="26">
                  <c:v>998.81700000000001</c:v>
                </c:pt>
                <c:pt idx="27">
                  <c:v>998.82</c:v>
                </c:pt>
                <c:pt idx="28">
                  <c:v>998.87099999999998</c:v>
                </c:pt>
                <c:pt idx="29">
                  <c:v>998.89099999999996</c:v>
                </c:pt>
                <c:pt idx="30">
                  <c:v>998.875</c:v>
                </c:pt>
                <c:pt idx="31">
                  <c:v>998.87599999999998</c:v>
                </c:pt>
                <c:pt idx="32">
                  <c:v>998.84299999999996</c:v>
                </c:pt>
                <c:pt idx="33">
                  <c:v>998.81899999999996</c:v>
                </c:pt>
                <c:pt idx="34">
                  <c:v>998.82899999999995</c:v>
                </c:pt>
                <c:pt idx="35">
                  <c:v>998.84</c:v>
                </c:pt>
                <c:pt idx="36">
                  <c:v>998.80600000000004</c:v>
                </c:pt>
                <c:pt idx="37">
                  <c:v>998.78599999999994</c:v>
                </c:pt>
                <c:pt idx="38">
                  <c:v>998.75099999999998</c:v>
                </c:pt>
                <c:pt idx="39">
                  <c:v>998.73199999999997</c:v>
                </c:pt>
                <c:pt idx="40">
                  <c:v>998.74699999999996</c:v>
                </c:pt>
                <c:pt idx="41">
                  <c:v>998.803</c:v>
                </c:pt>
                <c:pt idx="42">
                  <c:v>998.85699999999997</c:v>
                </c:pt>
                <c:pt idx="43">
                  <c:v>998.85799999999995</c:v>
                </c:pt>
                <c:pt idx="44">
                  <c:v>998.90700000000004</c:v>
                </c:pt>
                <c:pt idx="45">
                  <c:v>998.928</c:v>
                </c:pt>
                <c:pt idx="46">
                  <c:v>998.95500000000004</c:v>
                </c:pt>
                <c:pt idx="47">
                  <c:v>999.01300000000003</c:v>
                </c:pt>
                <c:pt idx="48">
                  <c:v>999.101</c:v>
                </c:pt>
                <c:pt idx="49">
                  <c:v>999.18</c:v>
                </c:pt>
                <c:pt idx="50">
                  <c:v>999.24699999999996</c:v>
                </c:pt>
                <c:pt idx="51">
                  <c:v>999.29</c:v>
                </c:pt>
                <c:pt idx="52">
                  <c:v>999.30499999999995</c:v>
                </c:pt>
                <c:pt idx="53">
                  <c:v>999.34299999999996</c:v>
                </c:pt>
                <c:pt idx="54">
                  <c:v>999.36300000000006</c:v>
                </c:pt>
                <c:pt idx="55">
                  <c:v>999.39800000000002</c:v>
                </c:pt>
                <c:pt idx="56">
                  <c:v>999.45299999999997</c:v>
                </c:pt>
                <c:pt idx="57">
                  <c:v>999.46400000000006</c:v>
                </c:pt>
                <c:pt idx="58">
                  <c:v>999.47400000000005</c:v>
                </c:pt>
                <c:pt idx="59">
                  <c:v>999.47799999999995</c:v>
                </c:pt>
                <c:pt idx="60">
                  <c:v>999.45100000000002</c:v>
                </c:pt>
                <c:pt idx="61">
                  <c:v>999.42200000000003</c:v>
                </c:pt>
                <c:pt idx="62">
                  <c:v>999.41399999999999</c:v>
                </c:pt>
                <c:pt idx="63">
                  <c:v>999.46100000000001</c:v>
                </c:pt>
                <c:pt idx="64">
                  <c:v>999.48599999999999</c:v>
                </c:pt>
                <c:pt idx="65">
                  <c:v>999.49099999999999</c:v>
                </c:pt>
                <c:pt idx="66">
                  <c:v>999.49300000000005</c:v>
                </c:pt>
                <c:pt idx="67">
                  <c:v>999.49</c:v>
                </c:pt>
                <c:pt idx="68">
                  <c:v>999.47900000000004</c:v>
                </c:pt>
                <c:pt idx="69">
                  <c:v>999.47199999999998</c:v>
                </c:pt>
                <c:pt idx="70">
                  <c:v>999.52599999999995</c:v>
                </c:pt>
                <c:pt idx="71">
                  <c:v>999.577</c:v>
                </c:pt>
                <c:pt idx="72">
                  <c:v>999.59</c:v>
                </c:pt>
                <c:pt idx="73">
                  <c:v>999.62699999999995</c:v>
                </c:pt>
                <c:pt idx="74">
                  <c:v>999.65700000000004</c:v>
                </c:pt>
                <c:pt idx="75">
                  <c:v>999.67600000000004</c:v>
                </c:pt>
                <c:pt idx="76">
                  <c:v>999.67399999999998</c:v>
                </c:pt>
                <c:pt idx="77">
                  <c:v>999.476</c:v>
                </c:pt>
                <c:pt idx="78">
                  <c:v>999.03300000000002</c:v>
                </c:pt>
                <c:pt idx="79">
                  <c:v>999.04200000000003</c:v>
                </c:pt>
                <c:pt idx="80">
                  <c:v>999.40700000000004</c:v>
                </c:pt>
                <c:pt idx="81">
                  <c:v>999.6</c:v>
                </c:pt>
                <c:pt idx="82">
                  <c:v>999.62599999999998</c:v>
                </c:pt>
                <c:pt idx="83">
                  <c:v>999.64499999999998</c:v>
                </c:pt>
                <c:pt idx="84">
                  <c:v>999.64200000000005</c:v>
                </c:pt>
                <c:pt idx="85">
                  <c:v>999.66200000000003</c:v>
                </c:pt>
                <c:pt idx="86">
                  <c:v>999.63599999999997</c:v>
                </c:pt>
                <c:pt idx="87">
                  <c:v>999.53800000000001</c:v>
                </c:pt>
                <c:pt idx="88">
                  <c:v>999.49900000000002</c:v>
                </c:pt>
                <c:pt idx="89">
                  <c:v>999.46400000000006</c:v>
                </c:pt>
                <c:pt idx="90">
                  <c:v>999.43</c:v>
                </c:pt>
                <c:pt idx="91">
                  <c:v>999.42499999999995</c:v>
                </c:pt>
                <c:pt idx="92">
                  <c:v>999.44600000000003</c:v>
                </c:pt>
                <c:pt idx="93">
                  <c:v>999.45899999999995</c:v>
                </c:pt>
                <c:pt idx="94">
                  <c:v>999.42200000000003</c:v>
                </c:pt>
                <c:pt idx="95">
                  <c:v>999.36400000000003</c:v>
                </c:pt>
                <c:pt idx="96">
                  <c:v>999.31500000000005</c:v>
                </c:pt>
                <c:pt idx="97">
                  <c:v>999.26300000000003</c:v>
                </c:pt>
                <c:pt idx="98">
                  <c:v>999.23</c:v>
                </c:pt>
                <c:pt idx="99">
                  <c:v>999.25599999999997</c:v>
                </c:pt>
                <c:pt idx="100">
                  <c:v>999.29600000000005</c:v>
                </c:pt>
                <c:pt idx="101">
                  <c:v>999.29100000000005</c:v>
                </c:pt>
                <c:pt idx="102">
                  <c:v>999.28200000000004</c:v>
                </c:pt>
                <c:pt idx="103">
                  <c:v>999.25199999999995</c:v>
                </c:pt>
                <c:pt idx="104">
                  <c:v>999.24</c:v>
                </c:pt>
                <c:pt idx="105">
                  <c:v>999.23800000000006</c:v>
                </c:pt>
                <c:pt idx="106">
                  <c:v>999.22699999999998</c:v>
                </c:pt>
                <c:pt idx="107">
                  <c:v>999.20299999999997</c:v>
                </c:pt>
                <c:pt idx="108">
                  <c:v>999.173</c:v>
                </c:pt>
                <c:pt idx="109">
                  <c:v>999.154</c:v>
                </c:pt>
                <c:pt idx="110">
                  <c:v>999.13900000000001</c:v>
                </c:pt>
                <c:pt idx="111">
                  <c:v>999.17100000000005</c:v>
                </c:pt>
                <c:pt idx="112">
                  <c:v>999.21</c:v>
                </c:pt>
                <c:pt idx="113">
                  <c:v>999.23299999999995</c:v>
                </c:pt>
                <c:pt idx="114">
                  <c:v>999.23199999999997</c:v>
                </c:pt>
                <c:pt idx="115">
                  <c:v>999.18200000000002</c:v>
                </c:pt>
                <c:pt idx="116">
                  <c:v>999.14800000000002</c:v>
                </c:pt>
                <c:pt idx="117">
                  <c:v>999.14400000000001</c:v>
                </c:pt>
                <c:pt idx="118">
                  <c:v>999.14599999999996</c:v>
                </c:pt>
                <c:pt idx="119">
                  <c:v>999.13800000000003</c:v>
                </c:pt>
                <c:pt idx="120">
                  <c:v>999.11800000000005</c:v>
                </c:pt>
                <c:pt idx="121">
                  <c:v>999.08900000000006</c:v>
                </c:pt>
                <c:pt idx="122">
                  <c:v>999.053</c:v>
                </c:pt>
                <c:pt idx="123">
                  <c:v>999.01499999999999</c:v>
                </c:pt>
                <c:pt idx="124">
                  <c:v>999.00199999999995</c:v>
                </c:pt>
                <c:pt idx="125">
                  <c:v>998.99</c:v>
                </c:pt>
                <c:pt idx="126">
                  <c:v>998.96100000000001</c:v>
                </c:pt>
                <c:pt idx="127">
                  <c:v>998.928</c:v>
                </c:pt>
                <c:pt idx="128">
                  <c:v>998.89800000000002</c:v>
                </c:pt>
                <c:pt idx="129">
                  <c:v>998.86199999999997</c:v>
                </c:pt>
                <c:pt idx="130">
                  <c:v>998.846</c:v>
                </c:pt>
                <c:pt idx="131">
                  <c:v>998.85</c:v>
                </c:pt>
                <c:pt idx="132">
                  <c:v>998.85</c:v>
                </c:pt>
                <c:pt idx="133">
                  <c:v>998.84900000000005</c:v>
                </c:pt>
                <c:pt idx="134">
                  <c:v>998.84500000000003</c:v>
                </c:pt>
                <c:pt idx="135">
                  <c:v>998.83699999999999</c:v>
                </c:pt>
                <c:pt idx="136">
                  <c:v>998.83199999999999</c:v>
                </c:pt>
                <c:pt idx="137">
                  <c:v>998.82100000000003</c:v>
                </c:pt>
                <c:pt idx="138">
                  <c:v>998.80200000000002</c:v>
                </c:pt>
                <c:pt idx="139">
                  <c:v>998.80700000000002</c:v>
                </c:pt>
                <c:pt idx="140">
                  <c:v>998.78200000000004</c:v>
                </c:pt>
                <c:pt idx="141">
                  <c:v>998.75300000000004</c:v>
                </c:pt>
                <c:pt idx="142">
                  <c:v>998.69600000000003</c:v>
                </c:pt>
                <c:pt idx="143">
                  <c:v>998.58600000000001</c:v>
                </c:pt>
                <c:pt idx="144">
                  <c:v>998.54100000000005</c:v>
                </c:pt>
                <c:pt idx="145">
                  <c:v>998.60799999999995</c:v>
                </c:pt>
                <c:pt idx="146">
                  <c:v>998.65200000000004</c:v>
                </c:pt>
                <c:pt idx="147">
                  <c:v>998.70600000000002</c:v>
                </c:pt>
                <c:pt idx="148">
                  <c:v>998.67399999999998</c:v>
                </c:pt>
                <c:pt idx="149">
                  <c:v>998.66399999999999</c:v>
                </c:pt>
                <c:pt idx="150">
                  <c:v>998.72400000000005</c:v>
                </c:pt>
                <c:pt idx="151">
                  <c:v>998.74699999999996</c:v>
                </c:pt>
                <c:pt idx="152">
                  <c:v>998.79200000000003</c:v>
                </c:pt>
                <c:pt idx="153">
                  <c:v>998.851</c:v>
                </c:pt>
                <c:pt idx="154">
                  <c:v>998.86599999999999</c:v>
                </c:pt>
                <c:pt idx="155">
                  <c:v>998.85799999999995</c:v>
                </c:pt>
                <c:pt idx="156">
                  <c:v>998.899</c:v>
                </c:pt>
                <c:pt idx="157">
                  <c:v>998.89800000000002</c:v>
                </c:pt>
                <c:pt idx="158">
                  <c:v>998.91099999999994</c:v>
                </c:pt>
                <c:pt idx="159">
                  <c:v>998.91600000000005</c:v>
                </c:pt>
                <c:pt idx="160">
                  <c:v>998.928</c:v>
                </c:pt>
                <c:pt idx="161">
                  <c:v>998.92100000000005</c:v>
                </c:pt>
                <c:pt idx="162">
                  <c:v>998.90300000000002</c:v>
                </c:pt>
                <c:pt idx="163">
                  <c:v>998.95500000000004</c:v>
                </c:pt>
                <c:pt idx="164">
                  <c:v>998.97699999999998</c:v>
                </c:pt>
                <c:pt idx="165">
                  <c:v>999.01400000000001</c:v>
                </c:pt>
                <c:pt idx="166">
                  <c:v>999.05</c:v>
                </c:pt>
                <c:pt idx="167">
                  <c:v>999.06500000000005</c:v>
                </c:pt>
                <c:pt idx="168">
                  <c:v>999.09500000000003</c:v>
                </c:pt>
                <c:pt idx="169">
                  <c:v>999.14700000000005</c:v>
                </c:pt>
                <c:pt idx="170">
                  <c:v>999.16899999999998</c:v>
                </c:pt>
                <c:pt idx="171">
                  <c:v>999.16700000000003</c:v>
                </c:pt>
                <c:pt idx="172">
                  <c:v>999.14200000000005</c:v>
                </c:pt>
                <c:pt idx="173">
                  <c:v>999.13300000000004</c:v>
                </c:pt>
                <c:pt idx="174">
                  <c:v>999.09900000000005</c:v>
                </c:pt>
                <c:pt idx="175">
                  <c:v>999.12800000000004</c:v>
                </c:pt>
                <c:pt idx="176">
                  <c:v>999.15700000000004</c:v>
                </c:pt>
                <c:pt idx="177">
                  <c:v>999.15800000000002</c:v>
                </c:pt>
                <c:pt idx="178">
                  <c:v>999.18299999999999</c:v>
                </c:pt>
                <c:pt idx="179">
                  <c:v>999.18200000000002</c:v>
                </c:pt>
                <c:pt idx="180">
                  <c:v>999.21199999999999</c:v>
                </c:pt>
                <c:pt idx="181">
                  <c:v>999.18899999999996</c:v>
                </c:pt>
                <c:pt idx="182">
                  <c:v>999.14400000000001</c:v>
                </c:pt>
                <c:pt idx="183">
                  <c:v>999.08199999999999</c:v>
                </c:pt>
                <c:pt idx="184">
                  <c:v>999.04700000000003</c:v>
                </c:pt>
                <c:pt idx="185">
                  <c:v>999.04899999999998</c:v>
                </c:pt>
                <c:pt idx="186">
                  <c:v>999.06</c:v>
                </c:pt>
                <c:pt idx="187">
                  <c:v>999.06200000000001</c:v>
                </c:pt>
                <c:pt idx="188">
                  <c:v>999.06600000000003</c:v>
                </c:pt>
                <c:pt idx="189">
                  <c:v>999.10400000000004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96-4D7A-80F4-71F47DBADA2B}"/>
            </c:ext>
          </c:extLst>
        </c:ser>
        <c:ser>
          <c:idx val="1"/>
          <c:order val="1"/>
          <c:tx>
            <c:strRef>
              <c:f>spatial_series_c!$F$2</c:f>
              <c:strCache>
                <c:ptCount val="1"/>
                <c:pt idx="0">
                  <c:v>WSE_base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spatial_series_c!$B$3:$B$192</c:f>
              <c:numCache>
                <c:formatCode>General</c:formatCode>
                <c:ptCount val="1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</c:numCache>
            </c:numRef>
          </c:xVal>
          <c:yVal>
            <c:numRef>
              <c:f>spatial_series_c!$F$3:$F$192</c:f>
              <c:numCache>
                <c:formatCode>0.000</c:formatCode>
                <c:ptCount val="190"/>
                <c:pt idx="0">
                  <c:v>999.8</c:v>
                </c:pt>
                <c:pt idx="1">
                  <c:v>999.79700000000003</c:v>
                </c:pt>
                <c:pt idx="2">
                  <c:v>999.78499999999997</c:v>
                </c:pt>
                <c:pt idx="3">
                  <c:v>999.74099999999999</c:v>
                </c:pt>
                <c:pt idx="4">
                  <c:v>999.71900000000005</c:v>
                </c:pt>
                <c:pt idx="5">
                  <c:v>999.71900000000005</c:v>
                </c:pt>
                <c:pt idx="6">
                  <c:v>999.72</c:v>
                </c:pt>
                <c:pt idx="7">
                  <c:v>999.72</c:v>
                </c:pt>
                <c:pt idx="8">
                  <c:v>999.72</c:v>
                </c:pt>
                <c:pt idx="9">
                  <c:v>999.72</c:v>
                </c:pt>
                <c:pt idx="10">
                  <c:v>999.72</c:v>
                </c:pt>
                <c:pt idx="11">
                  <c:v>999.72</c:v>
                </c:pt>
                <c:pt idx="12">
                  <c:v>999.72</c:v>
                </c:pt>
                <c:pt idx="13">
                  <c:v>999.72</c:v>
                </c:pt>
                <c:pt idx="14">
                  <c:v>999.72</c:v>
                </c:pt>
                <c:pt idx="15">
                  <c:v>999.72</c:v>
                </c:pt>
                <c:pt idx="16">
                  <c:v>999.72</c:v>
                </c:pt>
                <c:pt idx="17">
                  <c:v>999.72</c:v>
                </c:pt>
                <c:pt idx="18">
                  <c:v>999.72</c:v>
                </c:pt>
                <c:pt idx="19">
                  <c:v>999.72</c:v>
                </c:pt>
                <c:pt idx="20">
                  <c:v>999.72</c:v>
                </c:pt>
                <c:pt idx="21">
                  <c:v>999.72</c:v>
                </c:pt>
                <c:pt idx="22">
                  <c:v>999.72</c:v>
                </c:pt>
                <c:pt idx="23">
                  <c:v>999.72</c:v>
                </c:pt>
                <c:pt idx="24">
                  <c:v>999.72</c:v>
                </c:pt>
                <c:pt idx="25">
                  <c:v>999.72</c:v>
                </c:pt>
                <c:pt idx="26">
                  <c:v>999.72</c:v>
                </c:pt>
                <c:pt idx="27">
                  <c:v>999.72</c:v>
                </c:pt>
                <c:pt idx="28">
                  <c:v>999.72</c:v>
                </c:pt>
                <c:pt idx="29">
                  <c:v>999.72</c:v>
                </c:pt>
                <c:pt idx="30">
                  <c:v>999.72</c:v>
                </c:pt>
                <c:pt idx="31">
                  <c:v>999.72</c:v>
                </c:pt>
                <c:pt idx="32">
                  <c:v>999.72</c:v>
                </c:pt>
                <c:pt idx="33">
                  <c:v>999.72</c:v>
                </c:pt>
                <c:pt idx="34">
                  <c:v>999.72</c:v>
                </c:pt>
                <c:pt idx="35">
                  <c:v>999.72</c:v>
                </c:pt>
                <c:pt idx="36">
                  <c:v>999.72</c:v>
                </c:pt>
                <c:pt idx="37">
                  <c:v>999.72</c:v>
                </c:pt>
                <c:pt idx="38">
                  <c:v>999.72</c:v>
                </c:pt>
                <c:pt idx="39">
                  <c:v>999.72</c:v>
                </c:pt>
                <c:pt idx="40">
                  <c:v>999.72</c:v>
                </c:pt>
                <c:pt idx="41">
                  <c:v>999.72</c:v>
                </c:pt>
                <c:pt idx="42">
                  <c:v>999.72</c:v>
                </c:pt>
                <c:pt idx="43">
                  <c:v>999.72</c:v>
                </c:pt>
                <c:pt idx="44">
                  <c:v>999.72</c:v>
                </c:pt>
                <c:pt idx="45">
                  <c:v>999.72</c:v>
                </c:pt>
                <c:pt idx="46">
                  <c:v>999.72</c:v>
                </c:pt>
                <c:pt idx="47">
                  <c:v>999.72</c:v>
                </c:pt>
                <c:pt idx="48">
                  <c:v>999.72</c:v>
                </c:pt>
                <c:pt idx="49">
                  <c:v>999.72</c:v>
                </c:pt>
                <c:pt idx="50">
                  <c:v>999.72</c:v>
                </c:pt>
                <c:pt idx="51">
                  <c:v>999.72</c:v>
                </c:pt>
                <c:pt idx="52">
                  <c:v>999.72</c:v>
                </c:pt>
                <c:pt idx="53">
                  <c:v>999.72</c:v>
                </c:pt>
                <c:pt idx="54">
                  <c:v>999.72</c:v>
                </c:pt>
                <c:pt idx="55">
                  <c:v>999.72</c:v>
                </c:pt>
                <c:pt idx="56">
                  <c:v>999.72</c:v>
                </c:pt>
                <c:pt idx="57">
                  <c:v>999.72</c:v>
                </c:pt>
                <c:pt idx="58">
                  <c:v>999.72</c:v>
                </c:pt>
                <c:pt idx="59">
                  <c:v>999.72</c:v>
                </c:pt>
                <c:pt idx="60">
                  <c:v>999.72</c:v>
                </c:pt>
                <c:pt idx="61">
                  <c:v>999.72</c:v>
                </c:pt>
                <c:pt idx="62">
                  <c:v>999.72</c:v>
                </c:pt>
                <c:pt idx="63">
                  <c:v>999.72</c:v>
                </c:pt>
                <c:pt idx="64">
                  <c:v>999.72</c:v>
                </c:pt>
                <c:pt idx="65">
                  <c:v>999.72</c:v>
                </c:pt>
                <c:pt idx="66">
                  <c:v>999.72</c:v>
                </c:pt>
                <c:pt idx="67">
                  <c:v>999.72</c:v>
                </c:pt>
                <c:pt idx="68">
                  <c:v>999.71900000000005</c:v>
                </c:pt>
                <c:pt idx="69">
                  <c:v>999.71900000000005</c:v>
                </c:pt>
                <c:pt idx="70">
                  <c:v>999.71900000000005</c:v>
                </c:pt>
                <c:pt idx="71">
                  <c:v>999.71900000000005</c:v>
                </c:pt>
                <c:pt idx="72">
                  <c:v>999.71900000000005</c:v>
                </c:pt>
                <c:pt idx="73">
                  <c:v>999.71900000000005</c:v>
                </c:pt>
                <c:pt idx="74">
                  <c:v>999.71900000000005</c:v>
                </c:pt>
                <c:pt idx="75">
                  <c:v>999.71699999999998</c:v>
                </c:pt>
                <c:pt idx="76">
                  <c:v>999.70600000000002</c:v>
                </c:pt>
                <c:pt idx="77">
                  <c:v>999.7</c:v>
                </c:pt>
                <c:pt idx="78">
                  <c:v>999.69799999999998</c:v>
                </c:pt>
                <c:pt idx="79">
                  <c:v>999.69799999999998</c:v>
                </c:pt>
                <c:pt idx="80">
                  <c:v>999.69899999999996</c:v>
                </c:pt>
                <c:pt idx="81">
                  <c:v>999.69799999999998</c:v>
                </c:pt>
                <c:pt idx="82">
                  <c:v>999.69799999999998</c:v>
                </c:pt>
                <c:pt idx="83">
                  <c:v>999.697</c:v>
                </c:pt>
                <c:pt idx="84">
                  <c:v>999.69500000000005</c:v>
                </c:pt>
                <c:pt idx="85">
                  <c:v>999.69</c:v>
                </c:pt>
                <c:pt idx="86">
                  <c:v>999.64400000000001</c:v>
                </c:pt>
                <c:pt idx="87">
                  <c:v>999.57</c:v>
                </c:pt>
                <c:pt idx="88">
                  <c:v>999.53499999999997</c:v>
                </c:pt>
                <c:pt idx="89">
                  <c:v>999.52200000000005</c:v>
                </c:pt>
                <c:pt idx="90">
                  <c:v>999.51800000000003</c:v>
                </c:pt>
                <c:pt idx="91">
                  <c:v>999.51499999999999</c:v>
                </c:pt>
                <c:pt idx="92">
                  <c:v>999.50900000000001</c:v>
                </c:pt>
                <c:pt idx="93">
                  <c:v>999.49</c:v>
                </c:pt>
                <c:pt idx="94">
                  <c:v>999.447</c:v>
                </c:pt>
                <c:pt idx="95">
                  <c:v>999.39700000000005</c:v>
                </c:pt>
                <c:pt idx="96">
                  <c:v>999.36400000000003</c:v>
                </c:pt>
                <c:pt idx="97">
                  <c:v>999.35599999999999</c:v>
                </c:pt>
                <c:pt idx="98">
                  <c:v>999.35599999999999</c:v>
                </c:pt>
                <c:pt idx="99">
                  <c:v>999.35599999999999</c:v>
                </c:pt>
                <c:pt idx="100">
                  <c:v>999.35299999999995</c:v>
                </c:pt>
                <c:pt idx="101">
                  <c:v>999.346</c:v>
                </c:pt>
                <c:pt idx="102">
                  <c:v>999.33100000000002</c:v>
                </c:pt>
                <c:pt idx="103">
                  <c:v>999.31200000000001</c:v>
                </c:pt>
                <c:pt idx="104">
                  <c:v>999.30100000000004</c:v>
                </c:pt>
                <c:pt idx="105">
                  <c:v>999.29200000000003</c:v>
                </c:pt>
                <c:pt idx="106">
                  <c:v>999.28399999999999</c:v>
                </c:pt>
                <c:pt idx="107">
                  <c:v>999.28200000000004</c:v>
                </c:pt>
                <c:pt idx="108">
                  <c:v>999.28099999999995</c:v>
                </c:pt>
                <c:pt idx="109">
                  <c:v>999.28099999999995</c:v>
                </c:pt>
                <c:pt idx="110">
                  <c:v>999.28099999999995</c:v>
                </c:pt>
                <c:pt idx="111">
                  <c:v>999.28099999999995</c:v>
                </c:pt>
                <c:pt idx="112">
                  <c:v>999.28</c:v>
                </c:pt>
                <c:pt idx="113">
                  <c:v>999.279</c:v>
                </c:pt>
                <c:pt idx="114">
                  <c:v>999.27800000000002</c:v>
                </c:pt>
                <c:pt idx="115">
                  <c:v>999.27700000000004</c:v>
                </c:pt>
                <c:pt idx="116">
                  <c:v>999.27700000000004</c:v>
                </c:pt>
                <c:pt idx="117">
                  <c:v>999.27700000000004</c:v>
                </c:pt>
                <c:pt idx="118">
                  <c:v>999.27700000000004</c:v>
                </c:pt>
                <c:pt idx="119">
                  <c:v>999.27700000000004</c:v>
                </c:pt>
                <c:pt idx="120">
                  <c:v>999.27700000000004</c:v>
                </c:pt>
                <c:pt idx="121">
                  <c:v>999.27700000000004</c:v>
                </c:pt>
                <c:pt idx="122">
                  <c:v>999.27700000000004</c:v>
                </c:pt>
                <c:pt idx="123">
                  <c:v>999.27700000000004</c:v>
                </c:pt>
                <c:pt idx="124">
                  <c:v>999.27700000000004</c:v>
                </c:pt>
                <c:pt idx="125">
                  <c:v>999.27700000000004</c:v>
                </c:pt>
                <c:pt idx="126">
                  <c:v>999.27700000000004</c:v>
                </c:pt>
                <c:pt idx="127">
                  <c:v>999.27700000000004</c:v>
                </c:pt>
                <c:pt idx="128">
                  <c:v>999.27700000000004</c:v>
                </c:pt>
                <c:pt idx="129">
                  <c:v>999.27599999999995</c:v>
                </c:pt>
                <c:pt idx="130">
                  <c:v>999.27700000000004</c:v>
                </c:pt>
                <c:pt idx="131">
                  <c:v>999.27700000000004</c:v>
                </c:pt>
                <c:pt idx="132">
                  <c:v>999.27700000000004</c:v>
                </c:pt>
                <c:pt idx="133">
                  <c:v>999.27700000000004</c:v>
                </c:pt>
                <c:pt idx="134">
                  <c:v>999.27700000000004</c:v>
                </c:pt>
                <c:pt idx="135">
                  <c:v>999.27700000000004</c:v>
                </c:pt>
                <c:pt idx="136">
                  <c:v>999.27700000000004</c:v>
                </c:pt>
                <c:pt idx="137">
                  <c:v>999.27700000000004</c:v>
                </c:pt>
                <c:pt idx="138">
                  <c:v>999.27700000000004</c:v>
                </c:pt>
                <c:pt idx="139">
                  <c:v>999.27700000000004</c:v>
                </c:pt>
                <c:pt idx="140">
                  <c:v>999.27700000000004</c:v>
                </c:pt>
                <c:pt idx="141">
                  <c:v>999.27700000000004</c:v>
                </c:pt>
                <c:pt idx="142">
                  <c:v>999.27700000000004</c:v>
                </c:pt>
                <c:pt idx="143">
                  <c:v>999.27700000000004</c:v>
                </c:pt>
                <c:pt idx="144">
                  <c:v>999.27700000000004</c:v>
                </c:pt>
                <c:pt idx="145">
                  <c:v>999.27700000000004</c:v>
                </c:pt>
                <c:pt idx="146">
                  <c:v>999.27700000000004</c:v>
                </c:pt>
                <c:pt idx="147">
                  <c:v>999.27700000000004</c:v>
                </c:pt>
                <c:pt idx="148">
                  <c:v>999.27599999999995</c:v>
                </c:pt>
                <c:pt idx="149">
                  <c:v>999.27700000000004</c:v>
                </c:pt>
                <c:pt idx="150">
                  <c:v>999.27700000000004</c:v>
                </c:pt>
                <c:pt idx="151">
                  <c:v>999.27700000000004</c:v>
                </c:pt>
                <c:pt idx="152">
                  <c:v>999.27599999999995</c:v>
                </c:pt>
                <c:pt idx="153">
                  <c:v>999.27700000000004</c:v>
                </c:pt>
                <c:pt idx="154">
                  <c:v>999.27700000000004</c:v>
                </c:pt>
                <c:pt idx="155">
                  <c:v>999.27700000000004</c:v>
                </c:pt>
                <c:pt idx="156">
                  <c:v>999.27700000000004</c:v>
                </c:pt>
                <c:pt idx="157">
                  <c:v>999.27700000000004</c:v>
                </c:pt>
                <c:pt idx="158">
                  <c:v>999.27599999999995</c:v>
                </c:pt>
                <c:pt idx="159">
                  <c:v>999.27599999999995</c:v>
                </c:pt>
                <c:pt idx="160">
                  <c:v>999.27599999999995</c:v>
                </c:pt>
                <c:pt idx="161">
                  <c:v>999.27599999999995</c:v>
                </c:pt>
                <c:pt idx="162">
                  <c:v>999.27599999999995</c:v>
                </c:pt>
                <c:pt idx="163">
                  <c:v>999.27599999999995</c:v>
                </c:pt>
                <c:pt idx="164">
                  <c:v>999.27599999999995</c:v>
                </c:pt>
                <c:pt idx="165">
                  <c:v>999.27599999999995</c:v>
                </c:pt>
                <c:pt idx="166">
                  <c:v>999.27599999999995</c:v>
                </c:pt>
                <c:pt idx="167">
                  <c:v>999.27599999999995</c:v>
                </c:pt>
                <c:pt idx="168">
                  <c:v>999.27599999999995</c:v>
                </c:pt>
                <c:pt idx="169">
                  <c:v>999.27599999999995</c:v>
                </c:pt>
                <c:pt idx="170">
                  <c:v>999.27499999999998</c:v>
                </c:pt>
                <c:pt idx="171">
                  <c:v>999.274</c:v>
                </c:pt>
                <c:pt idx="172">
                  <c:v>999.27300000000002</c:v>
                </c:pt>
                <c:pt idx="173">
                  <c:v>999.27200000000005</c:v>
                </c:pt>
                <c:pt idx="174">
                  <c:v>999.27200000000005</c:v>
                </c:pt>
                <c:pt idx="175">
                  <c:v>999.27200000000005</c:v>
                </c:pt>
                <c:pt idx="176">
                  <c:v>999.27099999999996</c:v>
                </c:pt>
                <c:pt idx="177">
                  <c:v>999.27</c:v>
                </c:pt>
                <c:pt idx="178">
                  <c:v>999.26599999999996</c:v>
                </c:pt>
                <c:pt idx="179">
                  <c:v>999.26199999999994</c:v>
                </c:pt>
                <c:pt idx="180">
                  <c:v>999.25300000000004</c:v>
                </c:pt>
                <c:pt idx="181">
                  <c:v>999.21900000000005</c:v>
                </c:pt>
                <c:pt idx="182">
                  <c:v>999.19399999999996</c:v>
                </c:pt>
                <c:pt idx="183">
                  <c:v>999.19200000000001</c:v>
                </c:pt>
                <c:pt idx="184">
                  <c:v>999.19200000000001</c:v>
                </c:pt>
                <c:pt idx="185">
                  <c:v>999.19100000000003</c:v>
                </c:pt>
                <c:pt idx="186">
                  <c:v>999.19100000000003</c:v>
                </c:pt>
                <c:pt idx="187">
                  <c:v>999.19</c:v>
                </c:pt>
                <c:pt idx="188">
                  <c:v>999.18899999999996</c:v>
                </c:pt>
                <c:pt idx="189">
                  <c:v>999.18799999999999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A96-4D7A-80F4-71F47DBADA2B}"/>
            </c:ext>
          </c:extLst>
        </c:ser>
        <c:ser>
          <c:idx val="2"/>
          <c:order val="2"/>
          <c:tx>
            <c:strRef>
              <c:f>spatial_series_c!$J$2</c:f>
              <c:strCache>
                <c:ptCount val="1"/>
                <c:pt idx="0">
                  <c:v>WSE_bf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6.1619748511828178E-4"/>
                  <c:y val="3.3626740366063515E-2"/>
                </c:manualLayout>
              </c:layout>
              <c:numFmt formatCode="General" sourceLinked="0"/>
            </c:trendlineLbl>
          </c:trendline>
          <c:xVal>
            <c:numRef>
              <c:f>spatial_series_c!$B$3:$B$192</c:f>
              <c:numCache>
                <c:formatCode>General</c:formatCode>
                <c:ptCount val="1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</c:numCache>
            </c:numRef>
          </c:xVal>
          <c:yVal>
            <c:numRef>
              <c:f>spatial_series_c!$J$3:$J$192</c:f>
              <c:numCache>
                <c:formatCode>0.000</c:formatCode>
                <c:ptCount val="190"/>
                <c:pt idx="0">
                  <c:v>1000.8</c:v>
                </c:pt>
                <c:pt idx="1">
                  <c:v>1000.82</c:v>
                </c:pt>
                <c:pt idx="2">
                  <c:v>1000.77</c:v>
                </c:pt>
                <c:pt idx="3">
                  <c:v>1000.69</c:v>
                </c:pt>
                <c:pt idx="4">
                  <c:v>1000.73</c:v>
                </c:pt>
                <c:pt idx="5">
                  <c:v>1000.8</c:v>
                </c:pt>
                <c:pt idx="6">
                  <c:v>1000.8</c:v>
                </c:pt>
                <c:pt idx="7">
                  <c:v>1000.79</c:v>
                </c:pt>
                <c:pt idx="8">
                  <c:v>1000.79</c:v>
                </c:pt>
                <c:pt idx="9">
                  <c:v>1000.77</c:v>
                </c:pt>
                <c:pt idx="10">
                  <c:v>1000.77</c:v>
                </c:pt>
                <c:pt idx="11">
                  <c:v>1000.77</c:v>
                </c:pt>
                <c:pt idx="12">
                  <c:v>1000.78</c:v>
                </c:pt>
                <c:pt idx="13">
                  <c:v>1000.81</c:v>
                </c:pt>
                <c:pt idx="14">
                  <c:v>1000.82</c:v>
                </c:pt>
                <c:pt idx="15">
                  <c:v>1000.81</c:v>
                </c:pt>
                <c:pt idx="16">
                  <c:v>1000.8</c:v>
                </c:pt>
                <c:pt idx="17">
                  <c:v>1000.82</c:v>
                </c:pt>
                <c:pt idx="18">
                  <c:v>1000.83</c:v>
                </c:pt>
                <c:pt idx="19">
                  <c:v>1000.84</c:v>
                </c:pt>
                <c:pt idx="20">
                  <c:v>1000.84</c:v>
                </c:pt>
                <c:pt idx="21">
                  <c:v>1000.84</c:v>
                </c:pt>
                <c:pt idx="22">
                  <c:v>1000.83</c:v>
                </c:pt>
                <c:pt idx="23">
                  <c:v>1000.83</c:v>
                </c:pt>
                <c:pt idx="24">
                  <c:v>1000.84</c:v>
                </c:pt>
                <c:pt idx="25">
                  <c:v>1000.84</c:v>
                </c:pt>
                <c:pt idx="26">
                  <c:v>1000.84</c:v>
                </c:pt>
                <c:pt idx="27">
                  <c:v>1000.84</c:v>
                </c:pt>
                <c:pt idx="28">
                  <c:v>1000.83</c:v>
                </c:pt>
                <c:pt idx="29">
                  <c:v>1000.83</c:v>
                </c:pt>
                <c:pt idx="30">
                  <c:v>1000.83</c:v>
                </c:pt>
                <c:pt idx="31">
                  <c:v>1000.83</c:v>
                </c:pt>
                <c:pt idx="32">
                  <c:v>1000.83</c:v>
                </c:pt>
                <c:pt idx="33">
                  <c:v>1000.84</c:v>
                </c:pt>
                <c:pt idx="34">
                  <c:v>1000.84</c:v>
                </c:pt>
                <c:pt idx="35">
                  <c:v>1000.84</c:v>
                </c:pt>
                <c:pt idx="36">
                  <c:v>1000.84</c:v>
                </c:pt>
                <c:pt idx="37">
                  <c:v>1000.84</c:v>
                </c:pt>
                <c:pt idx="38">
                  <c:v>1000.85</c:v>
                </c:pt>
                <c:pt idx="39">
                  <c:v>1000.85</c:v>
                </c:pt>
                <c:pt idx="40">
                  <c:v>1000.86</c:v>
                </c:pt>
                <c:pt idx="41">
                  <c:v>1000.86</c:v>
                </c:pt>
                <c:pt idx="42">
                  <c:v>1000.86</c:v>
                </c:pt>
                <c:pt idx="43">
                  <c:v>1000.86</c:v>
                </c:pt>
                <c:pt idx="44">
                  <c:v>1000.86</c:v>
                </c:pt>
                <c:pt idx="45">
                  <c:v>1000.87</c:v>
                </c:pt>
                <c:pt idx="46">
                  <c:v>1000.87</c:v>
                </c:pt>
                <c:pt idx="47">
                  <c:v>1000.87</c:v>
                </c:pt>
                <c:pt idx="48">
                  <c:v>1000.87</c:v>
                </c:pt>
                <c:pt idx="49">
                  <c:v>1000.86</c:v>
                </c:pt>
                <c:pt idx="50">
                  <c:v>1000.86</c:v>
                </c:pt>
                <c:pt idx="51">
                  <c:v>1000.86</c:v>
                </c:pt>
                <c:pt idx="52">
                  <c:v>1000.86</c:v>
                </c:pt>
                <c:pt idx="53">
                  <c:v>1000.86</c:v>
                </c:pt>
                <c:pt idx="54">
                  <c:v>1000.85</c:v>
                </c:pt>
                <c:pt idx="55">
                  <c:v>1000.85</c:v>
                </c:pt>
                <c:pt idx="56">
                  <c:v>1000.84</c:v>
                </c:pt>
                <c:pt idx="57">
                  <c:v>1000.84</c:v>
                </c:pt>
                <c:pt idx="58">
                  <c:v>1000.84</c:v>
                </c:pt>
                <c:pt idx="59">
                  <c:v>1000.83</c:v>
                </c:pt>
                <c:pt idx="60">
                  <c:v>1000.83</c:v>
                </c:pt>
                <c:pt idx="61">
                  <c:v>1000.83</c:v>
                </c:pt>
                <c:pt idx="62">
                  <c:v>1000.83</c:v>
                </c:pt>
                <c:pt idx="63">
                  <c:v>1000.83</c:v>
                </c:pt>
                <c:pt idx="64">
                  <c:v>1000.82</c:v>
                </c:pt>
                <c:pt idx="65">
                  <c:v>1000.82</c:v>
                </c:pt>
                <c:pt idx="66">
                  <c:v>1000.82</c:v>
                </c:pt>
                <c:pt idx="67">
                  <c:v>1000.81</c:v>
                </c:pt>
                <c:pt idx="68">
                  <c:v>1000.81</c:v>
                </c:pt>
                <c:pt idx="69">
                  <c:v>1000.81</c:v>
                </c:pt>
                <c:pt idx="70">
                  <c:v>1000.8</c:v>
                </c:pt>
                <c:pt idx="71">
                  <c:v>1000.8</c:v>
                </c:pt>
                <c:pt idx="72">
                  <c:v>1000.8</c:v>
                </c:pt>
                <c:pt idx="73">
                  <c:v>1000.79</c:v>
                </c:pt>
                <c:pt idx="74">
                  <c:v>1000.78</c:v>
                </c:pt>
                <c:pt idx="75">
                  <c:v>1000.77</c:v>
                </c:pt>
                <c:pt idx="76">
                  <c:v>1000.76</c:v>
                </c:pt>
                <c:pt idx="77">
                  <c:v>1000.77</c:v>
                </c:pt>
                <c:pt idx="78">
                  <c:v>1000.8</c:v>
                </c:pt>
                <c:pt idx="79">
                  <c:v>1000.8</c:v>
                </c:pt>
                <c:pt idx="80">
                  <c:v>1000.77</c:v>
                </c:pt>
                <c:pt idx="81">
                  <c:v>1000.73</c:v>
                </c:pt>
                <c:pt idx="82">
                  <c:v>1000.72</c:v>
                </c:pt>
                <c:pt idx="83">
                  <c:v>1000.7</c:v>
                </c:pt>
                <c:pt idx="84">
                  <c:v>1000.69</c:v>
                </c:pt>
                <c:pt idx="85">
                  <c:v>1000.67</c:v>
                </c:pt>
                <c:pt idx="86">
                  <c:v>1000.65</c:v>
                </c:pt>
                <c:pt idx="87">
                  <c:v>1000.67</c:v>
                </c:pt>
                <c:pt idx="88">
                  <c:v>1000.66</c:v>
                </c:pt>
                <c:pt idx="89">
                  <c:v>1000.65</c:v>
                </c:pt>
                <c:pt idx="90">
                  <c:v>1000.63</c:v>
                </c:pt>
                <c:pt idx="91">
                  <c:v>1000.61</c:v>
                </c:pt>
                <c:pt idx="92">
                  <c:v>1000.6</c:v>
                </c:pt>
                <c:pt idx="93">
                  <c:v>1000.58</c:v>
                </c:pt>
                <c:pt idx="94">
                  <c:v>1000.59</c:v>
                </c:pt>
                <c:pt idx="95">
                  <c:v>1000.6</c:v>
                </c:pt>
                <c:pt idx="96">
                  <c:v>1000.62</c:v>
                </c:pt>
                <c:pt idx="97">
                  <c:v>1000.63</c:v>
                </c:pt>
                <c:pt idx="98">
                  <c:v>1000.63</c:v>
                </c:pt>
                <c:pt idx="99">
                  <c:v>1000.63</c:v>
                </c:pt>
                <c:pt idx="100">
                  <c:v>1000.62</c:v>
                </c:pt>
                <c:pt idx="101">
                  <c:v>1000.61</c:v>
                </c:pt>
                <c:pt idx="102">
                  <c:v>1000.61</c:v>
                </c:pt>
                <c:pt idx="103">
                  <c:v>1000.61</c:v>
                </c:pt>
                <c:pt idx="104">
                  <c:v>1000.61</c:v>
                </c:pt>
                <c:pt idx="105">
                  <c:v>1000.61</c:v>
                </c:pt>
                <c:pt idx="106">
                  <c:v>1000.61</c:v>
                </c:pt>
                <c:pt idx="107">
                  <c:v>1000.61</c:v>
                </c:pt>
                <c:pt idx="108">
                  <c:v>1000.61</c:v>
                </c:pt>
                <c:pt idx="109">
                  <c:v>1000.61</c:v>
                </c:pt>
                <c:pt idx="110">
                  <c:v>1000.61</c:v>
                </c:pt>
                <c:pt idx="111">
                  <c:v>1000.61</c:v>
                </c:pt>
                <c:pt idx="112">
                  <c:v>1000.6</c:v>
                </c:pt>
                <c:pt idx="113">
                  <c:v>1000.6</c:v>
                </c:pt>
                <c:pt idx="114">
                  <c:v>1000.6</c:v>
                </c:pt>
                <c:pt idx="115">
                  <c:v>1000.6</c:v>
                </c:pt>
                <c:pt idx="116">
                  <c:v>1000.6</c:v>
                </c:pt>
                <c:pt idx="117">
                  <c:v>1000.6</c:v>
                </c:pt>
                <c:pt idx="118">
                  <c:v>1000.6</c:v>
                </c:pt>
                <c:pt idx="119">
                  <c:v>1000.6</c:v>
                </c:pt>
                <c:pt idx="120">
                  <c:v>1000.6</c:v>
                </c:pt>
                <c:pt idx="121">
                  <c:v>1000.6</c:v>
                </c:pt>
                <c:pt idx="122">
                  <c:v>1000.61</c:v>
                </c:pt>
                <c:pt idx="123">
                  <c:v>1000.61</c:v>
                </c:pt>
                <c:pt idx="124">
                  <c:v>1000.61</c:v>
                </c:pt>
                <c:pt idx="125">
                  <c:v>1000.61</c:v>
                </c:pt>
                <c:pt idx="126">
                  <c:v>1000.61</c:v>
                </c:pt>
                <c:pt idx="127">
                  <c:v>1000.61</c:v>
                </c:pt>
                <c:pt idx="128">
                  <c:v>1000.61</c:v>
                </c:pt>
                <c:pt idx="129">
                  <c:v>1000.61</c:v>
                </c:pt>
                <c:pt idx="130">
                  <c:v>1000.61</c:v>
                </c:pt>
                <c:pt idx="131">
                  <c:v>1000.61</c:v>
                </c:pt>
                <c:pt idx="132">
                  <c:v>1000.61</c:v>
                </c:pt>
                <c:pt idx="133">
                  <c:v>1000.61</c:v>
                </c:pt>
                <c:pt idx="134">
                  <c:v>1000.61</c:v>
                </c:pt>
                <c:pt idx="135">
                  <c:v>1000.61</c:v>
                </c:pt>
                <c:pt idx="136">
                  <c:v>1000.61</c:v>
                </c:pt>
                <c:pt idx="137">
                  <c:v>1000.6</c:v>
                </c:pt>
                <c:pt idx="138">
                  <c:v>1000.6</c:v>
                </c:pt>
                <c:pt idx="139">
                  <c:v>1000.6</c:v>
                </c:pt>
                <c:pt idx="140">
                  <c:v>1000.6</c:v>
                </c:pt>
                <c:pt idx="141">
                  <c:v>1000.6</c:v>
                </c:pt>
                <c:pt idx="142">
                  <c:v>1000.6</c:v>
                </c:pt>
                <c:pt idx="143">
                  <c:v>1000.6</c:v>
                </c:pt>
                <c:pt idx="144">
                  <c:v>1000.6</c:v>
                </c:pt>
                <c:pt idx="145">
                  <c:v>1000.6</c:v>
                </c:pt>
                <c:pt idx="146">
                  <c:v>1000.59</c:v>
                </c:pt>
                <c:pt idx="147">
                  <c:v>1000.59</c:v>
                </c:pt>
                <c:pt idx="148">
                  <c:v>1000.58</c:v>
                </c:pt>
                <c:pt idx="149">
                  <c:v>1000.58</c:v>
                </c:pt>
                <c:pt idx="150">
                  <c:v>1000.58</c:v>
                </c:pt>
                <c:pt idx="151">
                  <c:v>1000.58</c:v>
                </c:pt>
                <c:pt idx="152">
                  <c:v>1000.57</c:v>
                </c:pt>
                <c:pt idx="153">
                  <c:v>1000.57</c:v>
                </c:pt>
                <c:pt idx="154">
                  <c:v>1000.56</c:v>
                </c:pt>
                <c:pt idx="155">
                  <c:v>1000.56</c:v>
                </c:pt>
                <c:pt idx="156">
                  <c:v>1000.55</c:v>
                </c:pt>
                <c:pt idx="157">
                  <c:v>1000.55</c:v>
                </c:pt>
                <c:pt idx="158">
                  <c:v>1000.55</c:v>
                </c:pt>
                <c:pt idx="159">
                  <c:v>1000.55</c:v>
                </c:pt>
                <c:pt idx="160">
                  <c:v>1000.55</c:v>
                </c:pt>
                <c:pt idx="161">
                  <c:v>1000.55</c:v>
                </c:pt>
                <c:pt idx="162">
                  <c:v>1000.55</c:v>
                </c:pt>
                <c:pt idx="163">
                  <c:v>1000.54</c:v>
                </c:pt>
                <c:pt idx="164">
                  <c:v>1000.54</c:v>
                </c:pt>
                <c:pt idx="165">
                  <c:v>1000.53</c:v>
                </c:pt>
                <c:pt idx="166">
                  <c:v>1000.53</c:v>
                </c:pt>
                <c:pt idx="167">
                  <c:v>1000.52</c:v>
                </c:pt>
                <c:pt idx="168">
                  <c:v>1000.52</c:v>
                </c:pt>
                <c:pt idx="169">
                  <c:v>1000.51</c:v>
                </c:pt>
                <c:pt idx="170">
                  <c:v>1000.5</c:v>
                </c:pt>
                <c:pt idx="171">
                  <c:v>1000.49</c:v>
                </c:pt>
                <c:pt idx="172">
                  <c:v>1000.49</c:v>
                </c:pt>
                <c:pt idx="173">
                  <c:v>1000.49</c:v>
                </c:pt>
                <c:pt idx="174">
                  <c:v>1000.48</c:v>
                </c:pt>
                <c:pt idx="175">
                  <c:v>1000.48</c:v>
                </c:pt>
                <c:pt idx="176">
                  <c:v>1000.48</c:v>
                </c:pt>
                <c:pt idx="177">
                  <c:v>1000.47</c:v>
                </c:pt>
                <c:pt idx="178">
                  <c:v>1000.47</c:v>
                </c:pt>
                <c:pt idx="179">
                  <c:v>1000.46</c:v>
                </c:pt>
                <c:pt idx="180">
                  <c:v>1000.46</c:v>
                </c:pt>
                <c:pt idx="181">
                  <c:v>1000.46</c:v>
                </c:pt>
                <c:pt idx="182">
                  <c:v>1000.46</c:v>
                </c:pt>
                <c:pt idx="183">
                  <c:v>1000.45</c:v>
                </c:pt>
                <c:pt idx="184">
                  <c:v>1000.45</c:v>
                </c:pt>
                <c:pt idx="185">
                  <c:v>1000.45</c:v>
                </c:pt>
                <c:pt idx="186">
                  <c:v>1000.45</c:v>
                </c:pt>
                <c:pt idx="187">
                  <c:v>1000.44</c:v>
                </c:pt>
                <c:pt idx="188">
                  <c:v>1000.44</c:v>
                </c:pt>
                <c:pt idx="189">
                  <c:v>1000.43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A96-4D7A-80F4-71F47DBAD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4029357441430936E-2"/>
          <c:y val="0.78035876310163221"/>
          <c:w val="0.86806443312233028"/>
          <c:h val="0.15305000782186995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spatial_series!$E$2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spatial_series!$B$3:$B$192</c:f>
              <c:numCache>
                <c:formatCode>General</c:formatCode>
                <c:ptCount val="1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</c:numCache>
            </c:numRef>
          </c:xVal>
          <c:yVal>
            <c:numRef>
              <c:f>spatial_series!$E$3:$E$192</c:f>
              <c:numCache>
                <c:formatCode>0.00</c:formatCode>
                <c:ptCount val="190"/>
                <c:pt idx="0">
                  <c:v>0.4274199999999837</c:v>
                </c:pt>
                <c:pt idx="1">
                  <c:v>0.27476000000001477</c:v>
                </c:pt>
                <c:pt idx="2">
                  <c:v>0.3196699999999737</c:v>
                </c:pt>
                <c:pt idx="3">
                  <c:v>0.27358000000003813</c:v>
                </c:pt>
                <c:pt idx="4">
                  <c:v>0.20149000000003525</c:v>
                </c:pt>
                <c:pt idx="5">
                  <c:v>0.11140000000000327</c:v>
                </c:pt>
                <c:pt idx="6">
                  <c:v>4.5309999999972206E-2</c:v>
                </c:pt>
                <c:pt idx="7">
                  <c:v>2.2000000001298758E-4</c:v>
                </c:pt>
                <c:pt idx="8">
                  <c:v>-5.3869999999960783E-2</c:v>
                </c:pt>
                <c:pt idx="9">
                  <c:v>-7.1959999999990032E-2</c:v>
                </c:pt>
                <c:pt idx="10">
                  <c:v>-0.10704999999995835</c:v>
                </c:pt>
                <c:pt idx="11">
                  <c:v>-9.3139999999948486E-2</c:v>
                </c:pt>
                <c:pt idx="12">
                  <c:v>-0.1622300000000223</c:v>
                </c:pt>
                <c:pt idx="13">
                  <c:v>-0.21331999999995332</c:v>
                </c:pt>
                <c:pt idx="14">
                  <c:v>-0.24740999999994528</c:v>
                </c:pt>
                <c:pt idx="15">
                  <c:v>-0.20150000000001</c:v>
                </c:pt>
                <c:pt idx="16">
                  <c:v>-0.22258999999996831</c:v>
                </c:pt>
                <c:pt idx="17">
                  <c:v>-0.30768000000000484</c:v>
                </c:pt>
                <c:pt idx="18">
                  <c:v>-0.38776999999993222</c:v>
                </c:pt>
                <c:pt idx="19">
                  <c:v>-0.43485999999995784</c:v>
                </c:pt>
                <c:pt idx="20">
                  <c:v>-0.47794999999996435</c:v>
                </c:pt>
                <c:pt idx="21">
                  <c:v>-0.51203999999995631</c:v>
                </c:pt>
                <c:pt idx="22">
                  <c:v>-0.4891299999999319</c:v>
                </c:pt>
                <c:pt idx="23">
                  <c:v>-0.53221999999993841</c:v>
                </c:pt>
                <c:pt idx="24">
                  <c:v>-0.57930999999996402</c:v>
                </c:pt>
                <c:pt idx="25">
                  <c:v>-0.59439999999995052</c:v>
                </c:pt>
                <c:pt idx="26">
                  <c:v>-0.58848999999997886</c:v>
                </c:pt>
                <c:pt idx="27">
                  <c:v>-0.58557999999993626</c:v>
                </c:pt>
                <c:pt idx="28">
                  <c:v>-0.53467000000000553</c:v>
                </c:pt>
                <c:pt idx="29">
                  <c:v>-0.51476000000002387</c:v>
                </c:pt>
                <c:pt idx="30">
                  <c:v>-0.53084999999998672</c:v>
                </c:pt>
                <c:pt idx="31">
                  <c:v>-0.52994000000001051</c:v>
                </c:pt>
                <c:pt idx="32">
                  <c:v>-0.56303000000002612</c:v>
                </c:pt>
                <c:pt idx="33">
                  <c:v>-0.58712000000002718</c:v>
                </c:pt>
                <c:pt idx="34">
                  <c:v>-0.57721000000003642</c:v>
                </c:pt>
                <c:pt idx="35">
                  <c:v>-0.56629999999995562</c:v>
                </c:pt>
                <c:pt idx="36">
                  <c:v>-0.60038999999994758</c:v>
                </c:pt>
                <c:pt idx="37">
                  <c:v>-0.62048000000004322</c:v>
                </c:pt>
                <c:pt idx="38">
                  <c:v>-0.65557000000001153</c:v>
                </c:pt>
                <c:pt idx="39">
                  <c:v>-0.67466000000001713</c:v>
                </c:pt>
                <c:pt idx="40">
                  <c:v>-0.65975000000003092</c:v>
                </c:pt>
                <c:pt idx="41">
                  <c:v>-0.60383999999999105</c:v>
                </c:pt>
                <c:pt idx="42">
                  <c:v>-0.54993000000001757</c:v>
                </c:pt>
                <c:pt idx="43">
                  <c:v>-0.54902000000004136</c:v>
                </c:pt>
                <c:pt idx="44">
                  <c:v>-0.50010999999994965</c:v>
                </c:pt>
                <c:pt idx="45">
                  <c:v>-0.47919999999999163</c:v>
                </c:pt>
                <c:pt idx="46">
                  <c:v>-0.45228999999994812</c:v>
                </c:pt>
                <c:pt idx="47">
                  <c:v>-0.39437999999995554</c:v>
                </c:pt>
                <c:pt idx="48">
                  <c:v>-0.30646999999999025</c:v>
                </c:pt>
                <c:pt idx="49">
                  <c:v>-0.22756000000003951</c:v>
                </c:pt>
                <c:pt idx="50">
                  <c:v>-0.16065000000003238</c:v>
                </c:pt>
                <c:pt idx="51">
                  <c:v>-0.11774000000002616</c:v>
                </c:pt>
                <c:pt idx="52">
                  <c:v>-0.10283000000003995</c:v>
                </c:pt>
                <c:pt idx="53">
                  <c:v>-6.4920000000029177E-2</c:v>
                </c:pt>
                <c:pt idx="54">
                  <c:v>-4.5009999999933825E-2</c:v>
                </c:pt>
                <c:pt idx="55">
                  <c:v>-1.0099999999965803E-2</c:v>
                </c:pt>
                <c:pt idx="56">
                  <c:v>4.4809999999984029E-2</c:v>
                </c:pt>
                <c:pt idx="57">
                  <c:v>5.5720000000064829E-2</c:v>
                </c:pt>
                <c:pt idx="58">
                  <c:v>6.5630000000055588E-2</c:v>
                </c:pt>
                <c:pt idx="59">
                  <c:v>6.9539999999960855E-2</c:v>
                </c:pt>
                <c:pt idx="60">
                  <c:v>4.2450000000030741E-2</c:v>
                </c:pt>
                <c:pt idx="61">
                  <c:v>1.3360000000034233E-2</c:v>
                </c:pt>
                <c:pt idx="62">
                  <c:v>5.2699999999958891E-3</c:v>
                </c:pt>
                <c:pt idx="63">
                  <c:v>5.2180000000021209E-2</c:v>
                </c:pt>
                <c:pt idx="64">
                  <c:v>7.7089999999998327E-2</c:v>
                </c:pt>
                <c:pt idx="65">
                  <c:v>8.1999999999993634E-2</c:v>
                </c:pt>
                <c:pt idx="66">
                  <c:v>8.3910000000059881E-2</c:v>
                </c:pt>
                <c:pt idx="67">
                  <c:v>8.0820000000016989E-2</c:v>
                </c:pt>
                <c:pt idx="68">
                  <c:v>6.9730000000049586E-2</c:v>
                </c:pt>
                <c:pt idx="69">
                  <c:v>6.2639999999987594E-2</c:v>
                </c:pt>
                <c:pt idx="70">
                  <c:v>0.11654999999996107</c:v>
                </c:pt>
                <c:pt idx="71">
                  <c:v>0.16746000000000549</c:v>
                </c:pt>
                <c:pt idx="72">
                  <c:v>0.180370000000039</c:v>
                </c:pt>
                <c:pt idx="73">
                  <c:v>0.21727999999995973</c:v>
                </c:pt>
                <c:pt idx="74">
                  <c:v>0.24719000000004598</c:v>
                </c:pt>
                <c:pt idx="75">
                  <c:v>0.2661000000000513</c:v>
                </c:pt>
                <c:pt idx="76">
                  <c:v>0.26400999999998476</c:v>
                </c:pt>
                <c:pt idx="77">
                  <c:v>6.592000000000553E-2</c:v>
                </c:pt>
                <c:pt idx="78">
                  <c:v>-0.37716999999997824</c:v>
                </c:pt>
                <c:pt idx="79">
                  <c:v>-0.36825999999996384</c:v>
                </c:pt>
                <c:pt idx="80">
                  <c:v>-3.3499999999548891E-3</c:v>
                </c:pt>
                <c:pt idx="81">
                  <c:v>0.18956000000002859</c:v>
                </c:pt>
                <c:pt idx="82">
                  <c:v>0.21546999999998206</c:v>
                </c:pt>
                <c:pt idx="83">
                  <c:v>0.23437999999998738</c:v>
                </c:pt>
                <c:pt idx="84">
                  <c:v>0.23129000000005817</c:v>
                </c:pt>
                <c:pt idx="85">
                  <c:v>0.25120000000003984</c:v>
                </c:pt>
                <c:pt idx="86">
                  <c:v>0.22510999999997239</c:v>
                </c:pt>
                <c:pt idx="87">
                  <c:v>0.1270200000000159</c:v>
                </c:pt>
                <c:pt idx="88">
                  <c:v>8.7930000000028485E-2</c:v>
                </c:pt>
                <c:pt idx="89">
                  <c:v>5.2840000000060172E-2</c:v>
                </c:pt>
                <c:pt idx="90">
                  <c:v>1.8749999999954525E-2</c:v>
                </c:pt>
                <c:pt idx="91">
                  <c:v>1.3659999999958927E-2</c:v>
                </c:pt>
                <c:pt idx="92">
                  <c:v>3.4570000000030632E-2</c:v>
                </c:pt>
                <c:pt idx="93">
                  <c:v>4.7479999999950451E-2</c:v>
                </c:pt>
                <c:pt idx="94">
                  <c:v>1.0390000000029431E-2</c:v>
                </c:pt>
                <c:pt idx="95">
                  <c:v>-4.7699999999963438E-2</c:v>
                </c:pt>
                <c:pt idx="96">
                  <c:v>-9.6789999999941756E-2</c:v>
                </c:pt>
                <c:pt idx="97">
                  <c:v>-0.14887999999996282</c:v>
                </c:pt>
                <c:pt idx="98">
                  <c:v>-0.18196999999997843</c:v>
                </c:pt>
                <c:pt idx="99">
                  <c:v>-0.15606000000002496</c:v>
                </c:pt>
                <c:pt idx="100">
                  <c:v>-0.1161499999999478</c:v>
                </c:pt>
                <c:pt idx="101">
                  <c:v>-0.12123999999994339</c:v>
                </c:pt>
                <c:pt idx="102">
                  <c:v>-0.13032999999995809</c:v>
                </c:pt>
                <c:pt idx="103">
                  <c:v>-0.16042000000004464</c:v>
                </c:pt>
                <c:pt idx="104">
                  <c:v>-0.17250999999998839</c:v>
                </c:pt>
                <c:pt idx="105">
                  <c:v>-0.17459999999994125</c:v>
                </c:pt>
                <c:pt idx="106">
                  <c:v>-0.18569000000002234</c:v>
                </c:pt>
                <c:pt idx="107">
                  <c:v>-0.20978000000002339</c:v>
                </c:pt>
                <c:pt idx="108">
                  <c:v>-0.23986999999999625</c:v>
                </c:pt>
                <c:pt idx="109">
                  <c:v>-0.25896000000000186</c:v>
                </c:pt>
                <c:pt idx="110">
                  <c:v>-0.27404999999998836</c:v>
                </c:pt>
                <c:pt idx="111">
                  <c:v>-0.2421399999999494</c:v>
                </c:pt>
                <c:pt idx="112">
                  <c:v>-0.20322999999996227</c:v>
                </c:pt>
                <c:pt idx="113">
                  <c:v>-0.18032000000005155</c:v>
                </c:pt>
                <c:pt idx="114">
                  <c:v>-0.18141000000002805</c:v>
                </c:pt>
                <c:pt idx="115">
                  <c:v>-0.23149999999998272</c:v>
                </c:pt>
                <c:pt idx="116">
                  <c:v>-0.26558999999997468</c:v>
                </c:pt>
                <c:pt idx="117">
                  <c:v>-0.26967999999999392</c:v>
                </c:pt>
                <c:pt idx="118">
                  <c:v>-0.26777000000004136</c:v>
                </c:pt>
                <c:pt idx="119">
                  <c:v>-0.27585999999996602</c:v>
                </c:pt>
                <c:pt idx="120">
                  <c:v>-0.29594999999994798</c:v>
                </c:pt>
                <c:pt idx="121">
                  <c:v>-0.32503999999994448</c:v>
                </c:pt>
                <c:pt idx="122">
                  <c:v>-0.36113000000000284</c:v>
                </c:pt>
                <c:pt idx="123">
                  <c:v>-0.3992200000000139</c:v>
                </c:pt>
                <c:pt idx="124">
                  <c:v>-0.41231000000004769</c:v>
                </c:pt>
                <c:pt idx="125">
                  <c:v>-0.42439999999999145</c:v>
                </c:pt>
                <c:pt idx="126">
                  <c:v>-0.45348999999998796</c:v>
                </c:pt>
                <c:pt idx="127">
                  <c:v>-0.48658000000000357</c:v>
                </c:pt>
                <c:pt idx="128">
                  <c:v>-0.51666999999997643</c:v>
                </c:pt>
                <c:pt idx="129">
                  <c:v>-0.55276000000003478</c:v>
                </c:pt>
                <c:pt idx="130">
                  <c:v>-0.56884999999999764</c:v>
                </c:pt>
                <c:pt idx="131">
                  <c:v>-0.56493999999997868</c:v>
                </c:pt>
                <c:pt idx="132">
                  <c:v>-0.56502999999997883</c:v>
                </c:pt>
                <c:pt idx="133">
                  <c:v>-0.56611999999995533</c:v>
                </c:pt>
                <c:pt idx="134">
                  <c:v>-0.57020999999997457</c:v>
                </c:pt>
                <c:pt idx="135">
                  <c:v>-0.57830000000001291</c:v>
                </c:pt>
                <c:pt idx="136">
                  <c:v>-0.58339000000000851</c:v>
                </c:pt>
                <c:pt idx="137">
                  <c:v>-0.59447999999997592</c:v>
                </c:pt>
                <c:pt idx="138">
                  <c:v>-0.61356999999998152</c:v>
                </c:pt>
                <c:pt idx="139">
                  <c:v>-0.60865999999998621</c:v>
                </c:pt>
                <c:pt idx="140">
                  <c:v>-0.63374999999996362</c:v>
                </c:pt>
                <c:pt idx="141">
                  <c:v>-0.66283999999996013</c:v>
                </c:pt>
                <c:pt idx="142">
                  <c:v>-0.71992999999997664</c:v>
                </c:pt>
                <c:pt idx="143">
                  <c:v>-0.83001999999999043</c:v>
                </c:pt>
                <c:pt idx="144">
                  <c:v>-0.87510999999994965</c:v>
                </c:pt>
                <c:pt idx="145">
                  <c:v>-0.80820000000005621</c:v>
                </c:pt>
                <c:pt idx="146">
                  <c:v>-0.76428999999995995</c:v>
                </c:pt>
                <c:pt idx="147">
                  <c:v>-0.71037999999998647</c:v>
                </c:pt>
                <c:pt idx="148">
                  <c:v>-0.74247000000002572</c:v>
                </c:pt>
                <c:pt idx="149">
                  <c:v>-0.75256000000001677</c:v>
                </c:pt>
                <c:pt idx="150">
                  <c:v>-0.6926499999999578</c:v>
                </c:pt>
                <c:pt idx="151">
                  <c:v>-0.66974000000004708</c:v>
                </c:pt>
                <c:pt idx="152">
                  <c:v>-0.62482999999997446</c:v>
                </c:pt>
                <c:pt idx="153">
                  <c:v>-0.56592000000000553</c:v>
                </c:pt>
                <c:pt idx="154">
                  <c:v>-0.55101000000001932</c:v>
                </c:pt>
                <c:pt idx="155">
                  <c:v>-0.55910000000005766</c:v>
                </c:pt>
                <c:pt idx="156">
                  <c:v>-0.51819000000000415</c:v>
                </c:pt>
                <c:pt idx="157">
                  <c:v>-0.51927999999998065</c:v>
                </c:pt>
                <c:pt idx="158">
                  <c:v>-0.50637000000006083</c:v>
                </c:pt>
                <c:pt idx="159">
                  <c:v>-0.50145999999995183</c:v>
                </c:pt>
                <c:pt idx="160">
                  <c:v>-0.48955000000000837</c:v>
                </c:pt>
                <c:pt idx="161">
                  <c:v>-0.49663999999995667</c:v>
                </c:pt>
                <c:pt idx="162">
                  <c:v>-0.51472999999998592</c:v>
                </c:pt>
                <c:pt idx="163">
                  <c:v>-0.46281999999996515</c:v>
                </c:pt>
                <c:pt idx="164">
                  <c:v>-0.44091000000003078</c:v>
                </c:pt>
                <c:pt idx="165">
                  <c:v>-0.40399999999999636</c:v>
                </c:pt>
                <c:pt idx="166">
                  <c:v>-0.36809000000005199</c:v>
                </c:pt>
                <c:pt idx="167">
                  <c:v>-0.35317999999995209</c:v>
                </c:pt>
                <c:pt idx="168">
                  <c:v>-0.32326999999997952</c:v>
                </c:pt>
                <c:pt idx="169">
                  <c:v>-0.27135999999995875</c:v>
                </c:pt>
                <c:pt idx="170">
                  <c:v>-0.24945000000002437</c:v>
                </c:pt>
                <c:pt idx="171">
                  <c:v>-0.25153999999997723</c:v>
                </c:pt>
                <c:pt idx="172">
                  <c:v>-0.27662999999995463</c:v>
                </c:pt>
                <c:pt idx="173">
                  <c:v>-0.28571999999996933</c:v>
                </c:pt>
                <c:pt idx="174">
                  <c:v>-0.31980999999996129</c:v>
                </c:pt>
                <c:pt idx="175">
                  <c:v>-0.29089999999996508</c:v>
                </c:pt>
                <c:pt idx="176">
                  <c:v>-0.26198999999996886</c:v>
                </c:pt>
                <c:pt idx="177">
                  <c:v>-0.26107999999999265</c:v>
                </c:pt>
                <c:pt idx="178">
                  <c:v>-0.23617000000001553</c:v>
                </c:pt>
                <c:pt idx="179">
                  <c:v>-0.23725999999999203</c:v>
                </c:pt>
                <c:pt idx="180">
                  <c:v>-0.20735000000001946</c:v>
                </c:pt>
                <c:pt idx="181">
                  <c:v>-0.23044000000004417</c:v>
                </c:pt>
                <c:pt idx="182">
                  <c:v>-0.27553000000000338</c:v>
                </c:pt>
                <c:pt idx="183">
                  <c:v>-0.33762000000001535</c:v>
                </c:pt>
                <c:pt idx="184">
                  <c:v>-0.37270999999998367</c:v>
                </c:pt>
                <c:pt idx="185">
                  <c:v>-0.3708000000000311</c:v>
                </c:pt>
                <c:pt idx="186">
                  <c:v>-0.35989000000006399</c:v>
                </c:pt>
                <c:pt idx="187">
                  <c:v>-0.35797999999999774</c:v>
                </c:pt>
                <c:pt idx="188">
                  <c:v>-0.35406999999997879</c:v>
                </c:pt>
                <c:pt idx="189">
                  <c:v>-0.29905999999994037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A6-483B-A74E-50DF942D3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spatial_series!$L$2</c:f>
              <c:strCache>
                <c:ptCount val="1"/>
                <c:pt idx="0">
                  <c:v>Wbf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spatial_series!$B$4:$B$158</c:f>
              <c:numCache>
                <c:formatCode>General</c:formatCode>
                <c:ptCount val="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</c:numCache>
            </c:numRef>
          </c:xVal>
          <c:yVal>
            <c:numRef>
              <c:f>spatial_series!$L$3:$L$157</c:f>
              <c:numCache>
                <c:formatCode>0.000</c:formatCode>
                <c:ptCount val="155"/>
                <c:pt idx="0">
                  <c:v>12.6247737845332</c:v>
                </c:pt>
                <c:pt idx="1">
                  <c:v>12.6323715447701</c:v>
                </c:pt>
                <c:pt idx="2">
                  <c:v>12.955897208495101</c:v>
                </c:pt>
                <c:pt idx="3">
                  <c:v>13.308998306224201</c:v>
                </c:pt>
                <c:pt idx="4">
                  <c:v>13.300169065936601</c:v>
                </c:pt>
                <c:pt idx="5">
                  <c:v>13.307696565409801</c:v>
                </c:pt>
                <c:pt idx="6">
                  <c:v>13.3152240648815</c:v>
                </c:pt>
                <c:pt idx="7">
                  <c:v>13.3227515643588</c:v>
                </c:pt>
                <c:pt idx="8">
                  <c:v>13.3302790638499</c:v>
                </c:pt>
                <c:pt idx="9">
                  <c:v>13.840070298465101</c:v>
                </c:pt>
                <c:pt idx="10">
                  <c:v>14.0064431114948</c:v>
                </c:pt>
                <c:pt idx="11">
                  <c:v>14.019114988214699</c:v>
                </c:pt>
                <c:pt idx="12">
                  <c:v>14.031786864944401</c:v>
                </c:pt>
                <c:pt idx="13">
                  <c:v>14.1256119390167</c:v>
                </c:pt>
                <c:pt idx="14">
                  <c:v>14.6494651003079</c:v>
                </c:pt>
                <c:pt idx="15">
                  <c:v>14.7037037524174</c:v>
                </c:pt>
                <c:pt idx="16">
                  <c:v>14.7579424045609</c:v>
                </c:pt>
                <c:pt idx="17">
                  <c:v>14.8121810567237</c:v>
                </c:pt>
                <c:pt idx="18">
                  <c:v>15.323679858708999</c:v>
                </c:pt>
                <c:pt idx="19">
                  <c:v>14.8144726911219</c:v>
                </c:pt>
                <c:pt idx="20">
                  <c:v>14.7374238533791</c:v>
                </c:pt>
                <c:pt idx="21">
                  <c:v>14.727615750275801</c:v>
                </c:pt>
                <c:pt idx="22">
                  <c:v>14.717807647166699</c:v>
                </c:pt>
                <c:pt idx="23">
                  <c:v>14.707999544048</c:v>
                </c:pt>
                <c:pt idx="24">
                  <c:v>14.698191440934901</c:v>
                </c:pt>
                <c:pt idx="25">
                  <c:v>14.6883833378186</c:v>
                </c:pt>
                <c:pt idx="26">
                  <c:v>14.078283284279101</c:v>
                </c:pt>
                <c:pt idx="27">
                  <c:v>13.976015182126201</c:v>
                </c:pt>
                <c:pt idx="28">
                  <c:v>14.396611522659301</c:v>
                </c:pt>
                <c:pt idx="29">
                  <c:v>14.69504730455</c:v>
                </c:pt>
                <c:pt idx="30">
                  <c:v>15.0348361421599</c:v>
                </c:pt>
                <c:pt idx="31">
                  <c:v>15.314658942744501</c:v>
                </c:pt>
                <c:pt idx="32">
                  <c:v>16.215576895216198</c:v>
                </c:pt>
                <c:pt idx="33">
                  <c:v>16.777614751610599</c:v>
                </c:pt>
                <c:pt idx="34">
                  <c:v>16.8973249403567</c:v>
                </c:pt>
                <c:pt idx="35">
                  <c:v>16.883179593604901</c:v>
                </c:pt>
                <c:pt idx="36">
                  <c:v>17.413352682989199</c:v>
                </c:pt>
                <c:pt idx="37">
                  <c:v>18.052707914908101</c:v>
                </c:pt>
                <c:pt idx="38">
                  <c:v>18.8412679192108</c:v>
                </c:pt>
                <c:pt idx="39">
                  <c:v>19.612253586050901</c:v>
                </c:pt>
                <c:pt idx="40">
                  <c:v>19.5925256300211</c:v>
                </c:pt>
                <c:pt idx="41">
                  <c:v>19.592525716985701</c:v>
                </c:pt>
                <c:pt idx="42">
                  <c:v>19.592525803944799</c:v>
                </c:pt>
                <c:pt idx="43">
                  <c:v>19.592525890919902</c:v>
                </c:pt>
                <c:pt idx="44">
                  <c:v>19.592525977878999</c:v>
                </c:pt>
                <c:pt idx="45">
                  <c:v>19.592526064833901</c:v>
                </c:pt>
                <c:pt idx="46">
                  <c:v>19.614857487352001</c:v>
                </c:pt>
                <c:pt idx="47">
                  <c:v>19.065251321360599</c:v>
                </c:pt>
                <c:pt idx="48">
                  <c:v>19.033163041061702</c:v>
                </c:pt>
                <c:pt idx="49">
                  <c:v>19.001074760741499</c:v>
                </c:pt>
                <c:pt idx="50">
                  <c:v>18.968986480411498</c:v>
                </c:pt>
                <c:pt idx="51">
                  <c:v>18.936898200058401</c:v>
                </c:pt>
                <c:pt idx="52">
                  <c:v>18.9048099197061</c:v>
                </c:pt>
                <c:pt idx="53">
                  <c:v>18.872721639322101</c:v>
                </c:pt>
                <c:pt idx="54">
                  <c:v>18.7607310094109</c:v>
                </c:pt>
                <c:pt idx="55">
                  <c:v>18.3615494874192</c:v>
                </c:pt>
                <c:pt idx="56">
                  <c:v>18.4964640451308</c:v>
                </c:pt>
                <c:pt idx="57">
                  <c:v>18.953955796304299</c:v>
                </c:pt>
                <c:pt idx="58">
                  <c:v>18.919433147657401</c:v>
                </c:pt>
                <c:pt idx="59">
                  <c:v>18.884910498995399</c:v>
                </c:pt>
                <c:pt idx="60">
                  <c:v>18.4607012851402</c:v>
                </c:pt>
                <c:pt idx="61">
                  <c:v>18.3690391549342</c:v>
                </c:pt>
                <c:pt idx="62">
                  <c:v>18.391421863100899</c:v>
                </c:pt>
                <c:pt idx="63">
                  <c:v>18.438546167914001</c:v>
                </c:pt>
                <c:pt idx="64">
                  <c:v>18.076724450215099</c:v>
                </c:pt>
                <c:pt idx="65">
                  <c:v>17.8311818072895</c:v>
                </c:pt>
                <c:pt idx="66">
                  <c:v>17.789035219171399</c:v>
                </c:pt>
                <c:pt idx="67">
                  <c:v>17.7468886310313</c:v>
                </c:pt>
                <c:pt idx="68">
                  <c:v>17.704742042868599</c:v>
                </c:pt>
                <c:pt idx="69">
                  <c:v>17.662595454688802</c:v>
                </c:pt>
                <c:pt idx="70">
                  <c:v>17.729276029771601</c:v>
                </c:pt>
                <c:pt idx="71">
                  <c:v>17.740638306440101</c:v>
                </c:pt>
                <c:pt idx="72">
                  <c:v>17.732606724489301</c:v>
                </c:pt>
                <c:pt idx="73">
                  <c:v>17.724575142539098</c:v>
                </c:pt>
                <c:pt idx="74">
                  <c:v>17.082940505222702</c:v>
                </c:pt>
                <c:pt idx="75">
                  <c:v>17.213052089662501</c:v>
                </c:pt>
                <c:pt idx="76">
                  <c:v>16.677702227863801</c:v>
                </c:pt>
                <c:pt idx="77">
                  <c:v>16.2487579473718</c:v>
                </c:pt>
                <c:pt idx="78">
                  <c:v>15.6775295430871</c:v>
                </c:pt>
                <c:pt idx="79">
                  <c:v>15.3321049937776</c:v>
                </c:pt>
                <c:pt idx="80">
                  <c:v>14.799164159049001</c:v>
                </c:pt>
                <c:pt idx="81">
                  <c:v>14.9278371570455</c:v>
                </c:pt>
                <c:pt idx="82">
                  <c:v>14.5752904651583</c:v>
                </c:pt>
                <c:pt idx="83">
                  <c:v>14.741906409109401</c:v>
                </c:pt>
                <c:pt idx="84">
                  <c:v>14.449994824533899</c:v>
                </c:pt>
                <c:pt idx="85">
                  <c:v>15.5208997787957</c:v>
                </c:pt>
                <c:pt idx="86">
                  <c:v>15.653286788347501</c:v>
                </c:pt>
                <c:pt idx="87">
                  <c:v>15.4076501808084</c:v>
                </c:pt>
                <c:pt idx="88">
                  <c:v>15.5762774561531</c:v>
                </c:pt>
                <c:pt idx="89">
                  <c:v>15.6323584938081</c:v>
                </c:pt>
                <c:pt idx="90">
                  <c:v>15.688439531473501</c:v>
                </c:pt>
                <c:pt idx="91">
                  <c:v>15.7310447382573</c:v>
                </c:pt>
                <c:pt idx="92">
                  <c:v>15.634746048686599</c:v>
                </c:pt>
                <c:pt idx="93">
                  <c:v>15.550425075501799</c:v>
                </c:pt>
                <c:pt idx="94">
                  <c:v>15.618671843630899</c:v>
                </c:pt>
                <c:pt idx="95">
                  <c:v>16.1055062381573</c:v>
                </c:pt>
                <c:pt idx="96">
                  <c:v>15.6266477185805</c:v>
                </c:pt>
                <c:pt idx="97">
                  <c:v>15.571057264282</c:v>
                </c:pt>
                <c:pt idx="98">
                  <c:v>15.515466809963099</c:v>
                </c:pt>
                <c:pt idx="99">
                  <c:v>16.101950338609299</c:v>
                </c:pt>
                <c:pt idx="100">
                  <c:v>15.819864150171901</c:v>
                </c:pt>
                <c:pt idx="101">
                  <c:v>15.6863697429478</c:v>
                </c:pt>
                <c:pt idx="102">
                  <c:v>15.907882234706801</c:v>
                </c:pt>
                <c:pt idx="103">
                  <c:v>16.298312398614101</c:v>
                </c:pt>
                <c:pt idx="104">
                  <c:v>16.319108465819099</c:v>
                </c:pt>
                <c:pt idx="105">
                  <c:v>16.3573895997073</c:v>
                </c:pt>
                <c:pt idx="106">
                  <c:v>16.3604048810151</c:v>
                </c:pt>
                <c:pt idx="107">
                  <c:v>16.429274816598099</c:v>
                </c:pt>
                <c:pt idx="108">
                  <c:v>16.9044261400016</c:v>
                </c:pt>
                <c:pt idx="109">
                  <c:v>16.9601170281245</c:v>
                </c:pt>
                <c:pt idx="110">
                  <c:v>17.0158079162623</c:v>
                </c:pt>
                <c:pt idx="111">
                  <c:v>17.071498804432</c:v>
                </c:pt>
                <c:pt idx="112">
                  <c:v>16.8066368296193</c:v>
                </c:pt>
                <c:pt idx="113">
                  <c:v>16.937661886875102</c:v>
                </c:pt>
                <c:pt idx="114">
                  <c:v>17.0060255291991</c:v>
                </c:pt>
                <c:pt idx="115">
                  <c:v>17.1580560449244</c:v>
                </c:pt>
                <c:pt idx="116">
                  <c:v>17.206669260208098</c:v>
                </c:pt>
                <c:pt idx="117">
                  <c:v>17.0527078943208</c:v>
                </c:pt>
                <c:pt idx="118">
                  <c:v>17.078678964836001</c:v>
                </c:pt>
                <c:pt idx="119">
                  <c:v>17.5179898077253</c:v>
                </c:pt>
                <c:pt idx="120">
                  <c:v>17.1937641765271</c:v>
                </c:pt>
                <c:pt idx="121">
                  <c:v>17.096291126558299</c:v>
                </c:pt>
                <c:pt idx="122">
                  <c:v>17.151806633772399</c:v>
                </c:pt>
                <c:pt idx="123">
                  <c:v>17.182820409070899</c:v>
                </c:pt>
                <c:pt idx="124">
                  <c:v>17.1493175991715</c:v>
                </c:pt>
                <c:pt idx="125">
                  <c:v>17.700192640049998</c:v>
                </c:pt>
                <c:pt idx="126">
                  <c:v>17.549031835013501</c:v>
                </c:pt>
                <c:pt idx="127">
                  <c:v>17.137678645320801</c:v>
                </c:pt>
                <c:pt idx="128">
                  <c:v>17.081870568782499</c:v>
                </c:pt>
                <c:pt idx="129">
                  <c:v>17.026062492219701</c:v>
                </c:pt>
                <c:pt idx="130">
                  <c:v>16.9702544156304</c:v>
                </c:pt>
                <c:pt idx="131">
                  <c:v>16.561091595095299</c:v>
                </c:pt>
                <c:pt idx="132">
                  <c:v>16.424039562543101</c:v>
                </c:pt>
                <c:pt idx="133">
                  <c:v>16.333658587339801</c:v>
                </c:pt>
                <c:pt idx="134">
                  <c:v>16.286113107107401</c:v>
                </c:pt>
                <c:pt idx="135">
                  <c:v>16.2689975197544</c:v>
                </c:pt>
                <c:pt idx="136">
                  <c:v>16.7081149773555</c:v>
                </c:pt>
                <c:pt idx="137">
                  <c:v>16.350781782765001</c:v>
                </c:pt>
                <c:pt idx="138">
                  <c:v>16.109182104372501</c:v>
                </c:pt>
                <c:pt idx="139">
                  <c:v>16.2721409064646</c:v>
                </c:pt>
                <c:pt idx="140">
                  <c:v>16.324562651998299</c:v>
                </c:pt>
                <c:pt idx="141">
                  <c:v>16.682874064887098</c:v>
                </c:pt>
                <c:pt idx="142">
                  <c:v>16.4992108293233</c:v>
                </c:pt>
                <c:pt idx="143">
                  <c:v>17.006784272414102</c:v>
                </c:pt>
                <c:pt idx="144">
                  <c:v>17.027760933424702</c:v>
                </c:pt>
                <c:pt idx="145">
                  <c:v>16.567365197727799</c:v>
                </c:pt>
                <c:pt idx="146">
                  <c:v>16.824265725083801</c:v>
                </c:pt>
                <c:pt idx="147">
                  <c:v>17.006137676161298</c:v>
                </c:pt>
                <c:pt idx="148">
                  <c:v>16.988324574278298</c:v>
                </c:pt>
                <c:pt idx="149">
                  <c:v>16.4856717441521</c:v>
                </c:pt>
                <c:pt idx="150">
                  <c:v>16.4550056339971</c:v>
                </c:pt>
                <c:pt idx="151">
                  <c:v>16.424339523837698</c:v>
                </c:pt>
                <c:pt idx="152">
                  <c:v>15.9035155654673</c:v>
                </c:pt>
                <c:pt idx="153">
                  <c:v>16.249891369274199</c:v>
                </c:pt>
                <c:pt idx="154">
                  <c:v>15.7607737679332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89-4E12-8B1E-4C001CBED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spatial_series!$H$2</c:f>
              <c:strCache>
                <c:ptCount val="1"/>
                <c:pt idx="0">
                  <c:v>Wbase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spatial_series!$B$4:$B$163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xVal>
          <c:yVal>
            <c:numRef>
              <c:f>spatial_series!$H$3:$H$163</c:f>
              <c:numCache>
                <c:formatCode>0.000</c:formatCode>
                <c:ptCount val="161"/>
                <c:pt idx="0">
                  <c:v>3.8338958285357299</c:v>
                </c:pt>
                <c:pt idx="1">
                  <c:v>5.0634317337410897</c:v>
                </c:pt>
                <c:pt idx="2">
                  <c:v>1.96750079322431</c:v>
                </c:pt>
                <c:pt idx="3">
                  <c:v>4.0913966511185897</c:v>
                </c:pt>
                <c:pt idx="4">
                  <c:v>5.0608240715870396</c:v>
                </c:pt>
                <c:pt idx="5">
                  <c:v>6.0144027938592801</c:v>
                </c:pt>
                <c:pt idx="6">
                  <c:v>6.9367536207918201</c:v>
                </c:pt>
                <c:pt idx="7">
                  <c:v>6.3196473758442897</c:v>
                </c:pt>
                <c:pt idx="8">
                  <c:v>6.3458905686550597</c:v>
                </c:pt>
                <c:pt idx="9">
                  <c:v>6.3723431804279196</c:v>
                </c:pt>
                <c:pt idx="10">
                  <c:v>6.3982785186329103</c:v>
                </c:pt>
                <c:pt idx="11">
                  <c:v>7.05912031765987</c:v>
                </c:pt>
                <c:pt idx="12">
                  <c:v>7.6660568225540002</c:v>
                </c:pt>
                <c:pt idx="13">
                  <c:v>7.7214719208099503</c:v>
                </c:pt>
                <c:pt idx="14">
                  <c:v>7.7708780066454599</c:v>
                </c:pt>
                <c:pt idx="15">
                  <c:v>8.1912686372596895</c:v>
                </c:pt>
                <c:pt idx="16">
                  <c:v>8.4559639004388103</c:v>
                </c:pt>
                <c:pt idx="17">
                  <c:v>8.4296226980614399</c:v>
                </c:pt>
                <c:pt idx="18">
                  <c:v>8.4441421165671802</c:v>
                </c:pt>
                <c:pt idx="19">
                  <c:v>8.4777337369635504</c:v>
                </c:pt>
                <c:pt idx="20">
                  <c:v>9.0995939819949392</c:v>
                </c:pt>
                <c:pt idx="21">
                  <c:v>9.0999860878375092</c:v>
                </c:pt>
                <c:pt idx="22">
                  <c:v>9.5054938852258708</c:v>
                </c:pt>
                <c:pt idx="23">
                  <c:v>9.7847791025465902</c:v>
                </c:pt>
                <c:pt idx="24">
                  <c:v>9.8397615376471705</c:v>
                </c:pt>
                <c:pt idx="25">
                  <c:v>9.9021685507421395</c:v>
                </c:pt>
                <c:pt idx="26">
                  <c:v>10.1857268297037</c:v>
                </c:pt>
                <c:pt idx="27">
                  <c:v>10.488352128012799</c:v>
                </c:pt>
                <c:pt idx="28">
                  <c:v>10.489458806245199</c:v>
                </c:pt>
                <c:pt idx="29">
                  <c:v>10.4905229479367</c:v>
                </c:pt>
                <c:pt idx="30">
                  <c:v>10.5090471373898</c:v>
                </c:pt>
                <c:pt idx="31">
                  <c:v>10.7759941173694</c:v>
                </c:pt>
                <c:pt idx="32">
                  <c:v>10.576954007412599</c:v>
                </c:pt>
                <c:pt idx="33">
                  <c:v>11.504891345668399</c:v>
                </c:pt>
                <c:pt idx="34">
                  <c:v>12.1813866625256</c:v>
                </c:pt>
                <c:pt idx="35">
                  <c:v>12.717500092088599</c:v>
                </c:pt>
                <c:pt idx="36">
                  <c:v>12.7338340283462</c:v>
                </c:pt>
                <c:pt idx="37">
                  <c:v>12.834209682633301</c:v>
                </c:pt>
                <c:pt idx="38">
                  <c:v>12.850754213216799</c:v>
                </c:pt>
                <c:pt idx="39">
                  <c:v>12.799076121669</c:v>
                </c:pt>
                <c:pt idx="40">
                  <c:v>12.7294639308098</c:v>
                </c:pt>
                <c:pt idx="41">
                  <c:v>12.9433198474156</c:v>
                </c:pt>
                <c:pt idx="42">
                  <c:v>12.9207205914357</c:v>
                </c:pt>
                <c:pt idx="43">
                  <c:v>13.117478334761801</c:v>
                </c:pt>
                <c:pt idx="44">
                  <c:v>13.288223089383999</c:v>
                </c:pt>
                <c:pt idx="45">
                  <c:v>13.259182379224701</c:v>
                </c:pt>
                <c:pt idx="46">
                  <c:v>13.2613002711444</c:v>
                </c:pt>
                <c:pt idx="47">
                  <c:v>12.850473856191901</c:v>
                </c:pt>
                <c:pt idx="48">
                  <c:v>13.475994425649301</c:v>
                </c:pt>
                <c:pt idx="49">
                  <c:v>13.846028996953301</c:v>
                </c:pt>
                <c:pt idx="50">
                  <c:v>13.709818578944599</c:v>
                </c:pt>
                <c:pt idx="51">
                  <c:v>12.7350046866451</c:v>
                </c:pt>
                <c:pt idx="52">
                  <c:v>12.671490339396399</c:v>
                </c:pt>
                <c:pt idx="53">
                  <c:v>12.617344778256699</c:v>
                </c:pt>
                <c:pt idx="54">
                  <c:v>12.5631992170891</c:v>
                </c:pt>
                <c:pt idx="55">
                  <c:v>12.5247199648141</c:v>
                </c:pt>
                <c:pt idx="56">
                  <c:v>12.1318293345737</c:v>
                </c:pt>
                <c:pt idx="57">
                  <c:v>12.005200373210901</c:v>
                </c:pt>
                <c:pt idx="58">
                  <c:v>11.9245238750889</c:v>
                </c:pt>
                <c:pt idx="59">
                  <c:v>10.864133918893399</c:v>
                </c:pt>
                <c:pt idx="60">
                  <c:v>10.4209356409081</c:v>
                </c:pt>
                <c:pt idx="61">
                  <c:v>9.3187563609773001</c:v>
                </c:pt>
                <c:pt idx="62">
                  <c:v>8.3900599224577892</c:v>
                </c:pt>
                <c:pt idx="63">
                  <c:v>11.2845649978489</c:v>
                </c:pt>
                <c:pt idx="64">
                  <c:v>11.5014804578423</c:v>
                </c:pt>
                <c:pt idx="65">
                  <c:v>11.402669177390599</c:v>
                </c:pt>
                <c:pt idx="66">
                  <c:v>11.083616162997201</c:v>
                </c:pt>
                <c:pt idx="67">
                  <c:v>11.200737474535799</c:v>
                </c:pt>
                <c:pt idx="68">
                  <c:v>11.033848760623201</c:v>
                </c:pt>
                <c:pt idx="69">
                  <c:v>11.3145783910905</c:v>
                </c:pt>
                <c:pt idx="70">
                  <c:v>12.151691779955099</c:v>
                </c:pt>
                <c:pt idx="71">
                  <c:v>13.7363792604602</c:v>
                </c:pt>
                <c:pt idx="72">
                  <c:v>12.954519303313599</c:v>
                </c:pt>
                <c:pt idx="73">
                  <c:v>12.6819738334679</c:v>
                </c:pt>
                <c:pt idx="74">
                  <c:v>11.6804377776397</c:v>
                </c:pt>
                <c:pt idx="75">
                  <c:v>10.1881208402874</c:v>
                </c:pt>
                <c:pt idx="76">
                  <c:v>9.4234536800102795</c:v>
                </c:pt>
                <c:pt idx="77">
                  <c:v>8.7163123727894405</c:v>
                </c:pt>
                <c:pt idx="78">
                  <c:v>6.5942040002600697</c:v>
                </c:pt>
                <c:pt idx="79">
                  <c:v>7.0730397578678801</c:v>
                </c:pt>
                <c:pt idx="80">
                  <c:v>7.2115074451478201</c:v>
                </c:pt>
                <c:pt idx="81">
                  <c:v>6.9951213537501697</c:v>
                </c:pt>
                <c:pt idx="82">
                  <c:v>6.9959960545670699</c:v>
                </c:pt>
                <c:pt idx="83">
                  <c:v>8.3447432666784405</c:v>
                </c:pt>
                <c:pt idx="84">
                  <c:v>7.9709177835796501</c:v>
                </c:pt>
                <c:pt idx="85">
                  <c:v>7.7519224057069804</c:v>
                </c:pt>
                <c:pt idx="86">
                  <c:v>8.4991185754345597</c:v>
                </c:pt>
                <c:pt idx="87">
                  <c:v>8.9068641113741194</c:v>
                </c:pt>
                <c:pt idx="88">
                  <c:v>8.20834843634211</c:v>
                </c:pt>
                <c:pt idx="89">
                  <c:v>6.80046167781303</c:v>
                </c:pt>
                <c:pt idx="90">
                  <c:v>6.0267960298633199</c:v>
                </c:pt>
                <c:pt idx="91">
                  <c:v>5.5014096506537298</c:v>
                </c:pt>
                <c:pt idx="92">
                  <c:v>5.0462787533028397</c:v>
                </c:pt>
                <c:pt idx="93">
                  <c:v>4.53020289533025</c:v>
                </c:pt>
                <c:pt idx="94">
                  <c:v>3.6985414018408398</c:v>
                </c:pt>
                <c:pt idx="95">
                  <c:v>3.3576607529608302</c:v>
                </c:pt>
                <c:pt idx="96">
                  <c:v>3.8035694659049701</c:v>
                </c:pt>
                <c:pt idx="97">
                  <c:v>6.5193210524153997</c:v>
                </c:pt>
                <c:pt idx="98">
                  <c:v>9.2749202565410194</c:v>
                </c:pt>
                <c:pt idx="99">
                  <c:v>9.1613102960066009</c:v>
                </c:pt>
                <c:pt idx="100">
                  <c:v>8.2695512467395407</c:v>
                </c:pt>
                <c:pt idx="101">
                  <c:v>6.4788388242799702</c:v>
                </c:pt>
                <c:pt idx="102">
                  <c:v>4.2191821646414596</c:v>
                </c:pt>
                <c:pt idx="103">
                  <c:v>4.3870146076123202</c:v>
                </c:pt>
                <c:pt idx="104">
                  <c:v>4.5599982592810697</c:v>
                </c:pt>
                <c:pt idx="105">
                  <c:v>4.55118699967114</c:v>
                </c:pt>
                <c:pt idx="106">
                  <c:v>5.16787330034634</c:v>
                </c:pt>
                <c:pt idx="107">
                  <c:v>5.8075790560128597</c:v>
                </c:pt>
                <c:pt idx="108">
                  <c:v>8.5226549404304599</c:v>
                </c:pt>
                <c:pt idx="109">
                  <c:v>7.7089233374673398</c:v>
                </c:pt>
                <c:pt idx="110">
                  <c:v>5.9302305537800404</c:v>
                </c:pt>
                <c:pt idx="111">
                  <c:v>5.3576554960337202</c:v>
                </c:pt>
                <c:pt idx="112">
                  <c:v>9.1594940043210897</c:v>
                </c:pt>
                <c:pt idx="113">
                  <c:v>9.7416415836425099</c:v>
                </c:pt>
                <c:pt idx="114">
                  <c:v>8.1041183939516692</c:v>
                </c:pt>
                <c:pt idx="115">
                  <c:v>7.7352616102661704</c:v>
                </c:pt>
                <c:pt idx="116">
                  <c:v>7.8744824178867896</c:v>
                </c:pt>
                <c:pt idx="117">
                  <c:v>10.729428360482901</c:v>
                </c:pt>
                <c:pt idx="118">
                  <c:v>10.736934242584001</c:v>
                </c:pt>
                <c:pt idx="119">
                  <c:v>10.9938634764439</c:v>
                </c:pt>
                <c:pt idx="120">
                  <c:v>10.661610831172499</c:v>
                </c:pt>
                <c:pt idx="121">
                  <c:v>11.4212558636404</c:v>
                </c:pt>
                <c:pt idx="122">
                  <c:v>11.6840571726178</c:v>
                </c:pt>
                <c:pt idx="123">
                  <c:v>12.625727621006099</c:v>
                </c:pt>
                <c:pt idx="124">
                  <c:v>12.4319452881566</c:v>
                </c:pt>
                <c:pt idx="125">
                  <c:v>12.237943180737799</c:v>
                </c:pt>
                <c:pt idx="126">
                  <c:v>12.261105119277</c:v>
                </c:pt>
                <c:pt idx="127">
                  <c:v>12.1742036759598</c:v>
                </c:pt>
                <c:pt idx="128">
                  <c:v>12.304884801998901</c:v>
                </c:pt>
                <c:pt idx="129">
                  <c:v>12.612054614999799</c:v>
                </c:pt>
                <c:pt idx="130">
                  <c:v>13.0335448021922</c:v>
                </c:pt>
                <c:pt idx="131">
                  <c:v>13.3775307688508</c:v>
                </c:pt>
                <c:pt idx="132">
                  <c:v>13.199766878886599</c:v>
                </c:pt>
                <c:pt idx="133">
                  <c:v>12.6915439985696</c:v>
                </c:pt>
                <c:pt idx="134">
                  <c:v>13.2623035120669</c:v>
                </c:pt>
                <c:pt idx="135">
                  <c:v>12.9973350902003</c:v>
                </c:pt>
                <c:pt idx="136">
                  <c:v>12.6708440489867</c:v>
                </c:pt>
                <c:pt idx="137">
                  <c:v>10.0166223138924</c:v>
                </c:pt>
                <c:pt idx="138">
                  <c:v>10.378551597525099</c:v>
                </c:pt>
                <c:pt idx="139">
                  <c:v>10.414765729802101</c:v>
                </c:pt>
                <c:pt idx="140">
                  <c:v>10.0934985291193</c:v>
                </c:pt>
                <c:pt idx="141">
                  <c:v>10.2709924768143</c:v>
                </c:pt>
                <c:pt idx="142">
                  <c:v>11.0807246306638</c:v>
                </c:pt>
                <c:pt idx="143">
                  <c:v>11.466669590235201</c:v>
                </c:pt>
                <c:pt idx="144">
                  <c:v>11.8442953029043</c:v>
                </c:pt>
                <c:pt idx="145">
                  <c:v>11.8643271640553</c:v>
                </c:pt>
                <c:pt idx="146">
                  <c:v>11.1336480614578</c:v>
                </c:pt>
                <c:pt idx="147">
                  <c:v>10.142179066978001</c:v>
                </c:pt>
                <c:pt idx="148">
                  <c:v>9.9227501353942404</c:v>
                </c:pt>
                <c:pt idx="149">
                  <c:v>9.8823160850124907</c:v>
                </c:pt>
                <c:pt idx="150">
                  <c:v>10.3115404202251</c:v>
                </c:pt>
                <c:pt idx="151">
                  <c:v>10.0341918509511</c:v>
                </c:pt>
                <c:pt idx="152">
                  <c:v>9.8509230140652608</c:v>
                </c:pt>
                <c:pt idx="153">
                  <c:v>10.555989085890401</c:v>
                </c:pt>
                <c:pt idx="154">
                  <c:v>10.7378333814867</c:v>
                </c:pt>
                <c:pt idx="155">
                  <c:v>8.4205684360177901</c:v>
                </c:pt>
                <c:pt idx="156">
                  <c:v>7.1482262594313797</c:v>
                </c:pt>
                <c:pt idx="157">
                  <c:v>8.1050975585391498</c:v>
                </c:pt>
                <c:pt idx="158">
                  <c:v>11.169267725958999</c:v>
                </c:pt>
                <c:pt idx="159">
                  <c:v>10.537773241668701</c:v>
                </c:pt>
                <c:pt idx="160">
                  <c:v>9.5656654763693005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4-4BE3-B127-83C10B6CA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spatial_series_c!$E$2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spatial_series_c!$B$3:$B$192</c:f>
              <c:numCache>
                <c:formatCode>General</c:formatCode>
                <c:ptCount val="1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</c:numCache>
            </c:numRef>
          </c:xVal>
          <c:yVal>
            <c:numRef>
              <c:f>spatial_series_c!$E$3:$E$192</c:f>
              <c:numCache>
                <c:formatCode>0.00</c:formatCode>
                <c:ptCount val="190"/>
                <c:pt idx="0">
                  <c:v>0.4274199999999837</c:v>
                </c:pt>
                <c:pt idx="1">
                  <c:v>0.27476000000001477</c:v>
                </c:pt>
                <c:pt idx="2">
                  <c:v>0.3196699999999737</c:v>
                </c:pt>
                <c:pt idx="3">
                  <c:v>0.27358000000003813</c:v>
                </c:pt>
                <c:pt idx="4">
                  <c:v>0.20149000000003525</c:v>
                </c:pt>
                <c:pt idx="5">
                  <c:v>0.11140000000000327</c:v>
                </c:pt>
                <c:pt idx="6">
                  <c:v>4.5309999999972206E-2</c:v>
                </c:pt>
                <c:pt idx="7">
                  <c:v>2.2000000001298758E-4</c:v>
                </c:pt>
                <c:pt idx="8">
                  <c:v>-5.3869999999960783E-2</c:v>
                </c:pt>
                <c:pt idx="9">
                  <c:v>-7.1959999999990032E-2</c:v>
                </c:pt>
                <c:pt idx="10">
                  <c:v>-0.10704999999995835</c:v>
                </c:pt>
                <c:pt idx="11">
                  <c:v>-9.3139999999948486E-2</c:v>
                </c:pt>
                <c:pt idx="12">
                  <c:v>-0.1622300000000223</c:v>
                </c:pt>
                <c:pt idx="13">
                  <c:v>-0.21331999999995332</c:v>
                </c:pt>
                <c:pt idx="14">
                  <c:v>-0.24740999999994528</c:v>
                </c:pt>
                <c:pt idx="15">
                  <c:v>-0.20150000000001</c:v>
                </c:pt>
                <c:pt idx="16">
                  <c:v>-0.22258999999996831</c:v>
                </c:pt>
                <c:pt idx="17">
                  <c:v>-0.30768000000000484</c:v>
                </c:pt>
                <c:pt idx="18">
                  <c:v>-0.38776999999993222</c:v>
                </c:pt>
                <c:pt idx="19">
                  <c:v>-0.43485999999995784</c:v>
                </c:pt>
                <c:pt idx="20">
                  <c:v>-0.47794999999996435</c:v>
                </c:pt>
                <c:pt idx="21">
                  <c:v>-0.51203999999995631</c:v>
                </c:pt>
                <c:pt idx="22">
                  <c:v>-0.4891299999999319</c:v>
                </c:pt>
                <c:pt idx="23">
                  <c:v>-0.53221999999993841</c:v>
                </c:pt>
                <c:pt idx="24">
                  <c:v>-0.57930999999996402</c:v>
                </c:pt>
                <c:pt idx="25">
                  <c:v>-0.59439999999995052</c:v>
                </c:pt>
                <c:pt idx="26">
                  <c:v>-0.58848999999997886</c:v>
                </c:pt>
                <c:pt idx="27">
                  <c:v>-0.58557999999993626</c:v>
                </c:pt>
                <c:pt idx="28">
                  <c:v>-0.53467000000000553</c:v>
                </c:pt>
                <c:pt idx="29">
                  <c:v>-0.51476000000002387</c:v>
                </c:pt>
                <c:pt idx="30">
                  <c:v>-0.53084999999998672</c:v>
                </c:pt>
                <c:pt idx="31">
                  <c:v>-0.52994000000001051</c:v>
                </c:pt>
                <c:pt idx="32">
                  <c:v>-0.56303000000002612</c:v>
                </c:pt>
                <c:pt idx="33">
                  <c:v>-0.58712000000002718</c:v>
                </c:pt>
                <c:pt idx="34">
                  <c:v>-0.57721000000003642</c:v>
                </c:pt>
                <c:pt idx="35">
                  <c:v>-0.56629999999995562</c:v>
                </c:pt>
                <c:pt idx="36">
                  <c:v>-0.60038999999994758</c:v>
                </c:pt>
                <c:pt idx="37">
                  <c:v>-0.62048000000004322</c:v>
                </c:pt>
                <c:pt idx="38">
                  <c:v>-0.65557000000001153</c:v>
                </c:pt>
                <c:pt idx="39">
                  <c:v>-0.67466000000001713</c:v>
                </c:pt>
                <c:pt idx="40">
                  <c:v>-0.65975000000003092</c:v>
                </c:pt>
                <c:pt idx="41">
                  <c:v>-0.60383999999999105</c:v>
                </c:pt>
                <c:pt idx="42">
                  <c:v>-0.54993000000001757</c:v>
                </c:pt>
                <c:pt idx="43">
                  <c:v>-0.54902000000004136</c:v>
                </c:pt>
                <c:pt idx="44">
                  <c:v>-0.50010999999994965</c:v>
                </c:pt>
                <c:pt idx="45">
                  <c:v>-0.47919999999999163</c:v>
                </c:pt>
                <c:pt idx="46">
                  <c:v>-0.45228999999994812</c:v>
                </c:pt>
                <c:pt idx="47">
                  <c:v>-0.39437999999995554</c:v>
                </c:pt>
                <c:pt idx="48">
                  <c:v>-0.30646999999999025</c:v>
                </c:pt>
                <c:pt idx="49">
                  <c:v>-0.22756000000003951</c:v>
                </c:pt>
                <c:pt idx="50">
                  <c:v>-0.16065000000003238</c:v>
                </c:pt>
                <c:pt idx="51">
                  <c:v>-0.11774000000002616</c:v>
                </c:pt>
                <c:pt idx="52">
                  <c:v>-0.10283000000003995</c:v>
                </c:pt>
                <c:pt idx="53">
                  <c:v>-6.4920000000029177E-2</c:v>
                </c:pt>
                <c:pt idx="54">
                  <c:v>-4.5009999999933825E-2</c:v>
                </c:pt>
                <c:pt idx="55">
                  <c:v>-1.0099999999965803E-2</c:v>
                </c:pt>
                <c:pt idx="56">
                  <c:v>4.4809999999984029E-2</c:v>
                </c:pt>
                <c:pt idx="57">
                  <c:v>5.5720000000064829E-2</c:v>
                </c:pt>
                <c:pt idx="58">
                  <c:v>6.5630000000055588E-2</c:v>
                </c:pt>
                <c:pt idx="59">
                  <c:v>6.9539999999960855E-2</c:v>
                </c:pt>
                <c:pt idx="60">
                  <c:v>4.2450000000030741E-2</c:v>
                </c:pt>
                <c:pt idx="61">
                  <c:v>1.3360000000034233E-2</c:v>
                </c:pt>
                <c:pt idx="62">
                  <c:v>5.2699999999958891E-3</c:v>
                </c:pt>
                <c:pt idx="63">
                  <c:v>5.2180000000021209E-2</c:v>
                </c:pt>
                <c:pt idx="64">
                  <c:v>7.7089999999998327E-2</c:v>
                </c:pt>
                <c:pt idx="65">
                  <c:v>8.1999999999993634E-2</c:v>
                </c:pt>
                <c:pt idx="66">
                  <c:v>8.3910000000059881E-2</c:v>
                </c:pt>
                <c:pt idx="67">
                  <c:v>8.0820000000016989E-2</c:v>
                </c:pt>
                <c:pt idx="68">
                  <c:v>6.9730000000049586E-2</c:v>
                </c:pt>
                <c:pt idx="69">
                  <c:v>6.2639999999987594E-2</c:v>
                </c:pt>
                <c:pt idx="70">
                  <c:v>0.11654999999996107</c:v>
                </c:pt>
                <c:pt idx="71">
                  <c:v>0.16746000000000549</c:v>
                </c:pt>
                <c:pt idx="72">
                  <c:v>0.180370000000039</c:v>
                </c:pt>
                <c:pt idx="73">
                  <c:v>0.21727999999995973</c:v>
                </c:pt>
                <c:pt idx="74">
                  <c:v>0.24719000000004598</c:v>
                </c:pt>
                <c:pt idx="75">
                  <c:v>0.2661000000000513</c:v>
                </c:pt>
                <c:pt idx="76">
                  <c:v>0.26400999999998476</c:v>
                </c:pt>
                <c:pt idx="77">
                  <c:v>6.592000000000553E-2</c:v>
                </c:pt>
                <c:pt idx="78">
                  <c:v>-0.37716999999997824</c:v>
                </c:pt>
                <c:pt idx="79">
                  <c:v>-0.36825999999996384</c:v>
                </c:pt>
                <c:pt idx="80">
                  <c:v>-3.3499999999548891E-3</c:v>
                </c:pt>
                <c:pt idx="81">
                  <c:v>0.18956000000002859</c:v>
                </c:pt>
                <c:pt idx="82">
                  <c:v>0.21546999999998206</c:v>
                </c:pt>
                <c:pt idx="83">
                  <c:v>0.23437999999998738</c:v>
                </c:pt>
                <c:pt idx="84">
                  <c:v>0.23129000000005817</c:v>
                </c:pt>
                <c:pt idx="85">
                  <c:v>0.25120000000003984</c:v>
                </c:pt>
                <c:pt idx="86">
                  <c:v>0.22510999999997239</c:v>
                </c:pt>
                <c:pt idx="87">
                  <c:v>0.1270200000000159</c:v>
                </c:pt>
                <c:pt idx="88">
                  <c:v>8.7930000000028485E-2</c:v>
                </c:pt>
                <c:pt idx="89">
                  <c:v>5.2840000000060172E-2</c:v>
                </c:pt>
                <c:pt idx="90">
                  <c:v>1.8749999999954525E-2</c:v>
                </c:pt>
                <c:pt idx="91">
                  <c:v>1.3659999999958927E-2</c:v>
                </c:pt>
                <c:pt idx="92">
                  <c:v>3.4570000000030632E-2</c:v>
                </c:pt>
                <c:pt idx="93">
                  <c:v>4.7479999999950451E-2</c:v>
                </c:pt>
                <c:pt idx="94">
                  <c:v>1.0390000000029431E-2</c:v>
                </c:pt>
                <c:pt idx="95">
                  <c:v>-4.7699999999963438E-2</c:v>
                </c:pt>
                <c:pt idx="96">
                  <c:v>-9.6789999999941756E-2</c:v>
                </c:pt>
                <c:pt idx="97">
                  <c:v>-0.14887999999996282</c:v>
                </c:pt>
                <c:pt idx="98">
                  <c:v>-0.18196999999997843</c:v>
                </c:pt>
                <c:pt idx="99">
                  <c:v>-0.15606000000002496</c:v>
                </c:pt>
                <c:pt idx="100">
                  <c:v>-0.1161499999999478</c:v>
                </c:pt>
                <c:pt idx="101">
                  <c:v>-0.12123999999994339</c:v>
                </c:pt>
                <c:pt idx="102">
                  <c:v>-0.13032999999995809</c:v>
                </c:pt>
                <c:pt idx="103">
                  <c:v>-0.16042000000004464</c:v>
                </c:pt>
                <c:pt idx="104">
                  <c:v>-0.17250999999998839</c:v>
                </c:pt>
                <c:pt idx="105">
                  <c:v>-0.17459999999994125</c:v>
                </c:pt>
                <c:pt idx="106">
                  <c:v>-0.18569000000002234</c:v>
                </c:pt>
                <c:pt idx="107">
                  <c:v>-0.20978000000002339</c:v>
                </c:pt>
                <c:pt idx="108">
                  <c:v>-0.23986999999999625</c:v>
                </c:pt>
                <c:pt idx="109">
                  <c:v>-0.25896000000000186</c:v>
                </c:pt>
                <c:pt idx="110">
                  <c:v>-0.27404999999998836</c:v>
                </c:pt>
                <c:pt idx="111">
                  <c:v>-0.2421399999999494</c:v>
                </c:pt>
                <c:pt idx="112">
                  <c:v>-0.20322999999996227</c:v>
                </c:pt>
                <c:pt idx="113">
                  <c:v>-0.18032000000005155</c:v>
                </c:pt>
                <c:pt idx="114">
                  <c:v>-0.18141000000002805</c:v>
                </c:pt>
                <c:pt idx="115">
                  <c:v>-0.23149999999998272</c:v>
                </c:pt>
                <c:pt idx="116">
                  <c:v>-0.26558999999997468</c:v>
                </c:pt>
                <c:pt idx="117">
                  <c:v>-0.26967999999999392</c:v>
                </c:pt>
                <c:pt idx="118">
                  <c:v>-0.26777000000004136</c:v>
                </c:pt>
                <c:pt idx="119">
                  <c:v>-0.27585999999996602</c:v>
                </c:pt>
                <c:pt idx="120">
                  <c:v>-0.29594999999994798</c:v>
                </c:pt>
                <c:pt idx="121">
                  <c:v>-0.32503999999994448</c:v>
                </c:pt>
                <c:pt idx="122">
                  <c:v>-0.36113000000000284</c:v>
                </c:pt>
                <c:pt idx="123">
                  <c:v>-0.3992200000000139</c:v>
                </c:pt>
                <c:pt idx="124">
                  <c:v>-0.41231000000004769</c:v>
                </c:pt>
                <c:pt idx="125">
                  <c:v>-0.42439999999999145</c:v>
                </c:pt>
                <c:pt idx="126">
                  <c:v>-0.45348999999998796</c:v>
                </c:pt>
                <c:pt idx="127">
                  <c:v>-0.48658000000000357</c:v>
                </c:pt>
                <c:pt idx="128">
                  <c:v>-0.51666999999997643</c:v>
                </c:pt>
                <c:pt idx="129">
                  <c:v>-0.55276000000003478</c:v>
                </c:pt>
                <c:pt idx="130">
                  <c:v>-0.56884999999999764</c:v>
                </c:pt>
                <c:pt idx="131">
                  <c:v>-0.56493999999997868</c:v>
                </c:pt>
                <c:pt idx="132">
                  <c:v>-0.56502999999997883</c:v>
                </c:pt>
                <c:pt idx="133">
                  <c:v>-0.56611999999995533</c:v>
                </c:pt>
                <c:pt idx="134">
                  <c:v>-0.57020999999997457</c:v>
                </c:pt>
                <c:pt idx="135">
                  <c:v>-0.57830000000001291</c:v>
                </c:pt>
                <c:pt idx="136">
                  <c:v>-0.58339000000000851</c:v>
                </c:pt>
                <c:pt idx="137">
                  <c:v>-0.59447999999997592</c:v>
                </c:pt>
                <c:pt idx="138">
                  <c:v>-0.61356999999998152</c:v>
                </c:pt>
                <c:pt idx="139">
                  <c:v>-0.60865999999998621</c:v>
                </c:pt>
                <c:pt idx="140">
                  <c:v>-0.63374999999996362</c:v>
                </c:pt>
                <c:pt idx="141">
                  <c:v>-0.66283999999996013</c:v>
                </c:pt>
                <c:pt idx="142">
                  <c:v>-0.71992999999997664</c:v>
                </c:pt>
                <c:pt idx="143">
                  <c:v>-0.83001999999999043</c:v>
                </c:pt>
                <c:pt idx="144">
                  <c:v>-0.87510999999994965</c:v>
                </c:pt>
                <c:pt idx="145">
                  <c:v>-0.80820000000005621</c:v>
                </c:pt>
                <c:pt idx="146">
                  <c:v>-0.76428999999995995</c:v>
                </c:pt>
                <c:pt idx="147">
                  <c:v>-0.71037999999998647</c:v>
                </c:pt>
                <c:pt idx="148">
                  <c:v>-0.74247000000002572</c:v>
                </c:pt>
                <c:pt idx="149">
                  <c:v>-0.75256000000001677</c:v>
                </c:pt>
                <c:pt idx="150">
                  <c:v>-0.6926499999999578</c:v>
                </c:pt>
                <c:pt idx="151">
                  <c:v>-0.66974000000004708</c:v>
                </c:pt>
                <c:pt idx="152">
                  <c:v>-0.62482999999997446</c:v>
                </c:pt>
                <c:pt idx="153">
                  <c:v>-0.56592000000000553</c:v>
                </c:pt>
                <c:pt idx="154">
                  <c:v>-0.55101000000001932</c:v>
                </c:pt>
                <c:pt idx="155">
                  <c:v>-0.55910000000005766</c:v>
                </c:pt>
                <c:pt idx="156">
                  <c:v>-0.51819000000000415</c:v>
                </c:pt>
                <c:pt idx="157">
                  <c:v>-0.51927999999998065</c:v>
                </c:pt>
                <c:pt idx="158">
                  <c:v>-0.50637000000006083</c:v>
                </c:pt>
                <c:pt idx="159">
                  <c:v>-0.50145999999995183</c:v>
                </c:pt>
                <c:pt idx="160">
                  <c:v>-0.48955000000000837</c:v>
                </c:pt>
                <c:pt idx="161">
                  <c:v>-0.49663999999995667</c:v>
                </c:pt>
                <c:pt idx="162">
                  <c:v>-0.51472999999998592</c:v>
                </c:pt>
                <c:pt idx="163">
                  <c:v>-0.46281999999996515</c:v>
                </c:pt>
                <c:pt idx="164">
                  <c:v>-0.44091000000003078</c:v>
                </c:pt>
                <c:pt idx="165">
                  <c:v>-0.40399999999999636</c:v>
                </c:pt>
                <c:pt idx="166">
                  <c:v>-0.36809000000005199</c:v>
                </c:pt>
                <c:pt idx="167">
                  <c:v>-0.35317999999995209</c:v>
                </c:pt>
                <c:pt idx="168">
                  <c:v>-0.32326999999997952</c:v>
                </c:pt>
                <c:pt idx="169">
                  <c:v>-0.27135999999995875</c:v>
                </c:pt>
                <c:pt idx="170">
                  <c:v>-0.24945000000002437</c:v>
                </c:pt>
                <c:pt idx="171">
                  <c:v>-0.25153999999997723</c:v>
                </c:pt>
                <c:pt idx="172">
                  <c:v>-0.27662999999995463</c:v>
                </c:pt>
                <c:pt idx="173">
                  <c:v>-0.28571999999996933</c:v>
                </c:pt>
                <c:pt idx="174">
                  <c:v>-0.31980999999996129</c:v>
                </c:pt>
                <c:pt idx="175">
                  <c:v>-0.29089999999996508</c:v>
                </c:pt>
                <c:pt idx="176">
                  <c:v>-0.26198999999996886</c:v>
                </c:pt>
                <c:pt idx="177">
                  <c:v>-0.26107999999999265</c:v>
                </c:pt>
                <c:pt idx="178">
                  <c:v>-0.23617000000001553</c:v>
                </c:pt>
                <c:pt idx="179">
                  <c:v>-0.23725999999999203</c:v>
                </c:pt>
                <c:pt idx="180">
                  <c:v>-0.20735000000001946</c:v>
                </c:pt>
                <c:pt idx="181">
                  <c:v>-0.23044000000004417</c:v>
                </c:pt>
                <c:pt idx="182">
                  <c:v>-0.27553000000000338</c:v>
                </c:pt>
                <c:pt idx="183">
                  <c:v>-0.33762000000001535</c:v>
                </c:pt>
                <c:pt idx="184">
                  <c:v>-0.37270999999998367</c:v>
                </c:pt>
                <c:pt idx="185">
                  <c:v>-0.3708000000000311</c:v>
                </c:pt>
                <c:pt idx="186">
                  <c:v>-0.35989000000006399</c:v>
                </c:pt>
                <c:pt idx="187">
                  <c:v>-0.35797999999999774</c:v>
                </c:pt>
                <c:pt idx="188">
                  <c:v>-0.35406999999997879</c:v>
                </c:pt>
                <c:pt idx="189">
                  <c:v>-0.29905999999994037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C8-4C46-8A8C-669CB97A5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spatial_series_c!$L$2</c:f>
              <c:strCache>
                <c:ptCount val="1"/>
                <c:pt idx="0">
                  <c:v>Wbf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spatial_series_c!$B$4:$B$158</c:f>
              <c:numCache>
                <c:formatCode>General</c:formatCode>
                <c:ptCount val="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</c:numCache>
            </c:numRef>
          </c:xVal>
          <c:yVal>
            <c:numRef>
              <c:f>spatial_series_c!$L$3:$L$157</c:f>
              <c:numCache>
                <c:formatCode>0.000</c:formatCode>
                <c:ptCount val="155"/>
                <c:pt idx="0">
                  <c:v>12.6247737845332</c:v>
                </c:pt>
                <c:pt idx="1">
                  <c:v>12.6323715447701</c:v>
                </c:pt>
                <c:pt idx="2">
                  <c:v>12.955897208495101</c:v>
                </c:pt>
                <c:pt idx="3">
                  <c:v>13.308998306224201</c:v>
                </c:pt>
                <c:pt idx="4">
                  <c:v>13.300169065936601</c:v>
                </c:pt>
                <c:pt idx="5">
                  <c:v>13.307696565409801</c:v>
                </c:pt>
                <c:pt idx="6">
                  <c:v>13.3152240648815</c:v>
                </c:pt>
                <c:pt idx="7">
                  <c:v>13.3227515643588</c:v>
                </c:pt>
                <c:pt idx="8">
                  <c:v>13.3302790638499</c:v>
                </c:pt>
                <c:pt idx="9">
                  <c:v>13.840070298465101</c:v>
                </c:pt>
                <c:pt idx="10">
                  <c:v>14.0064431114948</c:v>
                </c:pt>
                <c:pt idx="11">
                  <c:v>14.019114988214699</c:v>
                </c:pt>
                <c:pt idx="12">
                  <c:v>14.031786864944401</c:v>
                </c:pt>
                <c:pt idx="13">
                  <c:v>14.1256119390167</c:v>
                </c:pt>
                <c:pt idx="14">
                  <c:v>14.6494651003079</c:v>
                </c:pt>
                <c:pt idx="15">
                  <c:v>14.7037037524174</c:v>
                </c:pt>
                <c:pt idx="16">
                  <c:v>14.7579424045609</c:v>
                </c:pt>
                <c:pt idx="17">
                  <c:v>14.8121810567237</c:v>
                </c:pt>
                <c:pt idx="18">
                  <c:v>15.323679858708999</c:v>
                </c:pt>
                <c:pt idx="19">
                  <c:v>14.8144726911219</c:v>
                </c:pt>
                <c:pt idx="20">
                  <c:v>14.7374238533791</c:v>
                </c:pt>
                <c:pt idx="21">
                  <c:v>14.727615750275801</c:v>
                </c:pt>
                <c:pt idx="22">
                  <c:v>14.717807647166699</c:v>
                </c:pt>
                <c:pt idx="23">
                  <c:v>14.707999544048</c:v>
                </c:pt>
                <c:pt idx="24">
                  <c:v>14.698191440934901</c:v>
                </c:pt>
                <c:pt idx="25">
                  <c:v>14.6883833378186</c:v>
                </c:pt>
                <c:pt idx="26">
                  <c:v>14.078283284279101</c:v>
                </c:pt>
                <c:pt idx="27">
                  <c:v>13.976015182126201</c:v>
                </c:pt>
                <c:pt idx="28">
                  <c:v>14.396611522659301</c:v>
                </c:pt>
                <c:pt idx="29">
                  <c:v>14.69504730455</c:v>
                </c:pt>
                <c:pt idx="30">
                  <c:v>15.0348361421599</c:v>
                </c:pt>
                <c:pt idx="31">
                  <c:v>15.314658942744501</c:v>
                </c:pt>
                <c:pt idx="32">
                  <c:v>16.215576895216198</c:v>
                </c:pt>
                <c:pt idx="33">
                  <c:v>16.777614751610599</c:v>
                </c:pt>
                <c:pt idx="34">
                  <c:v>16.8973249403567</c:v>
                </c:pt>
                <c:pt idx="35">
                  <c:v>16.883179593604901</c:v>
                </c:pt>
                <c:pt idx="36">
                  <c:v>17.413352682989199</c:v>
                </c:pt>
                <c:pt idx="37">
                  <c:v>18.052707914908101</c:v>
                </c:pt>
                <c:pt idx="38">
                  <c:v>18.8412679192108</c:v>
                </c:pt>
                <c:pt idx="39">
                  <c:v>19.612253586050901</c:v>
                </c:pt>
                <c:pt idx="40">
                  <c:v>19.5925256300211</c:v>
                </c:pt>
                <c:pt idx="41">
                  <c:v>19.592525716985701</c:v>
                </c:pt>
                <c:pt idx="42">
                  <c:v>19.592525803944799</c:v>
                </c:pt>
                <c:pt idx="43">
                  <c:v>19.592525890919902</c:v>
                </c:pt>
                <c:pt idx="44">
                  <c:v>19.592525977878999</c:v>
                </c:pt>
                <c:pt idx="45">
                  <c:v>19.592526064833901</c:v>
                </c:pt>
                <c:pt idx="46">
                  <c:v>19.614857487352001</c:v>
                </c:pt>
                <c:pt idx="47">
                  <c:v>19.065251321360599</c:v>
                </c:pt>
                <c:pt idx="48">
                  <c:v>19.033163041061702</c:v>
                </c:pt>
                <c:pt idx="49">
                  <c:v>19.001074760741499</c:v>
                </c:pt>
                <c:pt idx="50">
                  <c:v>18.968986480411498</c:v>
                </c:pt>
                <c:pt idx="51">
                  <c:v>18.936898200058401</c:v>
                </c:pt>
                <c:pt idx="52">
                  <c:v>18.9048099197061</c:v>
                </c:pt>
                <c:pt idx="53">
                  <c:v>18.872721639322101</c:v>
                </c:pt>
                <c:pt idx="54">
                  <c:v>18.7607310094109</c:v>
                </c:pt>
                <c:pt idx="55">
                  <c:v>18.3615494874192</c:v>
                </c:pt>
                <c:pt idx="56">
                  <c:v>18.4964640451308</c:v>
                </c:pt>
                <c:pt idx="57">
                  <c:v>18.953955796304299</c:v>
                </c:pt>
                <c:pt idx="58">
                  <c:v>18.919433147657401</c:v>
                </c:pt>
                <c:pt idx="59">
                  <c:v>18.884910498995399</c:v>
                </c:pt>
                <c:pt idx="60">
                  <c:v>18.4607012851402</c:v>
                </c:pt>
                <c:pt idx="61">
                  <c:v>18.3690391549342</c:v>
                </c:pt>
                <c:pt idx="62">
                  <c:v>18.391421863100899</c:v>
                </c:pt>
                <c:pt idx="63">
                  <c:v>18.438546167914001</c:v>
                </c:pt>
                <c:pt idx="64">
                  <c:v>18.076724450215099</c:v>
                </c:pt>
                <c:pt idx="65">
                  <c:v>17.8311818072895</c:v>
                </c:pt>
                <c:pt idx="66">
                  <c:v>17.789035219171399</c:v>
                </c:pt>
                <c:pt idx="67">
                  <c:v>17.7468886310313</c:v>
                </c:pt>
                <c:pt idx="68">
                  <c:v>17.704742042868599</c:v>
                </c:pt>
                <c:pt idx="69">
                  <c:v>17.662595454688802</c:v>
                </c:pt>
                <c:pt idx="70">
                  <c:v>17.729276029771601</c:v>
                </c:pt>
                <c:pt idx="71">
                  <c:v>17.740638306440101</c:v>
                </c:pt>
                <c:pt idx="72">
                  <c:v>17.732606724489301</c:v>
                </c:pt>
                <c:pt idx="73">
                  <c:v>17.724575142539098</c:v>
                </c:pt>
                <c:pt idx="74">
                  <c:v>17.082940505222702</c:v>
                </c:pt>
                <c:pt idx="75">
                  <c:v>17.213052089662501</c:v>
                </c:pt>
                <c:pt idx="76">
                  <c:v>16.677702227863801</c:v>
                </c:pt>
                <c:pt idx="77">
                  <c:v>16.2487579473718</c:v>
                </c:pt>
                <c:pt idx="78">
                  <c:v>15.6775295430871</c:v>
                </c:pt>
                <c:pt idx="79">
                  <c:v>15.3321049937776</c:v>
                </c:pt>
                <c:pt idx="80">
                  <c:v>14.799164159049001</c:v>
                </c:pt>
                <c:pt idx="81">
                  <c:v>14.9278371570455</c:v>
                </c:pt>
                <c:pt idx="82">
                  <c:v>14.5752904651583</c:v>
                </c:pt>
                <c:pt idx="83">
                  <c:v>14.741906409109401</c:v>
                </c:pt>
                <c:pt idx="84">
                  <c:v>14.449994824533899</c:v>
                </c:pt>
                <c:pt idx="85">
                  <c:v>15.5208997787957</c:v>
                </c:pt>
                <c:pt idx="86">
                  <c:v>15.653286788347501</c:v>
                </c:pt>
                <c:pt idx="87">
                  <c:v>15.4076501808084</c:v>
                </c:pt>
                <c:pt idx="88">
                  <c:v>15.5762774561531</c:v>
                </c:pt>
                <c:pt idx="89">
                  <c:v>15.6323584938081</c:v>
                </c:pt>
                <c:pt idx="90">
                  <c:v>15.688439531473501</c:v>
                </c:pt>
                <c:pt idx="91">
                  <c:v>15.7310447382573</c:v>
                </c:pt>
                <c:pt idx="92">
                  <c:v>15.634746048686599</c:v>
                </c:pt>
                <c:pt idx="93">
                  <c:v>15.550425075501799</c:v>
                </c:pt>
                <c:pt idx="94">
                  <c:v>15.618671843630899</c:v>
                </c:pt>
                <c:pt idx="95">
                  <c:v>16.1055062381573</c:v>
                </c:pt>
                <c:pt idx="96">
                  <c:v>15.6266477185805</c:v>
                </c:pt>
                <c:pt idx="97">
                  <c:v>15.571057264282</c:v>
                </c:pt>
                <c:pt idx="98">
                  <c:v>15.515466809963099</c:v>
                </c:pt>
                <c:pt idx="99">
                  <c:v>16.101950338609299</c:v>
                </c:pt>
                <c:pt idx="100">
                  <c:v>15.819864150171901</c:v>
                </c:pt>
                <c:pt idx="101">
                  <c:v>15.6863697429478</c:v>
                </c:pt>
                <c:pt idx="102">
                  <c:v>15.907882234706801</c:v>
                </c:pt>
                <c:pt idx="103">
                  <c:v>16.298312398614101</c:v>
                </c:pt>
                <c:pt idx="104">
                  <c:v>16.319108465819099</c:v>
                </c:pt>
                <c:pt idx="105">
                  <c:v>16.3573895997073</c:v>
                </c:pt>
                <c:pt idx="106">
                  <c:v>16.3604048810151</c:v>
                </c:pt>
                <c:pt idx="107">
                  <c:v>16.429274816598099</c:v>
                </c:pt>
                <c:pt idx="108">
                  <c:v>16.9044261400016</c:v>
                </c:pt>
                <c:pt idx="109">
                  <c:v>16.9601170281245</c:v>
                </c:pt>
                <c:pt idx="110">
                  <c:v>17.0158079162623</c:v>
                </c:pt>
                <c:pt idx="111">
                  <c:v>17.071498804432</c:v>
                </c:pt>
                <c:pt idx="112">
                  <c:v>16.8066368296193</c:v>
                </c:pt>
                <c:pt idx="113">
                  <c:v>16.937661886875102</c:v>
                </c:pt>
                <c:pt idx="114">
                  <c:v>17.0060255291991</c:v>
                </c:pt>
                <c:pt idx="115">
                  <c:v>17.1580560449244</c:v>
                </c:pt>
                <c:pt idx="116">
                  <c:v>17.206669260208098</c:v>
                </c:pt>
                <c:pt idx="117">
                  <c:v>17.0527078943208</c:v>
                </c:pt>
                <c:pt idx="118">
                  <c:v>17.078678964836001</c:v>
                </c:pt>
                <c:pt idx="119">
                  <c:v>17.5179898077253</c:v>
                </c:pt>
                <c:pt idx="120">
                  <c:v>17.1937641765271</c:v>
                </c:pt>
                <c:pt idx="121">
                  <c:v>17.096291126558299</c:v>
                </c:pt>
                <c:pt idx="122">
                  <c:v>17.151806633772399</c:v>
                </c:pt>
                <c:pt idx="123">
                  <c:v>17.182820409070899</c:v>
                </c:pt>
                <c:pt idx="124">
                  <c:v>17.1493175991715</c:v>
                </c:pt>
                <c:pt idx="125">
                  <c:v>17.700192640049998</c:v>
                </c:pt>
                <c:pt idx="126">
                  <c:v>17.549031835013501</c:v>
                </c:pt>
                <c:pt idx="127">
                  <c:v>17.137678645320801</c:v>
                </c:pt>
                <c:pt idx="128">
                  <c:v>17.081870568782499</c:v>
                </c:pt>
                <c:pt idx="129">
                  <c:v>17.026062492219701</c:v>
                </c:pt>
                <c:pt idx="130">
                  <c:v>16.9702544156304</c:v>
                </c:pt>
                <c:pt idx="131">
                  <c:v>16.561091595095299</c:v>
                </c:pt>
                <c:pt idx="132">
                  <c:v>16.424039562543101</c:v>
                </c:pt>
                <c:pt idx="133">
                  <c:v>16.333658587339801</c:v>
                </c:pt>
                <c:pt idx="134">
                  <c:v>16.286113107107401</c:v>
                </c:pt>
                <c:pt idx="135">
                  <c:v>16.2689975197544</c:v>
                </c:pt>
                <c:pt idx="136">
                  <c:v>16.7081149773555</c:v>
                </c:pt>
                <c:pt idx="137">
                  <c:v>16.350781782765001</c:v>
                </c:pt>
                <c:pt idx="138">
                  <c:v>16.109182104372501</c:v>
                </c:pt>
                <c:pt idx="139">
                  <c:v>16.2721409064646</c:v>
                </c:pt>
                <c:pt idx="140">
                  <c:v>16.324562651998299</c:v>
                </c:pt>
                <c:pt idx="141">
                  <c:v>16.682874064887098</c:v>
                </c:pt>
                <c:pt idx="142">
                  <c:v>16.4992108293233</c:v>
                </c:pt>
                <c:pt idx="143">
                  <c:v>17.006784272414102</c:v>
                </c:pt>
                <c:pt idx="144">
                  <c:v>17.027760933424702</c:v>
                </c:pt>
                <c:pt idx="145">
                  <c:v>16.567365197727799</c:v>
                </c:pt>
                <c:pt idx="146">
                  <c:v>16.824265725083801</c:v>
                </c:pt>
                <c:pt idx="147">
                  <c:v>17.006137676161298</c:v>
                </c:pt>
                <c:pt idx="148">
                  <c:v>16.988324574278298</c:v>
                </c:pt>
                <c:pt idx="149">
                  <c:v>16.4856717441521</c:v>
                </c:pt>
                <c:pt idx="150">
                  <c:v>16.4550056339971</c:v>
                </c:pt>
                <c:pt idx="151">
                  <c:v>16.424339523837698</c:v>
                </c:pt>
                <c:pt idx="152">
                  <c:v>15.9035155654673</c:v>
                </c:pt>
                <c:pt idx="153">
                  <c:v>16.249891369274199</c:v>
                </c:pt>
                <c:pt idx="154">
                  <c:v>15.7607737679332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41-4E10-A102-38A030B02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spatial_series_c!$H$2</c:f>
              <c:strCache>
                <c:ptCount val="1"/>
                <c:pt idx="0">
                  <c:v>Wbase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spatial_series_c!$B$4:$B$163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xVal>
          <c:yVal>
            <c:numRef>
              <c:f>spatial_series_c!$H$3:$H$163</c:f>
              <c:numCache>
                <c:formatCode>0.000</c:formatCode>
                <c:ptCount val="161"/>
                <c:pt idx="0">
                  <c:v>3.8338958285357299</c:v>
                </c:pt>
                <c:pt idx="1">
                  <c:v>5.0634317337410897</c:v>
                </c:pt>
                <c:pt idx="2">
                  <c:v>1.96750079322431</c:v>
                </c:pt>
                <c:pt idx="3">
                  <c:v>4.0913966511185897</c:v>
                </c:pt>
                <c:pt idx="4">
                  <c:v>5.0608240715870396</c:v>
                </c:pt>
                <c:pt idx="5">
                  <c:v>6.0144027938592801</c:v>
                </c:pt>
                <c:pt idx="6">
                  <c:v>6.9367536207918201</c:v>
                </c:pt>
                <c:pt idx="7">
                  <c:v>6.3196473758442897</c:v>
                </c:pt>
                <c:pt idx="8">
                  <c:v>6.3458905686550597</c:v>
                </c:pt>
                <c:pt idx="9">
                  <c:v>6.3723431804279196</c:v>
                </c:pt>
                <c:pt idx="10">
                  <c:v>6.3982785186329103</c:v>
                </c:pt>
                <c:pt idx="11">
                  <c:v>7.05912031765987</c:v>
                </c:pt>
                <c:pt idx="12">
                  <c:v>7.6660568225540002</c:v>
                </c:pt>
                <c:pt idx="13">
                  <c:v>7.7214719208099503</c:v>
                </c:pt>
                <c:pt idx="14">
                  <c:v>7.7708780066454599</c:v>
                </c:pt>
                <c:pt idx="15">
                  <c:v>8.1912686372596895</c:v>
                </c:pt>
                <c:pt idx="16">
                  <c:v>8.4559639004388103</c:v>
                </c:pt>
                <c:pt idx="17">
                  <c:v>8.4296226980614399</c:v>
                </c:pt>
                <c:pt idx="18">
                  <c:v>8.4441421165671802</c:v>
                </c:pt>
                <c:pt idx="19">
                  <c:v>8.4777337369635504</c:v>
                </c:pt>
                <c:pt idx="20">
                  <c:v>9.0995939819949392</c:v>
                </c:pt>
                <c:pt idx="21">
                  <c:v>9.0999860878375092</c:v>
                </c:pt>
                <c:pt idx="22">
                  <c:v>9.5054938852258708</c:v>
                </c:pt>
                <c:pt idx="23">
                  <c:v>9.7847791025465902</c:v>
                </c:pt>
                <c:pt idx="24">
                  <c:v>9.8397615376471705</c:v>
                </c:pt>
                <c:pt idx="25">
                  <c:v>9.9021685507421395</c:v>
                </c:pt>
                <c:pt idx="26">
                  <c:v>10.1857268297037</c:v>
                </c:pt>
                <c:pt idx="27">
                  <c:v>10.488352128012799</c:v>
                </c:pt>
                <c:pt idx="28">
                  <c:v>10.489458806245199</c:v>
                </c:pt>
                <c:pt idx="29">
                  <c:v>10.4905229479367</c:v>
                </c:pt>
                <c:pt idx="30">
                  <c:v>10.5090471373898</c:v>
                </c:pt>
                <c:pt idx="31">
                  <c:v>10.7759941173694</c:v>
                </c:pt>
                <c:pt idx="32">
                  <c:v>10.576954007412599</c:v>
                </c:pt>
                <c:pt idx="33">
                  <c:v>11.504891345668399</c:v>
                </c:pt>
                <c:pt idx="34">
                  <c:v>12.1813866625256</c:v>
                </c:pt>
                <c:pt idx="35">
                  <c:v>12.717500092088599</c:v>
                </c:pt>
                <c:pt idx="36">
                  <c:v>12.7338340283462</c:v>
                </c:pt>
                <c:pt idx="37">
                  <c:v>12.834209682633301</c:v>
                </c:pt>
                <c:pt idx="38">
                  <c:v>12.850754213216799</c:v>
                </c:pt>
                <c:pt idx="39">
                  <c:v>12.799076121669</c:v>
                </c:pt>
                <c:pt idx="40">
                  <c:v>12.7294639308098</c:v>
                </c:pt>
                <c:pt idx="41">
                  <c:v>12.9433198474156</c:v>
                </c:pt>
                <c:pt idx="42">
                  <c:v>12.9207205914357</c:v>
                </c:pt>
                <c:pt idx="43">
                  <c:v>13.117478334761801</c:v>
                </c:pt>
                <c:pt idx="44">
                  <c:v>13.288223089383999</c:v>
                </c:pt>
                <c:pt idx="45">
                  <c:v>13.259182379224701</c:v>
                </c:pt>
                <c:pt idx="46">
                  <c:v>13.2613002711444</c:v>
                </c:pt>
                <c:pt idx="47">
                  <c:v>12.850473856191901</c:v>
                </c:pt>
                <c:pt idx="48">
                  <c:v>13.475994425649301</c:v>
                </c:pt>
                <c:pt idx="49">
                  <c:v>13.846028996953301</c:v>
                </c:pt>
                <c:pt idx="50">
                  <c:v>13.709818578944599</c:v>
                </c:pt>
                <c:pt idx="51">
                  <c:v>12.7350046866451</c:v>
                </c:pt>
                <c:pt idx="52">
                  <c:v>12.671490339396399</c:v>
                </c:pt>
                <c:pt idx="53">
                  <c:v>12.617344778256699</c:v>
                </c:pt>
                <c:pt idx="54">
                  <c:v>12.5631992170891</c:v>
                </c:pt>
                <c:pt idx="55">
                  <c:v>12.5247199648141</c:v>
                </c:pt>
                <c:pt idx="56">
                  <c:v>12.1318293345737</c:v>
                </c:pt>
                <c:pt idx="57">
                  <c:v>12.005200373210901</c:v>
                </c:pt>
                <c:pt idx="58">
                  <c:v>11.9245238750889</c:v>
                </c:pt>
                <c:pt idx="59">
                  <c:v>10.864133918893399</c:v>
                </c:pt>
                <c:pt idx="60">
                  <c:v>10.4209356409081</c:v>
                </c:pt>
                <c:pt idx="61">
                  <c:v>9.3187563609773001</c:v>
                </c:pt>
                <c:pt idx="62">
                  <c:v>8.3900599224577892</c:v>
                </c:pt>
                <c:pt idx="63">
                  <c:v>11.2845649978489</c:v>
                </c:pt>
                <c:pt idx="64">
                  <c:v>11.5014804578423</c:v>
                </c:pt>
                <c:pt idx="65">
                  <c:v>11.402669177390599</c:v>
                </c:pt>
                <c:pt idx="66">
                  <c:v>11.083616162997201</c:v>
                </c:pt>
                <c:pt idx="67">
                  <c:v>11.200737474535799</c:v>
                </c:pt>
                <c:pt idx="68">
                  <c:v>11.033848760623201</c:v>
                </c:pt>
                <c:pt idx="69">
                  <c:v>11.3145783910905</c:v>
                </c:pt>
                <c:pt idx="70">
                  <c:v>12.151691779955099</c:v>
                </c:pt>
                <c:pt idx="71">
                  <c:v>13.7363792604602</c:v>
                </c:pt>
                <c:pt idx="72">
                  <c:v>12.954519303313599</c:v>
                </c:pt>
                <c:pt idx="73">
                  <c:v>12.6819738334679</c:v>
                </c:pt>
                <c:pt idx="74">
                  <c:v>11.6804377776397</c:v>
                </c:pt>
                <c:pt idx="75">
                  <c:v>10.1881208402874</c:v>
                </c:pt>
                <c:pt idx="76">
                  <c:v>9.4234536800102795</c:v>
                </c:pt>
                <c:pt idx="77">
                  <c:v>8.7163123727894405</c:v>
                </c:pt>
                <c:pt idx="78">
                  <c:v>6.5942040002600697</c:v>
                </c:pt>
                <c:pt idx="79">
                  <c:v>7.0730397578678801</c:v>
                </c:pt>
                <c:pt idx="80">
                  <c:v>7.2115074451478201</c:v>
                </c:pt>
                <c:pt idx="81">
                  <c:v>6.9951213537501697</c:v>
                </c:pt>
                <c:pt idx="82">
                  <c:v>6.9959960545670699</c:v>
                </c:pt>
                <c:pt idx="83">
                  <c:v>8.3447432666784405</c:v>
                </c:pt>
                <c:pt idx="84">
                  <c:v>7.9709177835796501</c:v>
                </c:pt>
                <c:pt idx="85">
                  <c:v>7.7519224057069804</c:v>
                </c:pt>
                <c:pt idx="86">
                  <c:v>8.4991185754345597</c:v>
                </c:pt>
                <c:pt idx="87">
                  <c:v>8.9068641113741194</c:v>
                </c:pt>
                <c:pt idx="88">
                  <c:v>8.20834843634211</c:v>
                </c:pt>
                <c:pt idx="89">
                  <c:v>6.80046167781303</c:v>
                </c:pt>
                <c:pt idx="90">
                  <c:v>6.0267960298633199</c:v>
                </c:pt>
                <c:pt idx="91">
                  <c:v>5.5014096506537298</c:v>
                </c:pt>
                <c:pt idx="92">
                  <c:v>5.0462787533028397</c:v>
                </c:pt>
                <c:pt idx="93">
                  <c:v>4.53020289533025</c:v>
                </c:pt>
                <c:pt idx="94">
                  <c:v>3.6985414018408398</c:v>
                </c:pt>
                <c:pt idx="95">
                  <c:v>3.3576607529608302</c:v>
                </c:pt>
                <c:pt idx="96">
                  <c:v>3.8035694659049701</c:v>
                </c:pt>
                <c:pt idx="97">
                  <c:v>6.5193210524153997</c:v>
                </c:pt>
                <c:pt idx="98">
                  <c:v>9.2749202565410194</c:v>
                </c:pt>
                <c:pt idx="99">
                  <c:v>9.1613102960066009</c:v>
                </c:pt>
                <c:pt idx="100">
                  <c:v>8.2695512467395407</c:v>
                </c:pt>
                <c:pt idx="101">
                  <c:v>6.4788388242799702</c:v>
                </c:pt>
                <c:pt idx="102">
                  <c:v>4.2191821646414596</c:v>
                </c:pt>
                <c:pt idx="103">
                  <c:v>4.3870146076123202</c:v>
                </c:pt>
                <c:pt idx="104">
                  <c:v>4.5599982592810697</c:v>
                </c:pt>
                <c:pt idx="105">
                  <c:v>4.55118699967114</c:v>
                </c:pt>
                <c:pt idx="106">
                  <c:v>5.16787330034634</c:v>
                </c:pt>
                <c:pt idx="107">
                  <c:v>5.8075790560128597</c:v>
                </c:pt>
                <c:pt idx="108">
                  <c:v>8.5226549404304599</c:v>
                </c:pt>
                <c:pt idx="109">
                  <c:v>7.7089233374673398</c:v>
                </c:pt>
                <c:pt idx="110">
                  <c:v>5.9302305537800404</c:v>
                </c:pt>
                <c:pt idx="111">
                  <c:v>5.3576554960337202</c:v>
                </c:pt>
                <c:pt idx="112">
                  <c:v>9.1594940043210897</c:v>
                </c:pt>
                <c:pt idx="113">
                  <c:v>9.7416415836425099</c:v>
                </c:pt>
                <c:pt idx="114">
                  <c:v>8.1041183939516692</c:v>
                </c:pt>
                <c:pt idx="115">
                  <c:v>7.7352616102661704</c:v>
                </c:pt>
                <c:pt idx="116">
                  <c:v>7.8744824178867896</c:v>
                </c:pt>
                <c:pt idx="117">
                  <c:v>10.729428360482901</c:v>
                </c:pt>
                <c:pt idx="118">
                  <c:v>10.736934242584001</c:v>
                </c:pt>
                <c:pt idx="119">
                  <c:v>10.9938634764439</c:v>
                </c:pt>
                <c:pt idx="120">
                  <c:v>10.661610831172499</c:v>
                </c:pt>
                <c:pt idx="121">
                  <c:v>11.4212558636404</c:v>
                </c:pt>
                <c:pt idx="122">
                  <c:v>11.6840571726178</c:v>
                </c:pt>
                <c:pt idx="123">
                  <c:v>12.625727621006099</c:v>
                </c:pt>
                <c:pt idx="124">
                  <c:v>12.4319452881566</c:v>
                </c:pt>
                <c:pt idx="125">
                  <c:v>12.237943180737799</c:v>
                </c:pt>
                <c:pt idx="126">
                  <c:v>12.261105119277</c:v>
                </c:pt>
                <c:pt idx="127">
                  <c:v>12.1742036759598</c:v>
                </c:pt>
                <c:pt idx="128">
                  <c:v>12.304884801998901</c:v>
                </c:pt>
                <c:pt idx="129">
                  <c:v>12.612054614999799</c:v>
                </c:pt>
                <c:pt idx="130">
                  <c:v>13.0335448021922</c:v>
                </c:pt>
                <c:pt idx="131">
                  <c:v>13.3775307688508</c:v>
                </c:pt>
                <c:pt idx="132">
                  <c:v>13.199766878886599</c:v>
                </c:pt>
                <c:pt idx="133">
                  <c:v>12.6915439985696</c:v>
                </c:pt>
                <c:pt idx="134">
                  <c:v>13.2623035120669</c:v>
                </c:pt>
                <c:pt idx="135">
                  <c:v>12.9973350902003</c:v>
                </c:pt>
                <c:pt idx="136">
                  <c:v>12.6708440489867</c:v>
                </c:pt>
                <c:pt idx="137">
                  <c:v>10.0166223138924</c:v>
                </c:pt>
                <c:pt idx="138">
                  <c:v>10.378551597525099</c:v>
                </c:pt>
                <c:pt idx="139">
                  <c:v>10.414765729802101</c:v>
                </c:pt>
                <c:pt idx="140">
                  <c:v>10.0934985291193</c:v>
                </c:pt>
                <c:pt idx="141">
                  <c:v>10.2709924768143</c:v>
                </c:pt>
                <c:pt idx="142">
                  <c:v>11.0807246306638</c:v>
                </c:pt>
                <c:pt idx="143">
                  <c:v>11.466669590235201</c:v>
                </c:pt>
                <c:pt idx="144">
                  <c:v>11.8442953029043</c:v>
                </c:pt>
                <c:pt idx="145">
                  <c:v>11.8643271640553</c:v>
                </c:pt>
                <c:pt idx="146">
                  <c:v>11.1336480614578</c:v>
                </c:pt>
                <c:pt idx="147">
                  <c:v>10.142179066978001</c:v>
                </c:pt>
                <c:pt idx="148">
                  <c:v>9.9227501353942404</c:v>
                </c:pt>
                <c:pt idx="149">
                  <c:v>9.8823160850124907</c:v>
                </c:pt>
                <c:pt idx="150">
                  <c:v>10.3115404202251</c:v>
                </c:pt>
                <c:pt idx="151">
                  <c:v>10.0341918509511</c:v>
                </c:pt>
                <c:pt idx="152">
                  <c:v>9.8509230140652608</c:v>
                </c:pt>
                <c:pt idx="153">
                  <c:v>10.555989085890401</c:v>
                </c:pt>
                <c:pt idx="154">
                  <c:v>10.7378333814867</c:v>
                </c:pt>
                <c:pt idx="155">
                  <c:v>8.4205684360177901</c:v>
                </c:pt>
                <c:pt idx="156">
                  <c:v>7.1482262594313797</c:v>
                </c:pt>
                <c:pt idx="157">
                  <c:v>8.1050975585391498</c:v>
                </c:pt>
                <c:pt idx="158">
                  <c:v>11.169267725958999</c:v>
                </c:pt>
                <c:pt idx="159">
                  <c:v>10.537773241668701</c:v>
                </c:pt>
                <c:pt idx="160">
                  <c:v>9.5656654763693005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DD-4005-8DC5-F63B4711B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spatial_series_v1!$C$2</c:f>
              <c:strCache>
                <c:ptCount val="1"/>
                <c:pt idx="0">
                  <c:v>Z (m)</c:v>
                </c:pt>
              </c:strCache>
            </c:strRef>
          </c:tx>
          <c:spPr>
            <a:ln w="19050">
              <a:noFill/>
            </a:ln>
          </c:spPr>
          <c:trendline>
            <c:trendlineType val="log"/>
            <c:dispRSqr val="0"/>
            <c:dispEq val="0"/>
          </c:trendline>
          <c:trendline>
            <c:trendlineType val="power"/>
            <c:dispRSqr val="0"/>
            <c:dispEq val="0"/>
          </c:trendline>
          <c:trendline>
            <c:trendlineType val="log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1.5477673133995505E-2"/>
                  <c:y val="0.11694286558551042"/>
                </c:manualLayout>
              </c:layout>
              <c:numFmt formatCode="#,##0.00000" sourceLinked="0"/>
            </c:trendlineLbl>
          </c:trendline>
          <c:xVal>
            <c:numRef>
              <c:f>spatial_series_v1!$B$3:$B$192</c:f>
              <c:numCache>
                <c:formatCode>General</c:formatCode>
                <c:ptCount val="1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</c:numCache>
            </c:numRef>
          </c:xVal>
          <c:yVal>
            <c:numRef>
              <c:f>spatial_series_v1!$C$3:$C$192</c:f>
              <c:numCache>
                <c:formatCode>0.000</c:formatCode>
                <c:ptCount val="190"/>
                <c:pt idx="0">
                  <c:v>999.71100000000001</c:v>
                </c:pt>
                <c:pt idx="1">
                  <c:v>999.678</c:v>
                </c:pt>
                <c:pt idx="2">
                  <c:v>999.72299999999996</c:v>
                </c:pt>
                <c:pt idx="3">
                  <c:v>999.67700000000002</c:v>
                </c:pt>
                <c:pt idx="4">
                  <c:v>999.60500000000002</c:v>
                </c:pt>
                <c:pt idx="5">
                  <c:v>999.51499999999999</c:v>
                </c:pt>
                <c:pt idx="6">
                  <c:v>999.44899999999996</c:v>
                </c:pt>
                <c:pt idx="7">
                  <c:v>999.404</c:v>
                </c:pt>
                <c:pt idx="8">
                  <c:v>999.35</c:v>
                </c:pt>
                <c:pt idx="9">
                  <c:v>999.33199999999999</c:v>
                </c:pt>
                <c:pt idx="10">
                  <c:v>999.29700000000003</c:v>
                </c:pt>
                <c:pt idx="11">
                  <c:v>999.31100000000004</c:v>
                </c:pt>
                <c:pt idx="12">
                  <c:v>999.24199999999996</c:v>
                </c:pt>
                <c:pt idx="13">
                  <c:v>999.19100000000003</c:v>
                </c:pt>
                <c:pt idx="14">
                  <c:v>999.15700000000004</c:v>
                </c:pt>
                <c:pt idx="15">
                  <c:v>999.20299999999997</c:v>
                </c:pt>
                <c:pt idx="16">
                  <c:v>999.18200000000002</c:v>
                </c:pt>
                <c:pt idx="17">
                  <c:v>999.09699999999998</c:v>
                </c:pt>
                <c:pt idx="18">
                  <c:v>999.01700000000005</c:v>
                </c:pt>
                <c:pt idx="19">
                  <c:v>998.97</c:v>
                </c:pt>
                <c:pt idx="20">
                  <c:v>998.92700000000002</c:v>
                </c:pt>
                <c:pt idx="21">
                  <c:v>998.89300000000003</c:v>
                </c:pt>
                <c:pt idx="22">
                  <c:v>998.91600000000005</c:v>
                </c:pt>
                <c:pt idx="23">
                  <c:v>998.87300000000005</c:v>
                </c:pt>
                <c:pt idx="24">
                  <c:v>998.82600000000002</c:v>
                </c:pt>
                <c:pt idx="25">
                  <c:v>998.81100000000004</c:v>
                </c:pt>
                <c:pt idx="26">
                  <c:v>998.81700000000001</c:v>
                </c:pt>
                <c:pt idx="27">
                  <c:v>998.82</c:v>
                </c:pt>
                <c:pt idx="28">
                  <c:v>998.87099999999998</c:v>
                </c:pt>
                <c:pt idx="29">
                  <c:v>998.89099999999996</c:v>
                </c:pt>
                <c:pt idx="30">
                  <c:v>998.875</c:v>
                </c:pt>
                <c:pt idx="31">
                  <c:v>998.87599999999998</c:v>
                </c:pt>
                <c:pt idx="32">
                  <c:v>998.84299999999996</c:v>
                </c:pt>
                <c:pt idx="33">
                  <c:v>998.81899999999996</c:v>
                </c:pt>
                <c:pt idx="34">
                  <c:v>998.82899999999995</c:v>
                </c:pt>
                <c:pt idx="35">
                  <c:v>998.84</c:v>
                </c:pt>
                <c:pt idx="36">
                  <c:v>998.80600000000004</c:v>
                </c:pt>
                <c:pt idx="37">
                  <c:v>998.78599999999994</c:v>
                </c:pt>
                <c:pt idx="38">
                  <c:v>998.75099999999998</c:v>
                </c:pt>
                <c:pt idx="39">
                  <c:v>998.73199999999997</c:v>
                </c:pt>
                <c:pt idx="40">
                  <c:v>998.74699999999996</c:v>
                </c:pt>
                <c:pt idx="41">
                  <c:v>998.803</c:v>
                </c:pt>
                <c:pt idx="42">
                  <c:v>998.85699999999997</c:v>
                </c:pt>
                <c:pt idx="43">
                  <c:v>998.85799999999995</c:v>
                </c:pt>
                <c:pt idx="44">
                  <c:v>998.90700000000004</c:v>
                </c:pt>
                <c:pt idx="45">
                  <c:v>998.928</c:v>
                </c:pt>
                <c:pt idx="46">
                  <c:v>998.95500000000004</c:v>
                </c:pt>
                <c:pt idx="47">
                  <c:v>999.01300000000003</c:v>
                </c:pt>
                <c:pt idx="48">
                  <c:v>999.101</c:v>
                </c:pt>
                <c:pt idx="49">
                  <c:v>999.18</c:v>
                </c:pt>
                <c:pt idx="50">
                  <c:v>999.24699999999996</c:v>
                </c:pt>
                <c:pt idx="51">
                  <c:v>999.29</c:v>
                </c:pt>
                <c:pt idx="52">
                  <c:v>999.30499999999995</c:v>
                </c:pt>
                <c:pt idx="53">
                  <c:v>999.34299999999996</c:v>
                </c:pt>
                <c:pt idx="54">
                  <c:v>999.36300000000006</c:v>
                </c:pt>
                <c:pt idx="55">
                  <c:v>999.39800000000002</c:v>
                </c:pt>
                <c:pt idx="56">
                  <c:v>999.45299999999997</c:v>
                </c:pt>
                <c:pt idx="57">
                  <c:v>999.46400000000006</c:v>
                </c:pt>
                <c:pt idx="58">
                  <c:v>999.47400000000005</c:v>
                </c:pt>
                <c:pt idx="59">
                  <c:v>999.47799999999995</c:v>
                </c:pt>
                <c:pt idx="60">
                  <c:v>999.45100000000002</c:v>
                </c:pt>
                <c:pt idx="61">
                  <c:v>999.42200000000003</c:v>
                </c:pt>
                <c:pt idx="62">
                  <c:v>999.41399999999999</c:v>
                </c:pt>
                <c:pt idx="63">
                  <c:v>999.46100000000001</c:v>
                </c:pt>
                <c:pt idx="64">
                  <c:v>999.48599999999999</c:v>
                </c:pt>
                <c:pt idx="65">
                  <c:v>999.49099999999999</c:v>
                </c:pt>
                <c:pt idx="66">
                  <c:v>999.49300000000005</c:v>
                </c:pt>
                <c:pt idx="67">
                  <c:v>999.49</c:v>
                </c:pt>
                <c:pt idx="68">
                  <c:v>999.47900000000004</c:v>
                </c:pt>
                <c:pt idx="69">
                  <c:v>999.47199999999998</c:v>
                </c:pt>
                <c:pt idx="70">
                  <c:v>999.52599999999995</c:v>
                </c:pt>
                <c:pt idx="71">
                  <c:v>999.577</c:v>
                </c:pt>
                <c:pt idx="72">
                  <c:v>999.59</c:v>
                </c:pt>
                <c:pt idx="73">
                  <c:v>999.62699999999995</c:v>
                </c:pt>
                <c:pt idx="74">
                  <c:v>999.65700000000004</c:v>
                </c:pt>
                <c:pt idx="75">
                  <c:v>999.67600000000004</c:v>
                </c:pt>
                <c:pt idx="76">
                  <c:v>999.67399999999998</c:v>
                </c:pt>
                <c:pt idx="77">
                  <c:v>999.476</c:v>
                </c:pt>
                <c:pt idx="78">
                  <c:v>999.03300000000002</c:v>
                </c:pt>
                <c:pt idx="79">
                  <c:v>999.04200000000003</c:v>
                </c:pt>
                <c:pt idx="80">
                  <c:v>999.40700000000004</c:v>
                </c:pt>
                <c:pt idx="81">
                  <c:v>999.6</c:v>
                </c:pt>
                <c:pt idx="82">
                  <c:v>999.62599999999998</c:v>
                </c:pt>
                <c:pt idx="83">
                  <c:v>999.64499999999998</c:v>
                </c:pt>
                <c:pt idx="84">
                  <c:v>999.64200000000005</c:v>
                </c:pt>
                <c:pt idx="85">
                  <c:v>999.66200000000003</c:v>
                </c:pt>
                <c:pt idx="86">
                  <c:v>999.63599999999997</c:v>
                </c:pt>
                <c:pt idx="87">
                  <c:v>999.53800000000001</c:v>
                </c:pt>
                <c:pt idx="88">
                  <c:v>999.49900000000002</c:v>
                </c:pt>
                <c:pt idx="89">
                  <c:v>999.46400000000006</c:v>
                </c:pt>
                <c:pt idx="90">
                  <c:v>999.43</c:v>
                </c:pt>
                <c:pt idx="91">
                  <c:v>999.42499999999995</c:v>
                </c:pt>
                <c:pt idx="92">
                  <c:v>999.44600000000003</c:v>
                </c:pt>
                <c:pt idx="93">
                  <c:v>999.45899999999995</c:v>
                </c:pt>
                <c:pt idx="94">
                  <c:v>999.42200000000003</c:v>
                </c:pt>
                <c:pt idx="95">
                  <c:v>999.36400000000003</c:v>
                </c:pt>
                <c:pt idx="96">
                  <c:v>999.31500000000005</c:v>
                </c:pt>
                <c:pt idx="97">
                  <c:v>999.26300000000003</c:v>
                </c:pt>
                <c:pt idx="98">
                  <c:v>999.23</c:v>
                </c:pt>
                <c:pt idx="99">
                  <c:v>999.25599999999997</c:v>
                </c:pt>
                <c:pt idx="100">
                  <c:v>999.29600000000005</c:v>
                </c:pt>
                <c:pt idx="101">
                  <c:v>999.29100000000005</c:v>
                </c:pt>
                <c:pt idx="102">
                  <c:v>999.28200000000004</c:v>
                </c:pt>
                <c:pt idx="103">
                  <c:v>999.25199999999995</c:v>
                </c:pt>
                <c:pt idx="104">
                  <c:v>999.24</c:v>
                </c:pt>
                <c:pt idx="105">
                  <c:v>999.23800000000006</c:v>
                </c:pt>
                <c:pt idx="106">
                  <c:v>999.22699999999998</c:v>
                </c:pt>
                <c:pt idx="107">
                  <c:v>999.20299999999997</c:v>
                </c:pt>
                <c:pt idx="108">
                  <c:v>999.173</c:v>
                </c:pt>
                <c:pt idx="109">
                  <c:v>999.154</c:v>
                </c:pt>
                <c:pt idx="110">
                  <c:v>999.13900000000001</c:v>
                </c:pt>
                <c:pt idx="111">
                  <c:v>999.17100000000005</c:v>
                </c:pt>
                <c:pt idx="112">
                  <c:v>999.21</c:v>
                </c:pt>
                <c:pt idx="113">
                  <c:v>999.23299999999995</c:v>
                </c:pt>
                <c:pt idx="114">
                  <c:v>999.23199999999997</c:v>
                </c:pt>
                <c:pt idx="115">
                  <c:v>999.18200000000002</c:v>
                </c:pt>
                <c:pt idx="116">
                  <c:v>999.14800000000002</c:v>
                </c:pt>
                <c:pt idx="117">
                  <c:v>999.14400000000001</c:v>
                </c:pt>
                <c:pt idx="118">
                  <c:v>999.14599999999996</c:v>
                </c:pt>
                <c:pt idx="119">
                  <c:v>999.13800000000003</c:v>
                </c:pt>
                <c:pt idx="120">
                  <c:v>999.11800000000005</c:v>
                </c:pt>
                <c:pt idx="121">
                  <c:v>999.08900000000006</c:v>
                </c:pt>
                <c:pt idx="122">
                  <c:v>999.053</c:v>
                </c:pt>
                <c:pt idx="123">
                  <c:v>999.01499999999999</c:v>
                </c:pt>
                <c:pt idx="124">
                  <c:v>999.00199999999995</c:v>
                </c:pt>
                <c:pt idx="125">
                  <c:v>998.99</c:v>
                </c:pt>
                <c:pt idx="126">
                  <c:v>998.96100000000001</c:v>
                </c:pt>
                <c:pt idx="127">
                  <c:v>998.928</c:v>
                </c:pt>
                <c:pt idx="128">
                  <c:v>998.89800000000002</c:v>
                </c:pt>
                <c:pt idx="129">
                  <c:v>998.86199999999997</c:v>
                </c:pt>
                <c:pt idx="130">
                  <c:v>998.846</c:v>
                </c:pt>
                <c:pt idx="131">
                  <c:v>998.85</c:v>
                </c:pt>
                <c:pt idx="132">
                  <c:v>998.85</c:v>
                </c:pt>
                <c:pt idx="133">
                  <c:v>998.84900000000005</c:v>
                </c:pt>
                <c:pt idx="134">
                  <c:v>998.84500000000003</c:v>
                </c:pt>
                <c:pt idx="135">
                  <c:v>998.83699999999999</c:v>
                </c:pt>
                <c:pt idx="136">
                  <c:v>998.83199999999999</c:v>
                </c:pt>
                <c:pt idx="137">
                  <c:v>998.82100000000003</c:v>
                </c:pt>
                <c:pt idx="138">
                  <c:v>998.80200000000002</c:v>
                </c:pt>
                <c:pt idx="139">
                  <c:v>998.80700000000002</c:v>
                </c:pt>
                <c:pt idx="140">
                  <c:v>998.78200000000004</c:v>
                </c:pt>
                <c:pt idx="141">
                  <c:v>998.75300000000004</c:v>
                </c:pt>
                <c:pt idx="142">
                  <c:v>998.69600000000003</c:v>
                </c:pt>
                <c:pt idx="143">
                  <c:v>998.58600000000001</c:v>
                </c:pt>
                <c:pt idx="144">
                  <c:v>998.54100000000005</c:v>
                </c:pt>
                <c:pt idx="145">
                  <c:v>998.60799999999995</c:v>
                </c:pt>
                <c:pt idx="146">
                  <c:v>998.65200000000004</c:v>
                </c:pt>
                <c:pt idx="147">
                  <c:v>998.70600000000002</c:v>
                </c:pt>
                <c:pt idx="148">
                  <c:v>998.67399999999998</c:v>
                </c:pt>
                <c:pt idx="149">
                  <c:v>998.66399999999999</c:v>
                </c:pt>
                <c:pt idx="150">
                  <c:v>998.72400000000005</c:v>
                </c:pt>
                <c:pt idx="151">
                  <c:v>998.74699999999996</c:v>
                </c:pt>
                <c:pt idx="152">
                  <c:v>998.79200000000003</c:v>
                </c:pt>
                <c:pt idx="153">
                  <c:v>998.851</c:v>
                </c:pt>
                <c:pt idx="154">
                  <c:v>998.86599999999999</c:v>
                </c:pt>
                <c:pt idx="155">
                  <c:v>998.85799999999995</c:v>
                </c:pt>
                <c:pt idx="156">
                  <c:v>998.899</c:v>
                </c:pt>
                <c:pt idx="157">
                  <c:v>998.89800000000002</c:v>
                </c:pt>
                <c:pt idx="158">
                  <c:v>998.91099999999994</c:v>
                </c:pt>
                <c:pt idx="159">
                  <c:v>998.91600000000005</c:v>
                </c:pt>
                <c:pt idx="160">
                  <c:v>998.928</c:v>
                </c:pt>
                <c:pt idx="161">
                  <c:v>998.92100000000005</c:v>
                </c:pt>
                <c:pt idx="162">
                  <c:v>998.90300000000002</c:v>
                </c:pt>
                <c:pt idx="163">
                  <c:v>998.95500000000004</c:v>
                </c:pt>
                <c:pt idx="164">
                  <c:v>998.97699999999998</c:v>
                </c:pt>
                <c:pt idx="165">
                  <c:v>999.01400000000001</c:v>
                </c:pt>
                <c:pt idx="166">
                  <c:v>999.05</c:v>
                </c:pt>
                <c:pt idx="167">
                  <c:v>999.06500000000005</c:v>
                </c:pt>
                <c:pt idx="168">
                  <c:v>999.09500000000003</c:v>
                </c:pt>
                <c:pt idx="169">
                  <c:v>999.14700000000005</c:v>
                </c:pt>
                <c:pt idx="170">
                  <c:v>999.16899999999998</c:v>
                </c:pt>
                <c:pt idx="171">
                  <c:v>999.16700000000003</c:v>
                </c:pt>
                <c:pt idx="172">
                  <c:v>999.14200000000005</c:v>
                </c:pt>
                <c:pt idx="173">
                  <c:v>999.13300000000004</c:v>
                </c:pt>
                <c:pt idx="174">
                  <c:v>999.09900000000005</c:v>
                </c:pt>
                <c:pt idx="175">
                  <c:v>999.12800000000004</c:v>
                </c:pt>
                <c:pt idx="176">
                  <c:v>999.15700000000004</c:v>
                </c:pt>
                <c:pt idx="177">
                  <c:v>999.15800000000002</c:v>
                </c:pt>
                <c:pt idx="178">
                  <c:v>999.18299999999999</c:v>
                </c:pt>
                <c:pt idx="179">
                  <c:v>999.18200000000002</c:v>
                </c:pt>
                <c:pt idx="180">
                  <c:v>999.21199999999999</c:v>
                </c:pt>
                <c:pt idx="181">
                  <c:v>999.18899999999996</c:v>
                </c:pt>
                <c:pt idx="182">
                  <c:v>999.14400000000001</c:v>
                </c:pt>
                <c:pt idx="183">
                  <c:v>999.08199999999999</c:v>
                </c:pt>
                <c:pt idx="184">
                  <c:v>999.04700000000003</c:v>
                </c:pt>
                <c:pt idx="185">
                  <c:v>999.04899999999998</c:v>
                </c:pt>
                <c:pt idx="186">
                  <c:v>999.06</c:v>
                </c:pt>
                <c:pt idx="187">
                  <c:v>999.06200000000001</c:v>
                </c:pt>
                <c:pt idx="188">
                  <c:v>999.06600000000003</c:v>
                </c:pt>
                <c:pt idx="189">
                  <c:v>999.10400000000004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28-4D67-B406-4987ACFC14E4}"/>
            </c:ext>
          </c:extLst>
        </c:ser>
        <c:ser>
          <c:idx val="1"/>
          <c:order val="1"/>
          <c:tx>
            <c:strRef>
              <c:f>spatial_series_v1!$F$2</c:f>
              <c:strCache>
                <c:ptCount val="1"/>
                <c:pt idx="0">
                  <c:v>WSE_base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spatial_series_v1!$B$3:$B$192</c:f>
              <c:numCache>
                <c:formatCode>General</c:formatCode>
                <c:ptCount val="1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</c:numCache>
            </c:numRef>
          </c:xVal>
          <c:yVal>
            <c:numRef>
              <c:f>spatial_series_v1!$F$3:$F$192</c:f>
              <c:numCache>
                <c:formatCode>0.000</c:formatCode>
                <c:ptCount val="190"/>
                <c:pt idx="0">
                  <c:v>999.8</c:v>
                </c:pt>
                <c:pt idx="1">
                  <c:v>999.79700000000003</c:v>
                </c:pt>
                <c:pt idx="2">
                  <c:v>999.78499999999997</c:v>
                </c:pt>
                <c:pt idx="3">
                  <c:v>999.74099999999999</c:v>
                </c:pt>
                <c:pt idx="4">
                  <c:v>999.71900000000005</c:v>
                </c:pt>
                <c:pt idx="5">
                  <c:v>999.71900000000005</c:v>
                </c:pt>
                <c:pt idx="6">
                  <c:v>999.72</c:v>
                </c:pt>
                <c:pt idx="7">
                  <c:v>999.72</c:v>
                </c:pt>
                <c:pt idx="8">
                  <c:v>999.72</c:v>
                </c:pt>
                <c:pt idx="9">
                  <c:v>999.72</c:v>
                </c:pt>
                <c:pt idx="10">
                  <c:v>999.72</c:v>
                </c:pt>
                <c:pt idx="11">
                  <c:v>999.72</c:v>
                </c:pt>
                <c:pt idx="12">
                  <c:v>999.72</c:v>
                </c:pt>
                <c:pt idx="13">
                  <c:v>999.72</c:v>
                </c:pt>
                <c:pt idx="14">
                  <c:v>999.72</c:v>
                </c:pt>
                <c:pt idx="15">
                  <c:v>999.72</c:v>
                </c:pt>
                <c:pt idx="16">
                  <c:v>999.72</c:v>
                </c:pt>
                <c:pt idx="17">
                  <c:v>999.72</c:v>
                </c:pt>
                <c:pt idx="18">
                  <c:v>999.72</c:v>
                </c:pt>
                <c:pt idx="19">
                  <c:v>999.72</c:v>
                </c:pt>
                <c:pt idx="20">
                  <c:v>999.72</c:v>
                </c:pt>
                <c:pt idx="21">
                  <c:v>999.72</c:v>
                </c:pt>
                <c:pt idx="22">
                  <c:v>999.72</c:v>
                </c:pt>
                <c:pt idx="23">
                  <c:v>999.72</c:v>
                </c:pt>
                <c:pt idx="24">
                  <c:v>999.72</c:v>
                </c:pt>
                <c:pt idx="25">
                  <c:v>999.72</c:v>
                </c:pt>
                <c:pt idx="26">
                  <c:v>999.72</c:v>
                </c:pt>
                <c:pt idx="27">
                  <c:v>999.72</c:v>
                </c:pt>
                <c:pt idx="28">
                  <c:v>999.72</c:v>
                </c:pt>
                <c:pt idx="29">
                  <c:v>999.72</c:v>
                </c:pt>
                <c:pt idx="30">
                  <c:v>999.72</c:v>
                </c:pt>
                <c:pt idx="31">
                  <c:v>999.72</c:v>
                </c:pt>
                <c:pt idx="32">
                  <c:v>999.72</c:v>
                </c:pt>
                <c:pt idx="33">
                  <c:v>999.72</c:v>
                </c:pt>
                <c:pt idx="34">
                  <c:v>999.72</c:v>
                </c:pt>
                <c:pt idx="35">
                  <c:v>999.72</c:v>
                </c:pt>
                <c:pt idx="36">
                  <c:v>999.72</c:v>
                </c:pt>
                <c:pt idx="37">
                  <c:v>999.72</c:v>
                </c:pt>
                <c:pt idx="38">
                  <c:v>999.72</c:v>
                </c:pt>
                <c:pt idx="39">
                  <c:v>999.72</c:v>
                </c:pt>
                <c:pt idx="40">
                  <c:v>999.72</c:v>
                </c:pt>
                <c:pt idx="41">
                  <c:v>999.72</c:v>
                </c:pt>
                <c:pt idx="42">
                  <c:v>999.72</c:v>
                </c:pt>
                <c:pt idx="43">
                  <c:v>999.72</c:v>
                </c:pt>
                <c:pt idx="44">
                  <c:v>999.72</c:v>
                </c:pt>
                <c:pt idx="45">
                  <c:v>999.72</c:v>
                </c:pt>
                <c:pt idx="46">
                  <c:v>999.72</c:v>
                </c:pt>
                <c:pt idx="47">
                  <c:v>999.72</c:v>
                </c:pt>
                <c:pt idx="48">
                  <c:v>999.72</c:v>
                </c:pt>
                <c:pt idx="49">
                  <c:v>999.72</c:v>
                </c:pt>
                <c:pt idx="50">
                  <c:v>999.72</c:v>
                </c:pt>
                <c:pt idx="51">
                  <c:v>999.72</c:v>
                </c:pt>
                <c:pt idx="52">
                  <c:v>999.72</c:v>
                </c:pt>
                <c:pt idx="53">
                  <c:v>999.72</c:v>
                </c:pt>
                <c:pt idx="54">
                  <c:v>999.72</c:v>
                </c:pt>
                <c:pt idx="55">
                  <c:v>999.72</c:v>
                </c:pt>
                <c:pt idx="56">
                  <c:v>999.72</c:v>
                </c:pt>
                <c:pt idx="57">
                  <c:v>999.72</c:v>
                </c:pt>
                <c:pt idx="58">
                  <c:v>999.72</c:v>
                </c:pt>
                <c:pt idx="59">
                  <c:v>999.72</c:v>
                </c:pt>
                <c:pt idx="60">
                  <c:v>999.72</c:v>
                </c:pt>
                <c:pt idx="61">
                  <c:v>999.72</c:v>
                </c:pt>
                <c:pt idx="62">
                  <c:v>999.72</c:v>
                </c:pt>
                <c:pt idx="63">
                  <c:v>999.72</c:v>
                </c:pt>
                <c:pt idx="64">
                  <c:v>999.72</c:v>
                </c:pt>
                <c:pt idx="65">
                  <c:v>999.72</c:v>
                </c:pt>
                <c:pt idx="66">
                  <c:v>999.72</c:v>
                </c:pt>
                <c:pt idx="67">
                  <c:v>999.72</c:v>
                </c:pt>
                <c:pt idx="68">
                  <c:v>999.71900000000005</c:v>
                </c:pt>
                <c:pt idx="69">
                  <c:v>999.71900000000005</c:v>
                </c:pt>
                <c:pt idx="70">
                  <c:v>999.71900000000005</c:v>
                </c:pt>
                <c:pt idx="71">
                  <c:v>999.71900000000005</c:v>
                </c:pt>
                <c:pt idx="72">
                  <c:v>999.71900000000005</c:v>
                </c:pt>
                <c:pt idx="73">
                  <c:v>999.71900000000005</c:v>
                </c:pt>
                <c:pt idx="74">
                  <c:v>999.71900000000005</c:v>
                </c:pt>
                <c:pt idx="75">
                  <c:v>999.71699999999998</c:v>
                </c:pt>
                <c:pt idx="76">
                  <c:v>999.70600000000002</c:v>
                </c:pt>
                <c:pt idx="77">
                  <c:v>999.7</c:v>
                </c:pt>
                <c:pt idx="78">
                  <c:v>999.69799999999998</c:v>
                </c:pt>
                <c:pt idx="79">
                  <c:v>999.69799999999998</c:v>
                </c:pt>
                <c:pt idx="80">
                  <c:v>999.69899999999996</c:v>
                </c:pt>
                <c:pt idx="81">
                  <c:v>999.69799999999998</c:v>
                </c:pt>
                <c:pt idx="82">
                  <c:v>999.69799999999998</c:v>
                </c:pt>
                <c:pt idx="83">
                  <c:v>999.697</c:v>
                </c:pt>
                <c:pt idx="84">
                  <c:v>999.69500000000005</c:v>
                </c:pt>
                <c:pt idx="85">
                  <c:v>999.69</c:v>
                </c:pt>
                <c:pt idx="86">
                  <c:v>999.64400000000001</c:v>
                </c:pt>
                <c:pt idx="87">
                  <c:v>999.57</c:v>
                </c:pt>
                <c:pt idx="88">
                  <c:v>999.53499999999997</c:v>
                </c:pt>
                <c:pt idx="89">
                  <c:v>999.52200000000005</c:v>
                </c:pt>
                <c:pt idx="90">
                  <c:v>999.51800000000003</c:v>
                </c:pt>
                <c:pt idx="91">
                  <c:v>999.51499999999999</c:v>
                </c:pt>
                <c:pt idx="92">
                  <c:v>999.50900000000001</c:v>
                </c:pt>
                <c:pt idx="93">
                  <c:v>999.49</c:v>
                </c:pt>
                <c:pt idx="94">
                  <c:v>999.447</c:v>
                </c:pt>
                <c:pt idx="95">
                  <c:v>999.39700000000005</c:v>
                </c:pt>
                <c:pt idx="96">
                  <c:v>999.36400000000003</c:v>
                </c:pt>
                <c:pt idx="97">
                  <c:v>999.35599999999999</c:v>
                </c:pt>
                <c:pt idx="98">
                  <c:v>999.35599999999999</c:v>
                </c:pt>
                <c:pt idx="99">
                  <c:v>999.35599999999999</c:v>
                </c:pt>
                <c:pt idx="100">
                  <c:v>999.35299999999995</c:v>
                </c:pt>
                <c:pt idx="101">
                  <c:v>999.346</c:v>
                </c:pt>
                <c:pt idx="102">
                  <c:v>999.33100000000002</c:v>
                </c:pt>
                <c:pt idx="103">
                  <c:v>999.31200000000001</c:v>
                </c:pt>
                <c:pt idx="104">
                  <c:v>999.30100000000004</c:v>
                </c:pt>
                <c:pt idx="105">
                  <c:v>999.29200000000003</c:v>
                </c:pt>
                <c:pt idx="106">
                  <c:v>999.28399999999999</c:v>
                </c:pt>
                <c:pt idx="107">
                  <c:v>999.28200000000004</c:v>
                </c:pt>
                <c:pt idx="108">
                  <c:v>999.28099999999995</c:v>
                </c:pt>
                <c:pt idx="109">
                  <c:v>999.28099999999995</c:v>
                </c:pt>
                <c:pt idx="110">
                  <c:v>999.28099999999995</c:v>
                </c:pt>
                <c:pt idx="111">
                  <c:v>999.28099999999995</c:v>
                </c:pt>
                <c:pt idx="112">
                  <c:v>999.28</c:v>
                </c:pt>
                <c:pt idx="113">
                  <c:v>999.279</c:v>
                </c:pt>
                <c:pt idx="114">
                  <c:v>999.27800000000002</c:v>
                </c:pt>
                <c:pt idx="115">
                  <c:v>999.27700000000004</c:v>
                </c:pt>
                <c:pt idx="116">
                  <c:v>999.27700000000004</c:v>
                </c:pt>
                <c:pt idx="117">
                  <c:v>999.27700000000004</c:v>
                </c:pt>
                <c:pt idx="118">
                  <c:v>999.27700000000004</c:v>
                </c:pt>
                <c:pt idx="119">
                  <c:v>999.27700000000004</c:v>
                </c:pt>
                <c:pt idx="120">
                  <c:v>999.27700000000004</c:v>
                </c:pt>
                <c:pt idx="121">
                  <c:v>999.27700000000004</c:v>
                </c:pt>
                <c:pt idx="122">
                  <c:v>999.27700000000004</c:v>
                </c:pt>
                <c:pt idx="123">
                  <c:v>999.27700000000004</c:v>
                </c:pt>
                <c:pt idx="124">
                  <c:v>999.27700000000004</c:v>
                </c:pt>
                <c:pt idx="125">
                  <c:v>999.27700000000004</c:v>
                </c:pt>
                <c:pt idx="126">
                  <c:v>999.27700000000004</c:v>
                </c:pt>
                <c:pt idx="127">
                  <c:v>999.27700000000004</c:v>
                </c:pt>
                <c:pt idx="128">
                  <c:v>999.27700000000004</c:v>
                </c:pt>
                <c:pt idx="129">
                  <c:v>999.27599999999995</c:v>
                </c:pt>
                <c:pt idx="130">
                  <c:v>999.27700000000004</c:v>
                </c:pt>
                <c:pt idx="131">
                  <c:v>999.27700000000004</c:v>
                </c:pt>
                <c:pt idx="132">
                  <c:v>999.27700000000004</c:v>
                </c:pt>
                <c:pt idx="133">
                  <c:v>999.27700000000004</c:v>
                </c:pt>
                <c:pt idx="134">
                  <c:v>999.27700000000004</c:v>
                </c:pt>
                <c:pt idx="135">
                  <c:v>999.27700000000004</c:v>
                </c:pt>
                <c:pt idx="136">
                  <c:v>999.27700000000004</c:v>
                </c:pt>
                <c:pt idx="137">
                  <c:v>999.27700000000004</c:v>
                </c:pt>
                <c:pt idx="138">
                  <c:v>999.27700000000004</c:v>
                </c:pt>
                <c:pt idx="139">
                  <c:v>999.27700000000004</c:v>
                </c:pt>
                <c:pt idx="140">
                  <c:v>999.27700000000004</c:v>
                </c:pt>
                <c:pt idx="141">
                  <c:v>999.27700000000004</c:v>
                </c:pt>
                <c:pt idx="142">
                  <c:v>999.27700000000004</c:v>
                </c:pt>
                <c:pt idx="143">
                  <c:v>999.27700000000004</c:v>
                </c:pt>
                <c:pt idx="144">
                  <c:v>999.27700000000004</c:v>
                </c:pt>
                <c:pt idx="145">
                  <c:v>999.27700000000004</c:v>
                </c:pt>
                <c:pt idx="146">
                  <c:v>999.27700000000004</c:v>
                </c:pt>
                <c:pt idx="147">
                  <c:v>999.27700000000004</c:v>
                </c:pt>
                <c:pt idx="148">
                  <c:v>999.27599999999995</c:v>
                </c:pt>
                <c:pt idx="149">
                  <c:v>999.27700000000004</c:v>
                </c:pt>
                <c:pt idx="150">
                  <c:v>999.27700000000004</c:v>
                </c:pt>
                <c:pt idx="151">
                  <c:v>999.27700000000004</c:v>
                </c:pt>
                <c:pt idx="152">
                  <c:v>999.27599999999995</c:v>
                </c:pt>
                <c:pt idx="153">
                  <c:v>999.27700000000004</c:v>
                </c:pt>
                <c:pt idx="154">
                  <c:v>999.27700000000004</c:v>
                </c:pt>
                <c:pt idx="155">
                  <c:v>999.27700000000004</c:v>
                </c:pt>
                <c:pt idx="156">
                  <c:v>999.27700000000004</c:v>
                </c:pt>
                <c:pt idx="157">
                  <c:v>999.27700000000004</c:v>
                </c:pt>
                <c:pt idx="158">
                  <c:v>999.27599999999995</c:v>
                </c:pt>
                <c:pt idx="159">
                  <c:v>999.27599999999995</c:v>
                </c:pt>
                <c:pt idx="160">
                  <c:v>999.27599999999995</c:v>
                </c:pt>
                <c:pt idx="161">
                  <c:v>999.27599999999995</c:v>
                </c:pt>
                <c:pt idx="162">
                  <c:v>999.27599999999995</c:v>
                </c:pt>
                <c:pt idx="163">
                  <c:v>999.27599999999995</c:v>
                </c:pt>
                <c:pt idx="164">
                  <c:v>999.27599999999995</c:v>
                </c:pt>
                <c:pt idx="165">
                  <c:v>999.27599999999995</c:v>
                </c:pt>
                <c:pt idx="166">
                  <c:v>999.27599999999995</c:v>
                </c:pt>
                <c:pt idx="167">
                  <c:v>999.27599999999995</c:v>
                </c:pt>
                <c:pt idx="168">
                  <c:v>999.27599999999995</c:v>
                </c:pt>
                <c:pt idx="169">
                  <c:v>999.27599999999995</c:v>
                </c:pt>
                <c:pt idx="170">
                  <c:v>999.27499999999998</c:v>
                </c:pt>
                <c:pt idx="171">
                  <c:v>999.274</c:v>
                </c:pt>
                <c:pt idx="172">
                  <c:v>999.27300000000002</c:v>
                </c:pt>
                <c:pt idx="173">
                  <c:v>999.27200000000005</c:v>
                </c:pt>
                <c:pt idx="174">
                  <c:v>999.27200000000005</c:v>
                </c:pt>
                <c:pt idx="175">
                  <c:v>999.27200000000005</c:v>
                </c:pt>
                <c:pt idx="176">
                  <c:v>999.27099999999996</c:v>
                </c:pt>
                <c:pt idx="177">
                  <c:v>999.27</c:v>
                </c:pt>
                <c:pt idx="178">
                  <c:v>999.26599999999996</c:v>
                </c:pt>
                <c:pt idx="179">
                  <c:v>999.26199999999994</c:v>
                </c:pt>
                <c:pt idx="180">
                  <c:v>999.25300000000004</c:v>
                </c:pt>
                <c:pt idx="181">
                  <c:v>999.21900000000005</c:v>
                </c:pt>
                <c:pt idx="182">
                  <c:v>999.19399999999996</c:v>
                </c:pt>
                <c:pt idx="183">
                  <c:v>999.19200000000001</c:v>
                </c:pt>
                <c:pt idx="184">
                  <c:v>999.19200000000001</c:v>
                </c:pt>
                <c:pt idx="185">
                  <c:v>999.19100000000003</c:v>
                </c:pt>
                <c:pt idx="186">
                  <c:v>999.19100000000003</c:v>
                </c:pt>
                <c:pt idx="187">
                  <c:v>999.19</c:v>
                </c:pt>
                <c:pt idx="188">
                  <c:v>999.18899999999996</c:v>
                </c:pt>
                <c:pt idx="189">
                  <c:v>999.18799999999999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28-4D67-B406-4987ACFC14E4}"/>
            </c:ext>
          </c:extLst>
        </c:ser>
        <c:ser>
          <c:idx val="2"/>
          <c:order val="2"/>
          <c:tx>
            <c:strRef>
              <c:f>spatial_series_v1!$J$2</c:f>
              <c:strCache>
                <c:ptCount val="1"/>
                <c:pt idx="0">
                  <c:v>WSE_bf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6.1619748511828178E-4"/>
                  <c:y val="3.3626740366063515E-2"/>
                </c:manualLayout>
              </c:layout>
              <c:numFmt formatCode="General" sourceLinked="0"/>
            </c:trendlineLbl>
          </c:trendline>
          <c:xVal>
            <c:numRef>
              <c:f>spatial_series_v1!$B$3:$B$192</c:f>
              <c:numCache>
                <c:formatCode>General</c:formatCode>
                <c:ptCount val="1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</c:numCache>
            </c:numRef>
          </c:xVal>
          <c:yVal>
            <c:numRef>
              <c:f>spatial_series_v1!$J$3:$J$192</c:f>
              <c:numCache>
                <c:formatCode>0.000</c:formatCode>
                <c:ptCount val="190"/>
                <c:pt idx="0">
                  <c:v>1000.8</c:v>
                </c:pt>
                <c:pt idx="1">
                  <c:v>1000.82</c:v>
                </c:pt>
                <c:pt idx="2">
                  <c:v>1000.77</c:v>
                </c:pt>
                <c:pt idx="3">
                  <c:v>1000.69</c:v>
                </c:pt>
                <c:pt idx="4">
                  <c:v>1000.73</c:v>
                </c:pt>
                <c:pt idx="5">
                  <c:v>1000.8</c:v>
                </c:pt>
                <c:pt idx="6">
                  <c:v>1000.8</c:v>
                </c:pt>
                <c:pt idx="7">
                  <c:v>1000.79</c:v>
                </c:pt>
                <c:pt idx="8">
                  <c:v>1000.79</c:v>
                </c:pt>
                <c:pt idx="9">
                  <c:v>1000.77</c:v>
                </c:pt>
                <c:pt idx="10">
                  <c:v>1000.77</c:v>
                </c:pt>
                <c:pt idx="11">
                  <c:v>1000.77</c:v>
                </c:pt>
                <c:pt idx="12">
                  <c:v>1000.78</c:v>
                </c:pt>
                <c:pt idx="13">
                  <c:v>1000.81</c:v>
                </c:pt>
                <c:pt idx="14">
                  <c:v>1000.82</c:v>
                </c:pt>
                <c:pt idx="15">
                  <c:v>1000.81</c:v>
                </c:pt>
                <c:pt idx="16">
                  <c:v>1000.8</c:v>
                </c:pt>
                <c:pt idx="17">
                  <c:v>1000.82</c:v>
                </c:pt>
                <c:pt idx="18">
                  <c:v>1000.83</c:v>
                </c:pt>
                <c:pt idx="19">
                  <c:v>1000.84</c:v>
                </c:pt>
                <c:pt idx="20">
                  <c:v>1000.84</c:v>
                </c:pt>
                <c:pt idx="21">
                  <c:v>1000.84</c:v>
                </c:pt>
                <c:pt idx="22">
                  <c:v>1000.83</c:v>
                </c:pt>
                <c:pt idx="23">
                  <c:v>1000.83</c:v>
                </c:pt>
                <c:pt idx="24">
                  <c:v>1000.84</c:v>
                </c:pt>
                <c:pt idx="25">
                  <c:v>1000.84</c:v>
                </c:pt>
                <c:pt idx="26">
                  <c:v>1000.84</c:v>
                </c:pt>
                <c:pt idx="27">
                  <c:v>1000.84</c:v>
                </c:pt>
                <c:pt idx="28">
                  <c:v>1000.83</c:v>
                </c:pt>
                <c:pt idx="29">
                  <c:v>1000.83</c:v>
                </c:pt>
                <c:pt idx="30">
                  <c:v>1000.83</c:v>
                </c:pt>
                <c:pt idx="31">
                  <c:v>1000.83</c:v>
                </c:pt>
                <c:pt idx="32">
                  <c:v>1000.83</c:v>
                </c:pt>
                <c:pt idx="33">
                  <c:v>1000.84</c:v>
                </c:pt>
                <c:pt idx="34">
                  <c:v>1000.84</c:v>
                </c:pt>
                <c:pt idx="35">
                  <c:v>1000.84</c:v>
                </c:pt>
                <c:pt idx="36">
                  <c:v>1000.84</c:v>
                </c:pt>
                <c:pt idx="37">
                  <c:v>1000.84</c:v>
                </c:pt>
                <c:pt idx="38">
                  <c:v>1000.85</c:v>
                </c:pt>
                <c:pt idx="39">
                  <c:v>1000.85</c:v>
                </c:pt>
                <c:pt idx="40">
                  <c:v>1000.86</c:v>
                </c:pt>
                <c:pt idx="41">
                  <c:v>1000.86</c:v>
                </c:pt>
                <c:pt idx="42">
                  <c:v>1000.86</c:v>
                </c:pt>
                <c:pt idx="43">
                  <c:v>1000.86</c:v>
                </c:pt>
                <c:pt idx="44">
                  <c:v>1000.86</c:v>
                </c:pt>
                <c:pt idx="45">
                  <c:v>1000.87</c:v>
                </c:pt>
                <c:pt idx="46">
                  <c:v>1000.87</c:v>
                </c:pt>
                <c:pt idx="47">
                  <c:v>1000.87</c:v>
                </c:pt>
                <c:pt idx="48">
                  <c:v>1000.87</c:v>
                </c:pt>
                <c:pt idx="49">
                  <c:v>1000.86</c:v>
                </c:pt>
                <c:pt idx="50">
                  <c:v>1000.86</c:v>
                </c:pt>
                <c:pt idx="51">
                  <c:v>1000.86</c:v>
                </c:pt>
                <c:pt idx="52">
                  <c:v>1000.86</c:v>
                </c:pt>
                <c:pt idx="53">
                  <c:v>1000.86</c:v>
                </c:pt>
                <c:pt idx="54">
                  <c:v>1000.85</c:v>
                </c:pt>
                <c:pt idx="55">
                  <c:v>1000.85</c:v>
                </c:pt>
                <c:pt idx="56">
                  <c:v>1000.84</c:v>
                </c:pt>
                <c:pt idx="57">
                  <c:v>1000.84</c:v>
                </c:pt>
                <c:pt idx="58">
                  <c:v>1000.84</c:v>
                </c:pt>
                <c:pt idx="59">
                  <c:v>1000.83</c:v>
                </c:pt>
                <c:pt idx="60">
                  <c:v>1000.83</c:v>
                </c:pt>
                <c:pt idx="61">
                  <c:v>1000.83</c:v>
                </c:pt>
                <c:pt idx="62">
                  <c:v>1000.83</c:v>
                </c:pt>
                <c:pt idx="63">
                  <c:v>1000.83</c:v>
                </c:pt>
                <c:pt idx="64">
                  <c:v>1000.82</c:v>
                </c:pt>
                <c:pt idx="65">
                  <c:v>1000.82</c:v>
                </c:pt>
                <c:pt idx="66">
                  <c:v>1000.82</c:v>
                </c:pt>
                <c:pt idx="67">
                  <c:v>1000.81</c:v>
                </c:pt>
                <c:pt idx="68">
                  <c:v>1000.81</c:v>
                </c:pt>
                <c:pt idx="69">
                  <c:v>1000.81</c:v>
                </c:pt>
                <c:pt idx="70">
                  <c:v>1000.8</c:v>
                </c:pt>
                <c:pt idx="71">
                  <c:v>1000.8</c:v>
                </c:pt>
                <c:pt idx="72">
                  <c:v>1000.8</c:v>
                </c:pt>
                <c:pt idx="73">
                  <c:v>1000.79</c:v>
                </c:pt>
                <c:pt idx="74">
                  <c:v>1000.78</c:v>
                </c:pt>
                <c:pt idx="75">
                  <c:v>1000.77</c:v>
                </c:pt>
                <c:pt idx="76">
                  <c:v>1000.76</c:v>
                </c:pt>
                <c:pt idx="77">
                  <c:v>1000.77</c:v>
                </c:pt>
                <c:pt idx="78">
                  <c:v>1000.8</c:v>
                </c:pt>
                <c:pt idx="79">
                  <c:v>1000.8</c:v>
                </c:pt>
                <c:pt idx="80">
                  <c:v>1000.77</c:v>
                </c:pt>
                <c:pt idx="81">
                  <c:v>1000.73</c:v>
                </c:pt>
                <c:pt idx="82">
                  <c:v>1000.72</c:v>
                </c:pt>
                <c:pt idx="83">
                  <c:v>1000.7</c:v>
                </c:pt>
                <c:pt idx="84">
                  <c:v>1000.69</c:v>
                </c:pt>
                <c:pt idx="85">
                  <c:v>1000.67</c:v>
                </c:pt>
                <c:pt idx="86">
                  <c:v>1000.65</c:v>
                </c:pt>
                <c:pt idx="87">
                  <c:v>1000.67</c:v>
                </c:pt>
                <c:pt idx="88">
                  <c:v>1000.66</c:v>
                </c:pt>
                <c:pt idx="89">
                  <c:v>1000.65</c:v>
                </c:pt>
                <c:pt idx="90">
                  <c:v>1000.63</c:v>
                </c:pt>
                <c:pt idx="91">
                  <c:v>1000.61</c:v>
                </c:pt>
                <c:pt idx="92">
                  <c:v>1000.6</c:v>
                </c:pt>
                <c:pt idx="93">
                  <c:v>1000.58</c:v>
                </c:pt>
                <c:pt idx="94">
                  <c:v>1000.59</c:v>
                </c:pt>
                <c:pt idx="95">
                  <c:v>1000.6</c:v>
                </c:pt>
                <c:pt idx="96">
                  <c:v>1000.62</c:v>
                </c:pt>
                <c:pt idx="97">
                  <c:v>1000.63</c:v>
                </c:pt>
                <c:pt idx="98">
                  <c:v>1000.63</c:v>
                </c:pt>
                <c:pt idx="99">
                  <c:v>1000.63</c:v>
                </c:pt>
                <c:pt idx="100">
                  <c:v>1000.62</c:v>
                </c:pt>
                <c:pt idx="101">
                  <c:v>1000.61</c:v>
                </c:pt>
                <c:pt idx="102">
                  <c:v>1000.61</c:v>
                </c:pt>
                <c:pt idx="103">
                  <c:v>1000.61</c:v>
                </c:pt>
                <c:pt idx="104">
                  <c:v>1000.61</c:v>
                </c:pt>
                <c:pt idx="105">
                  <c:v>1000.61</c:v>
                </c:pt>
                <c:pt idx="106">
                  <c:v>1000.61</c:v>
                </c:pt>
                <c:pt idx="107">
                  <c:v>1000.61</c:v>
                </c:pt>
                <c:pt idx="108">
                  <c:v>1000.61</c:v>
                </c:pt>
                <c:pt idx="109">
                  <c:v>1000.61</c:v>
                </c:pt>
                <c:pt idx="110">
                  <c:v>1000.61</c:v>
                </c:pt>
                <c:pt idx="111">
                  <c:v>1000.61</c:v>
                </c:pt>
                <c:pt idx="112">
                  <c:v>1000.6</c:v>
                </c:pt>
                <c:pt idx="113">
                  <c:v>1000.6</c:v>
                </c:pt>
                <c:pt idx="114">
                  <c:v>1000.6</c:v>
                </c:pt>
                <c:pt idx="115">
                  <c:v>1000.6</c:v>
                </c:pt>
                <c:pt idx="116">
                  <c:v>1000.6</c:v>
                </c:pt>
                <c:pt idx="117">
                  <c:v>1000.6</c:v>
                </c:pt>
                <c:pt idx="118">
                  <c:v>1000.6</c:v>
                </c:pt>
                <c:pt idx="119">
                  <c:v>1000.6</c:v>
                </c:pt>
                <c:pt idx="120">
                  <c:v>1000.6</c:v>
                </c:pt>
                <c:pt idx="121">
                  <c:v>1000.6</c:v>
                </c:pt>
                <c:pt idx="122">
                  <c:v>1000.61</c:v>
                </c:pt>
                <c:pt idx="123">
                  <c:v>1000.61</c:v>
                </c:pt>
                <c:pt idx="124">
                  <c:v>1000.61</c:v>
                </c:pt>
                <c:pt idx="125">
                  <c:v>1000.61</c:v>
                </c:pt>
                <c:pt idx="126">
                  <c:v>1000.61</c:v>
                </c:pt>
                <c:pt idx="127">
                  <c:v>1000.61</c:v>
                </c:pt>
                <c:pt idx="128">
                  <c:v>1000.61</c:v>
                </c:pt>
                <c:pt idx="129">
                  <c:v>1000.61</c:v>
                </c:pt>
                <c:pt idx="130">
                  <c:v>1000.61</c:v>
                </c:pt>
                <c:pt idx="131">
                  <c:v>1000.61</c:v>
                </c:pt>
                <c:pt idx="132">
                  <c:v>1000.61</c:v>
                </c:pt>
                <c:pt idx="133">
                  <c:v>1000.61</c:v>
                </c:pt>
                <c:pt idx="134">
                  <c:v>1000.61</c:v>
                </c:pt>
                <c:pt idx="135">
                  <c:v>1000.61</c:v>
                </c:pt>
                <c:pt idx="136">
                  <c:v>1000.61</c:v>
                </c:pt>
                <c:pt idx="137">
                  <c:v>1000.6</c:v>
                </c:pt>
                <c:pt idx="138">
                  <c:v>1000.6</c:v>
                </c:pt>
                <c:pt idx="139">
                  <c:v>1000.6</c:v>
                </c:pt>
                <c:pt idx="140">
                  <c:v>1000.6</c:v>
                </c:pt>
                <c:pt idx="141">
                  <c:v>1000.6</c:v>
                </c:pt>
                <c:pt idx="142">
                  <c:v>1000.6</c:v>
                </c:pt>
                <c:pt idx="143">
                  <c:v>1000.6</c:v>
                </c:pt>
                <c:pt idx="144">
                  <c:v>1000.6</c:v>
                </c:pt>
                <c:pt idx="145">
                  <c:v>1000.6</c:v>
                </c:pt>
                <c:pt idx="146">
                  <c:v>1000.59</c:v>
                </c:pt>
                <c:pt idx="147">
                  <c:v>1000.59</c:v>
                </c:pt>
                <c:pt idx="148">
                  <c:v>1000.58</c:v>
                </c:pt>
                <c:pt idx="149">
                  <c:v>1000.58</c:v>
                </c:pt>
                <c:pt idx="150">
                  <c:v>1000.58</c:v>
                </c:pt>
                <c:pt idx="151">
                  <c:v>1000.58</c:v>
                </c:pt>
                <c:pt idx="152">
                  <c:v>1000.57</c:v>
                </c:pt>
                <c:pt idx="153">
                  <c:v>1000.57</c:v>
                </c:pt>
                <c:pt idx="154">
                  <c:v>1000.56</c:v>
                </c:pt>
                <c:pt idx="155">
                  <c:v>1000.56</c:v>
                </c:pt>
                <c:pt idx="156">
                  <c:v>1000.55</c:v>
                </c:pt>
                <c:pt idx="157">
                  <c:v>1000.55</c:v>
                </c:pt>
                <c:pt idx="158">
                  <c:v>1000.55</c:v>
                </c:pt>
                <c:pt idx="159">
                  <c:v>1000.55</c:v>
                </c:pt>
                <c:pt idx="160">
                  <c:v>1000.55</c:v>
                </c:pt>
                <c:pt idx="161">
                  <c:v>1000.55</c:v>
                </c:pt>
                <c:pt idx="162">
                  <c:v>1000.55</c:v>
                </c:pt>
                <c:pt idx="163">
                  <c:v>1000.54</c:v>
                </c:pt>
                <c:pt idx="164">
                  <c:v>1000.54</c:v>
                </c:pt>
                <c:pt idx="165">
                  <c:v>1000.53</c:v>
                </c:pt>
                <c:pt idx="166">
                  <c:v>1000.53</c:v>
                </c:pt>
                <c:pt idx="167">
                  <c:v>1000.52</c:v>
                </c:pt>
                <c:pt idx="168">
                  <c:v>1000.52</c:v>
                </c:pt>
                <c:pt idx="169">
                  <c:v>1000.51</c:v>
                </c:pt>
                <c:pt idx="170">
                  <c:v>1000.5</c:v>
                </c:pt>
                <c:pt idx="171">
                  <c:v>1000.49</c:v>
                </c:pt>
                <c:pt idx="172">
                  <c:v>1000.49</c:v>
                </c:pt>
                <c:pt idx="173">
                  <c:v>1000.49</c:v>
                </c:pt>
                <c:pt idx="174">
                  <c:v>1000.48</c:v>
                </c:pt>
                <c:pt idx="175">
                  <c:v>1000.48</c:v>
                </c:pt>
                <c:pt idx="176">
                  <c:v>1000.48</c:v>
                </c:pt>
                <c:pt idx="177">
                  <c:v>1000.47</c:v>
                </c:pt>
                <c:pt idx="178">
                  <c:v>1000.47</c:v>
                </c:pt>
                <c:pt idx="179">
                  <c:v>1000.46</c:v>
                </c:pt>
                <c:pt idx="180">
                  <c:v>1000.46</c:v>
                </c:pt>
                <c:pt idx="181">
                  <c:v>1000.46</c:v>
                </c:pt>
                <c:pt idx="182">
                  <c:v>1000.46</c:v>
                </c:pt>
                <c:pt idx="183">
                  <c:v>1000.45</c:v>
                </c:pt>
                <c:pt idx="184">
                  <c:v>1000.45</c:v>
                </c:pt>
                <c:pt idx="185">
                  <c:v>1000.45</c:v>
                </c:pt>
                <c:pt idx="186">
                  <c:v>1000.45</c:v>
                </c:pt>
                <c:pt idx="187">
                  <c:v>1000.44</c:v>
                </c:pt>
                <c:pt idx="188">
                  <c:v>1000.44</c:v>
                </c:pt>
                <c:pt idx="189">
                  <c:v>1000.43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928-4D67-B406-4987ACFC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4029357441430936E-2"/>
          <c:y val="0.78035876310163221"/>
          <c:w val="0.86806443312233028"/>
          <c:h val="0.15305000782186995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spatial_series_v1!$E$2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spatial_series_v1!$B$3:$B$192</c:f>
              <c:numCache>
                <c:formatCode>General</c:formatCode>
                <c:ptCount val="1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</c:numCache>
            </c:numRef>
          </c:xVal>
          <c:yVal>
            <c:numRef>
              <c:f>spatial_series_v1!$E$3:$E$192</c:f>
              <c:numCache>
                <c:formatCode>0.00</c:formatCode>
                <c:ptCount val="190"/>
                <c:pt idx="0">
                  <c:v>0.4274199999999837</c:v>
                </c:pt>
                <c:pt idx="1">
                  <c:v>0.27476000000001477</c:v>
                </c:pt>
                <c:pt idx="2">
                  <c:v>0.3196699999999737</c:v>
                </c:pt>
                <c:pt idx="3">
                  <c:v>0.27358000000003813</c:v>
                </c:pt>
                <c:pt idx="4">
                  <c:v>0.20149000000003525</c:v>
                </c:pt>
                <c:pt idx="5">
                  <c:v>0.11140000000000327</c:v>
                </c:pt>
                <c:pt idx="6">
                  <c:v>4.5309999999972206E-2</c:v>
                </c:pt>
                <c:pt idx="7">
                  <c:v>2.2000000001298758E-4</c:v>
                </c:pt>
                <c:pt idx="8">
                  <c:v>-5.3869999999960783E-2</c:v>
                </c:pt>
                <c:pt idx="9">
                  <c:v>-7.1959999999990032E-2</c:v>
                </c:pt>
                <c:pt idx="10">
                  <c:v>-0.10704999999995835</c:v>
                </c:pt>
                <c:pt idx="11">
                  <c:v>-9.3139999999948486E-2</c:v>
                </c:pt>
                <c:pt idx="12">
                  <c:v>-0.1622300000000223</c:v>
                </c:pt>
                <c:pt idx="13">
                  <c:v>-0.21331999999995332</c:v>
                </c:pt>
                <c:pt idx="14">
                  <c:v>-0.24740999999994528</c:v>
                </c:pt>
                <c:pt idx="15">
                  <c:v>-0.20150000000001</c:v>
                </c:pt>
                <c:pt idx="16">
                  <c:v>-0.22258999999996831</c:v>
                </c:pt>
                <c:pt idx="17">
                  <c:v>-0.30768000000000484</c:v>
                </c:pt>
                <c:pt idx="18">
                  <c:v>-0.38776999999993222</c:v>
                </c:pt>
                <c:pt idx="19">
                  <c:v>-0.43485999999995784</c:v>
                </c:pt>
                <c:pt idx="20">
                  <c:v>-0.47794999999996435</c:v>
                </c:pt>
                <c:pt idx="21">
                  <c:v>-0.51203999999995631</c:v>
                </c:pt>
                <c:pt idx="22">
                  <c:v>-0.4891299999999319</c:v>
                </c:pt>
                <c:pt idx="23">
                  <c:v>-0.53221999999993841</c:v>
                </c:pt>
                <c:pt idx="24">
                  <c:v>-0.57930999999996402</c:v>
                </c:pt>
                <c:pt idx="25">
                  <c:v>-0.59439999999995052</c:v>
                </c:pt>
                <c:pt idx="26">
                  <c:v>-0.58848999999997886</c:v>
                </c:pt>
                <c:pt idx="27">
                  <c:v>-0.58557999999993626</c:v>
                </c:pt>
                <c:pt idx="28">
                  <c:v>-0.53467000000000553</c:v>
                </c:pt>
                <c:pt idx="29">
                  <c:v>-0.51476000000002387</c:v>
                </c:pt>
                <c:pt idx="30">
                  <c:v>-0.53084999999998672</c:v>
                </c:pt>
                <c:pt idx="31">
                  <c:v>-0.52994000000001051</c:v>
                </c:pt>
                <c:pt idx="32">
                  <c:v>-0.56303000000002612</c:v>
                </c:pt>
                <c:pt idx="33">
                  <c:v>-0.58712000000002718</c:v>
                </c:pt>
                <c:pt idx="34">
                  <c:v>-0.57721000000003642</c:v>
                </c:pt>
                <c:pt idx="35">
                  <c:v>-0.56629999999995562</c:v>
                </c:pt>
                <c:pt idx="36">
                  <c:v>-0.60038999999994758</c:v>
                </c:pt>
                <c:pt idx="37">
                  <c:v>-0.62048000000004322</c:v>
                </c:pt>
                <c:pt idx="38">
                  <c:v>-0.65557000000001153</c:v>
                </c:pt>
                <c:pt idx="39">
                  <c:v>-0.67466000000001713</c:v>
                </c:pt>
                <c:pt idx="40">
                  <c:v>-0.65975000000003092</c:v>
                </c:pt>
                <c:pt idx="41">
                  <c:v>-0.60383999999999105</c:v>
                </c:pt>
                <c:pt idx="42">
                  <c:v>-0.54993000000001757</c:v>
                </c:pt>
                <c:pt idx="43">
                  <c:v>-0.54902000000004136</c:v>
                </c:pt>
                <c:pt idx="44">
                  <c:v>-0.50010999999994965</c:v>
                </c:pt>
                <c:pt idx="45">
                  <c:v>-0.47919999999999163</c:v>
                </c:pt>
                <c:pt idx="46">
                  <c:v>-0.45228999999994812</c:v>
                </c:pt>
                <c:pt idx="47">
                  <c:v>-0.39437999999995554</c:v>
                </c:pt>
                <c:pt idx="48">
                  <c:v>-0.30646999999999025</c:v>
                </c:pt>
                <c:pt idx="49">
                  <c:v>-0.22756000000003951</c:v>
                </c:pt>
                <c:pt idx="50">
                  <c:v>-0.16065000000003238</c:v>
                </c:pt>
                <c:pt idx="51">
                  <c:v>-0.11774000000002616</c:v>
                </c:pt>
                <c:pt idx="52">
                  <c:v>-0.10283000000003995</c:v>
                </c:pt>
                <c:pt idx="53">
                  <c:v>-6.4920000000029177E-2</c:v>
                </c:pt>
                <c:pt idx="54">
                  <c:v>-4.5009999999933825E-2</c:v>
                </c:pt>
                <c:pt idx="55">
                  <c:v>-1.0099999999965803E-2</c:v>
                </c:pt>
                <c:pt idx="56">
                  <c:v>4.4809999999984029E-2</c:v>
                </c:pt>
                <c:pt idx="57">
                  <c:v>5.5720000000064829E-2</c:v>
                </c:pt>
                <c:pt idx="58">
                  <c:v>6.5630000000055588E-2</c:v>
                </c:pt>
                <c:pt idx="59">
                  <c:v>6.9539999999960855E-2</c:v>
                </c:pt>
                <c:pt idx="60">
                  <c:v>4.2450000000030741E-2</c:v>
                </c:pt>
                <c:pt idx="61">
                  <c:v>1.3360000000034233E-2</c:v>
                </c:pt>
                <c:pt idx="62">
                  <c:v>5.2699999999958891E-3</c:v>
                </c:pt>
                <c:pt idx="63">
                  <c:v>5.2180000000021209E-2</c:v>
                </c:pt>
                <c:pt idx="64">
                  <c:v>7.7089999999998327E-2</c:v>
                </c:pt>
                <c:pt idx="65">
                  <c:v>8.1999999999993634E-2</c:v>
                </c:pt>
                <c:pt idx="66">
                  <c:v>8.3910000000059881E-2</c:v>
                </c:pt>
                <c:pt idx="67">
                  <c:v>8.0820000000016989E-2</c:v>
                </c:pt>
                <c:pt idx="68">
                  <c:v>6.9730000000049586E-2</c:v>
                </c:pt>
                <c:pt idx="69">
                  <c:v>6.2639999999987594E-2</c:v>
                </c:pt>
                <c:pt idx="70">
                  <c:v>0.11654999999996107</c:v>
                </c:pt>
                <c:pt idx="71">
                  <c:v>0.16746000000000549</c:v>
                </c:pt>
                <c:pt idx="72">
                  <c:v>0.180370000000039</c:v>
                </c:pt>
                <c:pt idx="73">
                  <c:v>0.21727999999995973</c:v>
                </c:pt>
                <c:pt idx="74">
                  <c:v>0.24719000000004598</c:v>
                </c:pt>
                <c:pt idx="75">
                  <c:v>0.2661000000000513</c:v>
                </c:pt>
                <c:pt idx="76">
                  <c:v>0.26400999999998476</c:v>
                </c:pt>
                <c:pt idx="77">
                  <c:v>6.592000000000553E-2</c:v>
                </c:pt>
                <c:pt idx="78">
                  <c:v>-0.37716999999997824</c:v>
                </c:pt>
                <c:pt idx="79">
                  <c:v>-0.36825999999996384</c:v>
                </c:pt>
                <c:pt idx="80">
                  <c:v>-3.3499999999548891E-3</c:v>
                </c:pt>
                <c:pt idx="81">
                  <c:v>0.18956000000002859</c:v>
                </c:pt>
                <c:pt idx="82">
                  <c:v>0.21546999999998206</c:v>
                </c:pt>
                <c:pt idx="83">
                  <c:v>0.23437999999998738</c:v>
                </c:pt>
                <c:pt idx="84">
                  <c:v>0.23129000000005817</c:v>
                </c:pt>
                <c:pt idx="85">
                  <c:v>0.25120000000003984</c:v>
                </c:pt>
                <c:pt idx="86">
                  <c:v>0.22510999999997239</c:v>
                </c:pt>
                <c:pt idx="87">
                  <c:v>0.1270200000000159</c:v>
                </c:pt>
                <c:pt idx="88">
                  <c:v>8.7930000000028485E-2</c:v>
                </c:pt>
                <c:pt idx="89">
                  <c:v>5.2840000000060172E-2</c:v>
                </c:pt>
                <c:pt idx="90">
                  <c:v>1.8749999999954525E-2</c:v>
                </c:pt>
                <c:pt idx="91">
                  <c:v>1.3659999999958927E-2</c:v>
                </c:pt>
                <c:pt idx="92">
                  <c:v>3.4570000000030632E-2</c:v>
                </c:pt>
                <c:pt idx="93">
                  <c:v>4.7479999999950451E-2</c:v>
                </c:pt>
                <c:pt idx="94">
                  <c:v>1.0390000000029431E-2</c:v>
                </c:pt>
                <c:pt idx="95">
                  <c:v>-4.7699999999963438E-2</c:v>
                </c:pt>
                <c:pt idx="96">
                  <c:v>-9.6789999999941756E-2</c:v>
                </c:pt>
                <c:pt idx="97">
                  <c:v>-0.14887999999996282</c:v>
                </c:pt>
                <c:pt idx="98">
                  <c:v>-0.18196999999997843</c:v>
                </c:pt>
                <c:pt idx="99">
                  <c:v>-0.15606000000002496</c:v>
                </c:pt>
                <c:pt idx="100">
                  <c:v>-0.1161499999999478</c:v>
                </c:pt>
                <c:pt idx="101">
                  <c:v>-0.12123999999994339</c:v>
                </c:pt>
                <c:pt idx="102">
                  <c:v>-0.13032999999995809</c:v>
                </c:pt>
                <c:pt idx="103">
                  <c:v>-0.16042000000004464</c:v>
                </c:pt>
                <c:pt idx="104">
                  <c:v>-0.17250999999998839</c:v>
                </c:pt>
                <c:pt idx="105">
                  <c:v>-0.17459999999994125</c:v>
                </c:pt>
                <c:pt idx="106">
                  <c:v>-0.18569000000002234</c:v>
                </c:pt>
                <c:pt idx="107">
                  <c:v>-0.20978000000002339</c:v>
                </c:pt>
                <c:pt idx="108">
                  <c:v>-0.23986999999999625</c:v>
                </c:pt>
                <c:pt idx="109">
                  <c:v>-0.25896000000000186</c:v>
                </c:pt>
                <c:pt idx="110">
                  <c:v>-0.27404999999998836</c:v>
                </c:pt>
                <c:pt idx="111">
                  <c:v>-0.2421399999999494</c:v>
                </c:pt>
                <c:pt idx="112">
                  <c:v>-0.20322999999996227</c:v>
                </c:pt>
                <c:pt idx="113">
                  <c:v>-0.18032000000005155</c:v>
                </c:pt>
                <c:pt idx="114">
                  <c:v>-0.18141000000002805</c:v>
                </c:pt>
                <c:pt idx="115">
                  <c:v>-0.23149999999998272</c:v>
                </c:pt>
                <c:pt idx="116">
                  <c:v>-0.26558999999997468</c:v>
                </c:pt>
                <c:pt idx="117">
                  <c:v>-0.26967999999999392</c:v>
                </c:pt>
                <c:pt idx="118">
                  <c:v>-0.26777000000004136</c:v>
                </c:pt>
                <c:pt idx="119">
                  <c:v>-0.27585999999996602</c:v>
                </c:pt>
                <c:pt idx="120">
                  <c:v>-0.29594999999994798</c:v>
                </c:pt>
                <c:pt idx="121">
                  <c:v>-0.32503999999994448</c:v>
                </c:pt>
                <c:pt idx="122">
                  <c:v>-0.36113000000000284</c:v>
                </c:pt>
                <c:pt idx="123">
                  <c:v>-0.3992200000000139</c:v>
                </c:pt>
                <c:pt idx="124">
                  <c:v>-0.41231000000004769</c:v>
                </c:pt>
                <c:pt idx="125">
                  <c:v>-0.42439999999999145</c:v>
                </c:pt>
                <c:pt idx="126">
                  <c:v>-0.45348999999998796</c:v>
                </c:pt>
                <c:pt idx="127">
                  <c:v>-0.48658000000000357</c:v>
                </c:pt>
                <c:pt idx="128">
                  <c:v>-0.51666999999997643</c:v>
                </c:pt>
                <c:pt idx="129">
                  <c:v>-0.55276000000003478</c:v>
                </c:pt>
                <c:pt idx="130">
                  <c:v>-0.56884999999999764</c:v>
                </c:pt>
                <c:pt idx="131">
                  <c:v>-0.56493999999997868</c:v>
                </c:pt>
                <c:pt idx="132">
                  <c:v>-0.56502999999997883</c:v>
                </c:pt>
                <c:pt idx="133">
                  <c:v>-0.56611999999995533</c:v>
                </c:pt>
                <c:pt idx="134">
                  <c:v>-0.57020999999997457</c:v>
                </c:pt>
                <c:pt idx="135">
                  <c:v>-0.57830000000001291</c:v>
                </c:pt>
                <c:pt idx="136">
                  <c:v>-0.58339000000000851</c:v>
                </c:pt>
                <c:pt idx="137">
                  <c:v>-0.59447999999997592</c:v>
                </c:pt>
                <c:pt idx="138">
                  <c:v>-0.61356999999998152</c:v>
                </c:pt>
                <c:pt idx="139">
                  <c:v>-0.60865999999998621</c:v>
                </c:pt>
                <c:pt idx="140">
                  <c:v>-0.63374999999996362</c:v>
                </c:pt>
                <c:pt idx="141">
                  <c:v>-0.66283999999996013</c:v>
                </c:pt>
                <c:pt idx="142">
                  <c:v>-0.71992999999997664</c:v>
                </c:pt>
                <c:pt idx="143">
                  <c:v>-0.83001999999999043</c:v>
                </c:pt>
                <c:pt idx="144">
                  <c:v>-0.87510999999994965</c:v>
                </c:pt>
                <c:pt idx="145">
                  <c:v>-0.80820000000005621</c:v>
                </c:pt>
                <c:pt idx="146">
                  <c:v>-0.76428999999995995</c:v>
                </c:pt>
                <c:pt idx="147">
                  <c:v>-0.71037999999998647</c:v>
                </c:pt>
                <c:pt idx="148">
                  <c:v>-0.74247000000002572</c:v>
                </c:pt>
                <c:pt idx="149">
                  <c:v>-0.75256000000001677</c:v>
                </c:pt>
                <c:pt idx="150">
                  <c:v>-0.6926499999999578</c:v>
                </c:pt>
                <c:pt idx="151">
                  <c:v>-0.66974000000004708</c:v>
                </c:pt>
                <c:pt idx="152">
                  <c:v>-0.62482999999997446</c:v>
                </c:pt>
                <c:pt idx="153">
                  <c:v>-0.56592000000000553</c:v>
                </c:pt>
                <c:pt idx="154">
                  <c:v>-0.55101000000001932</c:v>
                </c:pt>
                <c:pt idx="155">
                  <c:v>-0.55910000000005766</c:v>
                </c:pt>
                <c:pt idx="156">
                  <c:v>-0.51819000000000415</c:v>
                </c:pt>
                <c:pt idx="157">
                  <c:v>-0.51927999999998065</c:v>
                </c:pt>
                <c:pt idx="158">
                  <c:v>-0.50637000000006083</c:v>
                </c:pt>
                <c:pt idx="159">
                  <c:v>-0.50145999999995183</c:v>
                </c:pt>
                <c:pt idx="160">
                  <c:v>-0.48955000000000837</c:v>
                </c:pt>
                <c:pt idx="161">
                  <c:v>-0.49663999999995667</c:v>
                </c:pt>
                <c:pt idx="162">
                  <c:v>-0.51472999999998592</c:v>
                </c:pt>
                <c:pt idx="163">
                  <c:v>-0.46281999999996515</c:v>
                </c:pt>
                <c:pt idx="164">
                  <c:v>-0.44091000000003078</c:v>
                </c:pt>
                <c:pt idx="165">
                  <c:v>-0.40399999999999636</c:v>
                </c:pt>
                <c:pt idx="166">
                  <c:v>-0.36809000000005199</c:v>
                </c:pt>
                <c:pt idx="167">
                  <c:v>-0.35317999999995209</c:v>
                </c:pt>
                <c:pt idx="168">
                  <c:v>-0.32326999999997952</c:v>
                </c:pt>
                <c:pt idx="169">
                  <c:v>-0.27135999999995875</c:v>
                </c:pt>
                <c:pt idx="170">
                  <c:v>-0.24945000000002437</c:v>
                </c:pt>
                <c:pt idx="171">
                  <c:v>-0.25153999999997723</c:v>
                </c:pt>
                <c:pt idx="172">
                  <c:v>-0.27662999999995463</c:v>
                </c:pt>
                <c:pt idx="173">
                  <c:v>-0.28571999999996933</c:v>
                </c:pt>
                <c:pt idx="174">
                  <c:v>-0.31980999999996129</c:v>
                </c:pt>
                <c:pt idx="175">
                  <c:v>-0.29089999999996508</c:v>
                </c:pt>
                <c:pt idx="176">
                  <c:v>-0.26198999999996886</c:v>
                </c:pt>
                <c:pt idx="177">
                  <c:v>-0.26107999999999265</c:v>
                </c:pt>
                <c:pt idx="178">
                  <c:v>-0.23617000000001553</c:v>
                </c:pt>
                <c:pt idx="179">
                  <c:v>-0.23725999999999203</c:v>
                </c:pt>
                <c:pt idx="180">
                  <c:v>-0.20735000000001946</c:v>
                </c:pt>
                <c:pt idx="181">
                  <c:v>-0.23044000000004417</c:v>
                </c:pt>
                <c:pt idx="182">
                  <c:v>-0.27553000000000338</c:v>
                </c:pt>
                <c:pt idx="183">
                  <c:v>-0.33762000000001535</c:v>
                </c:pt>
                <c:pt idx="184">
                  <c:v>-0.37270999999998367</c:v>
                </c:pt>
                <c:pt idx="185">
                  <c:v>-0.3708000000000311</c:v>
                </c:pt>
                <c:pt idx="186">
                  <c:v>-0.35989000000006399</c:v>
                </c:pt>
                <c:pt idx="187">
                  <c:v>-0.35797999999999774</c:v>
                </c:pt>
                <c:pt idx="188">
                  <c:v>-0.35406999999997879</c:v>
                </c:pt>
                <c:pt idx="189">
                  <c:v>-0.29905999999994037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CE-42AD-8495-D1621EED3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spatial_series_v1!$L$2</c:f>
              <c:strCache>
                <c:ptCount val="1"/>
                <c:pt idx="0">
                  <c:v>Wbf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spatial_series_v1!$B$4:$B$158</c:f>
              <c:numCache>
                <c:formatCode>General</c:formatCode>
                <c:ptCount val="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</c:numCache>
            </c:numRef>
          </c:xVal>
          <c:yVal>
            <c:numRef>
              <c:f>spatial_series_v1!$L$3:$L$157</c:f>
              <c:numCache>
                <c:formatCode>0.000</c:formatCode>
                <c:ptCount val="155"/>
                <c:pt idx="0">
                  <c:v>12.6247737845332</c:v>
                </c:pt>
                <c:pt idx="1">
                  <c:v>12.6323715447701</c:v>
                </c:pt>
                <c:pt idx="2">
                  <c:v>12.955897208495101</c:v>
                </c:pt>
                <c:pt idx="3">
                  <c:v>13.308998306224201</c:v>
                </c:pt>
                <c:pt idx="4">
                  <c:v>13.300169065936601</c:v>
                </c:pt>
                <c:pt idx="5">
                  <c:v>13.307696565409801</c:v>
                </c:pt>
                <c:pt idx="6">
                  <c:v>13.3152240648815</c:v>
                </c:pt>
                <c:pt idx="7">
                  <c:v>13.3227515643588</c:v>
                </c:pt>
                <c:pt idx="8">
                  <c:v>13.3302790638499</c:v>
                </c:pt>
                <c:pt idx="9">
                  <c:v>13.840070298465101</c:v>
                </c:pt>
                <c:pt idx="10">
                  <c:v>14.0064431114948</c:v>
                </c:pt>
                <c:pt idx="11">
                  <c:v>14.019114988214699</c:v>
                </c:pt>
                <c:pt idx="12">
                  <c:v>14.031786864944401</c:v>
                </c:pt>
                <c:pt idx="13">
                  <c:v>14.1256119390167</c:v>
                </c:pt>
                <c:pt idx="14">
                  <c:v>14.6494651003079</c:v>
                </c:pt>
                <c:pt idx="15">
                  <c:v>14.7037037524174</c:v>
                </c:pt>
                <c:pt idx="16">
                  <c:v>14.7579424045609</c:v>
                </c:pt>
                <c:pt idx="17">
                  <c:v>14.8121810567237</c:v>
                </c:pt>
                <c:pt idx="18">
                  <c:v>15.323679858708999</c:v>
                </c:pt>
                <c:pt idx="19">
                  <c:v>14.8144726911219</c:v>
                </c:pt>
                <c:pt idx="20">
                  <c:v>14.7374238533791</c:v>
                </c:pt>
                <c:pt idx="21">
                  <c:v>14.727615750275801</c:v>
                </c:pt>
                <c:pt idx="22">
                  <c:v>14.717807647166699</c:v>
                </c:pt>
                <c:pt idx="23">
                  <c:v>14.707999544048</c:v>
                </c:pt>
                <c:pt idx="24">
                  <c:v>14.698191440934901</c:v>
                </c:pt>
                <c:pt idx="25">
                  <c:v>14.6883833378186</c:v>
                </c:pt>
                <c:pt idx="26">
                  <c:v>14.078283284279101</c:v>
                </c:pt>
                <c:pt idx="27">
                  <c:v>13.976015182126201</c:v>
                </c:pt>
                <c:pt idx="28">
                  <c:v>14.396611522659301</c:v>
                </c:pt>
                <c:pt idx="29">
                  <c:v>14.69504730455</c:v>
                </c:pt>
                <c:pt idx="30">
                  <c:v>15.0348361421599</c:v>
                </c:pt>
                <c:pt idx="31">
                  <c:v>15.314658942744501</c:v>
                </c:pt>
                <c:pt idx="32">
                  <c:v>16.215576895216198</c:v>
                </c:pt>
                <c:pt idx="33">
                  <c:v>16.777614751610599</c:v>
                </c:pt>
                <c:pt idx="34">
                  <c:v>16.8973249403567</c:v>
                </c:pt>
                <c:pt idx="35">
                  <c:v>16.883179593604901</c:v>
                </c:pt>
                <c:pt idx="36">
                  <c:v>17.413352682989199</c:v>
                </c:pt>
                <c:pt idx="37">
                  <c:v>18.052707914908101</c:v>
                </c:pt>
                <c:pt idx="38">
                  <c:v>18.8412679192108</c:v>
                </c:pt>
                <c:pt idx="39">
                  <c:v>19.612253586050901</c:v>
                </c:pt>
                <c:pt idx="40">
                  <c:v>19.5925256300211</c:v>
                </c:pt>
                <c:pt idx="41">
                  <c:v>19.592525716985701</c:v>
                </c:pt>
                <c:pt idx="42">
                  <c:v>19.592525803944799</c:v>
                </c:pt>
                <c:pt idx="43">
                  <c:v>19.592525890919902</c:v>
                </c:pt>
                <c:pt idx="44">
                  <c:v>19.592525977878999</c:v>
                </c:pt>
                <c:pt idx="45">
                  <c:v>19.592526064833901</c:v>
                </c:pt>
                <c:pt idx="46">
                  <c:v>19.614857487352001</c:v>
                </c:pt>
                <c:pt idx="47">
                  <c:v>19.065251321360599</c:v>
                </c:pt>
                <c:pt idx="48">
                  <c:v>19.033163041061702</c:v>
                </c:pt>
                <c:pt idx="49">
                  <c:v>19.001074760741499</c:v>
                </c:pt>
                <c:pt idx="50">
                  <c:v>18.968986480411498</c:v>
                </c:pt>
                <c:pt idx="51">
                  <c:v>18.936898200058401</c:v>
                </c:pt>
                <c:pt idx="52">
                  <c:v>18.9048099197061</c:v>
                </c:pt>
                <c:pt idx="53">
                  <c:v>18.872721639322101</c:v>
                </c:pt>
                <c:pt idx="54">
                  <c:v>18.7607310094109</c:v>
                </c:pt>
                <c:pt idx="55">
                  <c:v>18.3615494874192</c:v>
                </c:pt>
                <c:pt idx="56">
                  <c:v>18.4964640451308</c:v>
                </c:pt>
                <c:pt idx="57">
                  <c:v>18.953955796304299</c:v>
                </c:pt>
                <c:pt idx="58">
                  <c:v>18.919433147657401</c:v>
                </c:pt>
                <c:pt idx="59">
                  <c:v>18.884910498995399</c:v>
                </c:pt>
                <c:pt idx="60">
                  <c:v>18.4607012851402</c:v>
                </c:pt>
                <c:pt idx="61">
                  <c:v>18.3690391549342</c:v>
                </c:pt>
                <c:pt idx="62">
                  <c:v>18.391421863100899</c:v>
                </c:pt>
                <c:pt idx="63">
                  <c:v>18.438546167914001</c:v>
                </c:pt>
                <c:pt idx="64">
                  <c:v>18.076724450215099</c:v>
                </c:pt>
                <c:pt idx="65">
                  <c:v>17.8311818072895</c:v>
                </c:pt>
                <c:pt idx="66">
                  <c:v>17.789035219171399</c:v>
                </c:pt>
                <c:pt idx="67">
                  <c:v>17.7468886310313</c:v>
                </c:pt>
                <c:pt idx="68">
                  <c:v>17.704742042868599</c:v>
                </c:pt>
                <c:pt idx="69">
                  <c:v>17.662595454688802</c:v>
                </c:pt>
                <c:pt idx="70">
                  <c:v>17.729276029771601</c:v>
                </c:pt>
                <c:pt idx="71">
                  <c:v>17.740638306440101</c:v>
                </c:pt>
                <c:pt idx="72">
                  <c:v>17.732606724489301</c:v>
                </c:pt>
                <c:pt idx="73">
                  <c:v>17.724575142539098</c:v>
                </c:pt>
                <c:pt idx="74">
                  <c:v>17.082940505222702</c:v>
                </c:pt>
                <c:pt idx="75">
                  <c:v>17.213052089662501</c:v>
                </c:pt>
                <c:pt idx="76">
                  <c:v>16.677702227863801</c:v>
                </c:pt>
                <c:pt idx="77">
                  <c:v>16.2487579473718</c:v>
                </c:pt>
                <c:pt idx="78">
                  <c:v>15.6775295430871</c:v>
                </c:pt>
                <c:pt idx="79">
                  <c:v>15.3321049937776</c:v>
                </c:pt>
                <c:pt idx="80">
                  <c:v>14.799164159049001</c:v>
                </c:pt>
                <c:pt idx="81">
                  <c:v>14.9278371570455</c:v>
                </c:pt>
                <c:pt idx="82">
                  <c:v>14.5752904651583</c:v>
                </c:pt>
                <c:pt idx="83">
                  <c:v>14.741906409109401</c:v>
                </c:pt>
                <c:pt idx="84">
                  <c:v>14.449994824533899</c:v>
                </c:pt>
                <c:pt idx="85">
                  <c:v>15.5208997787957</c:v>
                </c:pt>
                <c:pt idx="86">
                  <c:v>15.653286788347501</c:v>
                </c:pt>
                <c:pt idx="87">
                  <c:v>15.4076501808084</c:v>
                </c:pt>
                <c:pt idx="88">
                  <c:v>15.5762774561531</c:v>
                </c:pt>
                <c:pt idx="89">
                  <c:v>15.6323584938081</c:v>
                </c:pt>
                <c:pt idx="90">
                  <c:v>15.688439531473501</c:v>
                </c:pt>
                <c:pt idx="91">
                  <c:v>15.7310447382573</c:v>
                </c:pt>
                <c:pt idx="92">
                  <c:v>15.634746048686599</c:v>
                </c:pt>
                <c:pt idx="93">
                  <c:v>15.550425075501799</c:v>
                </c:pt>
                <c:pt idx="94">
                  <c:v>15.618671843630899</c:v>
                </c:pt>
                <c:pt idx="95">
                  <c:v>16.1055062381573</c:v>
                </c:pt>
                <c:pt idx="96">
                  <c:v>15.6266477185805</c:v>
                </c:pt>
                <c:pt idx="97">
                  <c:v>15.571057264282</c:v>
                </c:pt>
                <c:pt idx="98">
                  <c:v>15.515466809963099</c:v>
                </c:pt>
                <c:pt idx="99">
                  <c:v>16.101950338609299</c:v>
                </c:pt>
                <c:pt idx="100">
                  <c:v>15.819864150171901</c:v>
                </c:pt>
                <c:pt idx="101">
                  <c:v>15.6863697429478</c:v>
                </c:pt>
                <c:pt idx="102">
                  <c:v>15.907882234706801</c:v>
                </c:pt>
                <c:pt idx="103">
                  <c:v>16.298312398614101</c:v>
                </c:pt>
                <c:pt idx="104">
                  <c:v>16.319108465819099</c:v>
                </c:pt>
                <c:pt idx="105">
                  <c:v>16.3573895997073</c:v>
                </c:pt>
                <c:pt idx="106">
                  <c:v>16.3604048810151</c:v>
                </c:pt>
                <c:pt idx="107">
                  <c:v>16.429274816598099</c:v>
                </c:pt>
                <c:pt idx="108">
                  <c:v>16.9044261400016</c:v>
                </c:pt>
                <c:pt idx="109">
                  <c:v>16.9601170281245</c:v>
                </c:pt>
                <c:pt idx="110">
                  <c:v>17.0158079162623</c:v>
                </c:pt>
                <c:pt idx="111">
                  <c:v>17.071498804432</c:v>
                </c:pt>
                <c:pt idx="112">
                  <c:v>16.8066368296193</c:v>
                </c:pt>
                <c:pt idx="113">
                  <c:v>16.937661886875102</c:v>
                </c:pt>
                <c:pt idx="114">
                  <c:v>17.0060255291991</c:v>
                </c:pt>
                <c:pt idx="115">
                  <c:v>17.1580560449244</c:v>
                </c:pt>
                <c:pt idx="116">
                  <c:v>17.206669260208098</c:v>
                </c:pt>
                <c:pt idx="117">
                  <c:v>17.0527078943208</c:v>
                </c:pt>
                <c:pt idx="118">
                  <c:v>17.078678964836001</c:v>
                </c:pt>
                <c:pt idx="119">
                  <c:v>17.5179898077253</c:v>
                </c:pt>
                <c:pt idx="120">
                  <c:v>17.1937641765271</c:v>
                </c:pt>
                <c:pt idx="121">
                  <c:v>17.096291126558299</c:v>
                </c:pt>
                <c:pt idx="122">
                  <c:v>17.151806633772399</c:v>
                </c:pt>
                <c:pt idx="123">
                  <c:v>17.182820409070899</c:v>
                </c:pt>
                <c:pt idx="124">
                  <c:v>17.1493175991715</c:v>
                </c:pt>
                <c:pt idx="125">
                  <c:v>17.700192640049998</c:v>
                </c:pt>
                <c:pt idx="126">
                  <c:v>17.549031835013501</c:v>
                </c:pt>
                <c:pt idx="127">
                  <c:v>17.137678645320801</c:v>
                </c:pt>
                <c:pt idx="128">
                  <c:v>17.081870568782499</c:v>
                </c:pt>
                <c:pt idx="129">
                  <c:v>17.026062492219701</c:v>
                </c:pt>
                <c:pt idx="130">
                  <c:v>16.9702544156304</c:v>
                </c:pt>
                <c:pt idx="131">
                  <c:v>16.561091595095299</c:v>
                </c:pt>
                <c:pt idx="132">
                  <c:v>16.424039562543101</c:v>
                </c:pt>
                <c:pt idx="133">
                  <c:v>16.333658587339801</c:v>
                </c:pt>
                <c:pt idx="134">
                  <c:v>16.286113107107401</c:v>
                </c:pt>
                <c:pt idx="135">
                  <c:v>16.2689975197544</c:v>
                </c:pt>
                <c:pt idx="136">
                  <c:v>16.7081149773555</c:v>
                </c:pt>
                <c:pt idx="137">
                  <c:v>16.350781782765001</c:v>
                </c:pt>
                <c:pt idx="138">
                  <c:v>16.109182104372501</c:v>
                </c:pt>
                <c:pt idx="139">
                  <c:v>16.2721409064646</c:v>
                </c:pt>
                <c:pt idx="140">
                  <c:v>16.324562651998299</c:v>
                </c:pt>
                <c:pt idx="141">
                  <c:v>16.682874064887098</c:v>
                </c:pt>
                <c:pt idx="142">
                  <c:v>16.4992108293233</c:v>
                </c:pt>
                <c:pt idx="143">
                  <c:v>17.006784272414102</c:v>
                </c:pt>
                <c:pt idx="144">
                  <c:v>17.027760933424702</c:v>
                </c:pt>
                <c:pt idx="145">
                  <c:v>16.567365197727799</c:v>
                </c:pt>
                <c:pt idx="146">
                  <c:v>16.824265725083801</c:v>
                </c:pt>
                <c:pt idx="147">
                  <c:v>17.006137676161298</c:v>
                </c:pt>
                <c:pt idx="148">
                  <c:v>16.988324574278298</c:v>
                </c:pt>
                <c:pt idx="149">
                  <c:v>16.4856717441521</c:v>
                </c:pt>
                <c:pt idx="150">
                  <c:v>16.4550056339971</c:v>
                </c:pt>
                <c:pt idx="151">
                  <c:v>16.424339523837698</c:v>
                </c:pt>
                <c:pt idx="152">
                  <c:v>15.9035155654673</c:v>
                </c:pt>
                <c:pt idx="153">
                  <c:v>16.249891369274199</c:v>
                </c:pt>
                <c:pt idx="154">
                  <c:v>15.7607737679332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99-42B2-943A-759ED0736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spatial_series_v1!$H$2</c:f>
              <c:strCache>
                <c:ptCount val="1"/>
                <c:pt idx="0">
                  <c:v>Wbase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spatial_series_v1!$B$4:$B$163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xVal>
          <c:yVal>
            <c:numRef>
              <c:f>spatial_series_v1!$H$3:$H$163</c:f>
              <c:numCache>
                <c:formatCode>0.000</c:formatCode>
                <c:ptCount val="161"/>
                <c:pt idx="0">
                  <c:v>3.8338958285357299</c:v>
                </c:pt>
                <c:pt idx="1">
                  <c:v>5.0634317337410897</c:v>
                </c:pt>
                <c:pt idx="2">
                  <c:v>1.96750079322431</c:v>
                </c:pt>
                <c:pt idx="3">
                  <c:v>4.0913966511185897</c:v>
                </c:pt>
                <c:pt idx="4">
                  <c:v>5.0608240715870396</c:v>
                </c:pt>
                <c:pt idx="5">
                  <c:v>6.0144027938592801</c:v>
                </c:pt>
                <c:pt idx="6">
                  <c:v>6.9367536207918201</c:v>
                </c:pt>
                <c:pt idx="7">
                  <c:v>6.3196473758442897</c:v>
                </c:pt>
                <c:pt idx="8">
                  <c:v>6.3458905686550597</c:v>
                </c:pt>
                <c:pt idx="9">
                  <c:v>6.3723431804279196</c:v>
                </c:pt>
                <c:pt idx="10">
                  <c:v>6.3982785186329103</c:v>
                </c:pt>
                <c:pt idx="11">
                  <c:v>7.05912031765987</c:v>
                </c:pt>
                <c:pt idx="12">
                  <c:v>7.6660568225540002</c:v>
                </c:pt>
                <c:pt idx="13">
                  <c:v>7.7214719208099503</c:v>
                </c:pt>
                <c:pt idx="14">
                  <c:v>7.7708780066454599</c:v>
                </c:pt>
                <c:pt idx="15">
                  <c:v>8.1912686372596895</c:v>
                </c:pt>
                <c:pt idx="16">
                  <c:v>8.4559639004388103</c:v>
                </c:pt>
                <c:pt idx="17">
                  <c:v>8.4296226980614399</c:v>
                </c:pt>
                <c:pt idx="18">
                  <c:v>8.4441421165671802</c:v>
                </c:pt>
                <c:pt idx="19">
                  <c:v>8.4777337369635504</c:v>
                </c:pt>
                <c:pt idx="20">
                  <c:v>9.0995939819949392</c:v>
                </c:pt>
                <c:pt idx="21">
                  <c:v>9.0999860878375092</c:v>
                </c:pt>
                <c:pt idx="22">
                  <c:v>9.5054938852258708</c:v>
                </c:pt>
                <c:pt idx="23">
                  <c:v>9.7847791025465902</c:v>
                </c:pt>
                <c:pt idx="24">
                  <c:v>9.8397615376471705</c:v>
                </c:pt>
                <c:pt idx="25">
                  <c:v>9.9021685507421395</c:v>
                </c:pt>
                <c:pt idx="26">
                  <c:v>10.1857268297037</c:v>
                </c:pt>
                <c:pt idx="27">
                  <c:v>10.488352128012799</c:v>
                </c:pt>
                <c:pt idx="28">
                  <c:v>10.489458806245199</c:v>
                </c:pt>
                <c:pt idx="29">
                  <c:v>10.4905229479367</c:v>
                </c:pt>
                <c:pt idx="30">
                  <c:v>10.5090471373898</c:v>
                </c:pt>
                <c:pt idx="31">
                  <c:v>10.7759941173694</c:v>
                </c:pt>
                <c:pt idx="32">
                  <c:v>10.576954007412599</c:v>
                </c:pt>
                <c:pt idx="33">
                  <c:v>11.504891345668399</c:v>
                </c:pt>
                <c:pt idx="34">
                  <c:v>12.1813866625256</c:v>
                </c:pt>
                <c:pt idx="35">
                  <c:v>12.717500092088599</c:v>
                </c:pt>
                <c:pt idx="36">
                  <c:v>12.7338340283462</c:v>
                </c:pt>
                <c:pt idx="37">
                  <c:v>12.834209682633301</c:v>
                </c:pt>
                <c:pt idx="38">
                  <c:v>12.850754213216799</c:v>
                </c:pt>
                <c:pt idx="39">
                  <c:v>12.799076121669</c:v>
                </c:pt>
                <c:pt idx="40">
                  <c:v>12.7294639308098</c:v>
                </c:pt>
                <c:pt idx="41">
                  <c:v>12.9433198474156</c:v>
                </c:pt>
                <c:pt idx="42">
                  <c:v>12.9207205914357</c:v>
                </c:pt>
                <c:pt idx="43">
                  <c:v>13.117478334761801</c:v>
                </c:pt>
                <c:pt idx="44">
                  <c:v>13.288223089383999</c:v>
                </c:pt>
                <c:pt idx="45">
                  <c:v>13.259182379224701</c:v>
                </c:pt>
                <c:pt idx="46">
                  <c:v>13.2613002711444</c:v>
                </c:pt>
                <c:pt idx="47">
                  <c:v>12.850473856191901</c:v>
                </c:pt>
                <c:pt idx="48">
                  <c:v>13.475994425649301</c:v>
                </c:pt>
                <c:pt idx="49">
                  <c:v>13.846028996953301</c:v>
                </c:pt>
                <c:pt idx="50">
                  <c:v>13.709818578944599</c:v>
                </c:pt>
                <c:pt idx="51">
                  <c:v>12.7350046866451</c:v>
                </c:pt>
                <c:pt idx="52">
                  <c:v>12.671490339396399</c:v>
                </c:pt>
                <c:pt idx="53">
                  <c:v>12.617344778256699</c:v>
                </c:pt>
                <c:pt idx="54">
                  <c:v>12.5631992170891</c:v>
                </c:pt>
                <c:pt idx="55">
                  <c:v>12.5247199648141</c:v>
                </c:pt>
                <c:pt idx="56">
                  <c:v>12.1318293345737</c:v>
                </c:pt>
                <c:pt idx="57">
                  <c:v>12.005200373210901</c:v>
                </c:pt>
                <c:pt idx="58">
                  <c:v>11.9245238750889</c:v>
                </c:pt>
                <c:pt idx="59">
                  <c:v>10.864133918893399</c:v>
                </c:pt>
                <c:pt idx="60">
                  <c:v>10.4209356409081</c:v>
                </c:pt>
                <c:pt idx="61">
                  <c:v>9.3187563609773001</c:v>
                </c:pt>
                <c:pt idx="62">
                  <c:v>8.3900599224577892</c:v>
                </c:pt>
                <c:pt idx="63">
                  <c:v>11.2845649978489</c:v>
                </c:pt>
                <c:pt idx="64">
                  <c:v>11.5014804578423</c:v>
                </c:pt>
                <c:pt idx="65">
                  <c:v>11.402669177390599</c:v>
                </c:pt>
                <c:pt idx="66">
                  <c:v>11.083616162997201</c:v>
                </c:pt>
                <c:pt idx="67">
                  <c:v>11.200737474535799</c:v>
                </c:pt>
                <c:pt idx="68">
                  <c:v>11.033848760623201</c:v>
                </c:pt>
                <c:pt idx="69">
                  <c:v>11.3145783910905</c:v>
                </c:pt>
                <c:pt idx="70">
                  <c:v>12.151691779955099</c:v>
                </c:pt>
                <c:pt idx="71">
                  <c:v>13.7363792604602</c:v>
                </c:pt>
                <c:pt idx="72">
                  <c:v>12.954519303313599</c:v>
                </c:pt>
                <c:pt idx="73">
                  <c:v>12.6819738334679</c:v>
                </c:pt>
                <c:pt idx="74">
                  <c:v>11.6804377776397</c:v>
                </c:pt>
                <c:pt idx="75">
                  <c:v>10.1881208402874</c:v>
                </c:pt>
                <c:pt idx="76">
                  <c:v>9.4234536800102795</c:v>
                </c:pt>
                <c:pt idx="77">
                  <c:v>8.7163123727894405</c:v>
                </c:pt>
                <c:pt idx="78">
                  <c:v>6.5942040002600697</c:v>
                </c:pt>
                <c:pt idx="79">
                  <c:v>7.0730397578678801</c:v>
                </c:pt>
                <c:pt idx="80">
                  <c:v>7.2115074451478201</c:v>
                </c:pt>
                <c:pt idx="81">
                  <c:v>6.9951213537501697</c:v>
                </c:pt>
                <c:pt idx="82">
                  <c:v>6.9959960545670699</c:v>
                </c:pt>
                <c:pt idx="83">
                  <c:v>8.3447432666784405</c:v>
                </c:pt>
                <c:pt idx="84">
                  <c:v>7.9709177835796501</c:v>
                </c:pt>
                <c:pt idx="85">
                  <c:v>7.7519224057069804</c:v>
                </c:pt>
                <c:pt idx="86">
                  <c:v>8.4991185754345597</c:v>
                </c:pt>
                <c:pt idx="87">
                  <c:v>8.9068641113741194</c:v>
                </c:pt>
                <c:pt idx="88">
                  <c:v>8.20834843634211</c:v>
                </c:pt>
                <c:pt idx="89">
                  <c:v>6.80046167781303</c:v>
                </c:pt>
                <c:pt idx="90">
                  <c:v>6.0267960298633199</c:v>
                </c:pt>
                <c:pt idx="91">
                  <c:v>5.5014096506537298</c:v>
                </c:pt>
                <c:pt idx="92">
                  <c:v>5.0462787533028397</c:v>
                </c:pt>
                <c:pt idx="93">
                  <c:v>4.53020289533025</c:v>
                </c:pt>
                <c:pt idx="94">
                  <c:v>3.6985414018408398</c:v>
                </c:pt>
                <c:pt idx="95">
                  <c:v>3.3576607529608302</c:v>
                </c:pt>
                <c:pt idx="96">
                  <c:v>3.8035694659049701</c:v>
                </c:pt>
                <c:pt idx="97">
                  <c:v>6.5193210524153997</c:v>
                </c:pt>
                <c:pt idx="98">
                  <c:v>9.2749202565410194</c:v>
                </c:pt>
                <c:pt idx="99">
                  <c:v>9.1613102960066009</c:v>
                </c:pt>
                <c:pt idx="100">
                  <c:v>8.2695512467395407</c:v>
                </c:pt>
                <c:pt idx="101">
                  <c:v>6.4788388242799702</c:v>
                </c:pt>
                <c:pt idx="102">
                  <c:v>4.2191821646414596</c:v>
                </c:pt>
                <c:pt idx="103">
                  <c:v>4.3870146076123202</c:v>
                </c:pt>
                <c:pt idx="104">
                  <c:v>4.5599982592810697</c:v>
                </c:pt>
                <c:pt idx="105">
                  <c:v>4.55118699967114</c:v>
                </c:pt>
                <c:pt idx="106">
                  <c:v>5.16787330034634</c:v>
                </c:pt>
                <c:pt idx="107">
                  <c:v>5.8075790560128597</c:v>
                </c:pt>
                <c:pt idx="108">
                  <c:v>8.5226549404304599</c:v>
                </c:pt>
                <c:pt idx="109">
                  <c:v>7.7089233374673398</c:v>
                </c:pt>
                <c:pt idx="110">
                  <c:v>5.9302305537800404</c:v>
                </c:pt>
                <c:pt idx="111">
                  <c:v>5.3576554960337202</c:v>
                </c:pt>
                <c:pt idx="112">
                  <c:v>9.1594940043210897</c:v>
                </c:pt>
                <c:pt idx="113">
                  <c:v>9.7416415836425099</c:v>
                </c:pt>
                <c:pt idx="114">
                  <c:v>8.1041183939516692</c:v>
                </c:pt>
                <c:pt idx="115">
                  <c:v>7.7352616102661704</c:v>
                </c:pt>
                <c:pt idx="116">
                  <c:v>7.8744824178867896</c:v>
                </c:pt>
                <c:pt idx="117">
                  <c:v>10.729428360482901</c:v>
                </c:pt>
                <c:pt idx="118">
                  <c:v>10.736934242584001</c:v>
                </c:pt>
                <c:pt idx="119">
                  <c:v>10.9938634764439</c:v>
                </c:pt>
                <c:pt idx="120">
                  <c:v>10.661610831172499</c:v>
                </c:pt>
                <c:pt idx="121">
                  <c:v>11.4212558636404</c:v>
                </c:pt>
                <c:pt idx="122">
                  <c:v>11.6840571726178</c:v>
                </c:pt>
                <c:pt idx="123">
                  <c:v>12.625727621006099</c:v>
                </c:pt>
                <c:pt idx="124">
                  <c:v>12.4319452881566</c:v>
                </c:pt>
                <c:pt idx="125">
                  <c:v>12.237943180737799</c:v>
                </c:pt>
                <c:pt idx="126">
                  <c:v>12.261105119277</c:v>
                </c:pt>
                <c:pt idx="127">
                  <c:v>12.1742036759598</c:v>
                </c:pt>
                <c:pt idx="128">
                  <c:v>12.304884801998901</c:v>
                </c:pt>
                <c:pt idx="129">
                  <c:v>12.612054614999799</c:v>
                </c:pt>
                <c:pt idx="130">
                  <c:v>13.0335448021922</c:v>
                </c:pt>
                <c:pt idx="131">
                  <c:v>13.3775307688508</c:v>
                </c:pt>
                <c:pt idx="132">
                  <c:v>13.199766878886599</c:v>
                </c:pt>
                <c:pt idx="133">
                  <c:v>12.6915439985696</c:v>
                </c:pt>
                <c:pt idx="134">
                  <c:v>13.2623035120669</c:v>
                </c:pt>
                <c:pt idx="135">
                  <c:v>12.9973350902003</c:v>
                </c:pt>
                <c:pt idx="136">
                  <c:v>12.6708440489867</c:v>
                </c:pt>
                <c:pt idx="137">
                  <c:v>10.0166223138924</c:v>
                </c:pt>
                <c:pt idx="138">
                  <c:v>10.378551597525099</c:v>
                </c:pt>
                <c:pt idx="139">
                  <c:v>10.414765729802101</c:v>
                </c:pt>
                <c:pt idx="140">
                  <c:v>10.0934985291193</c:v>
                </c:pt>
                <c:pt idx="141">
                  <c:v>10.2709924768143</c:v>
                </c:pt>
                <c:pt idx="142">
                  <c:v>11.0807246306638</c:v>
                </c:pt>
                <c:pt idx="143">
                  <c:v>11.466669590235201</c:v>
                </c:pt>
                <c:pt idx="144">
                  <c:v>11.8442953029043</c:v>
                </c:pt>
                <c:pt idx="145">
                  <c:v>11.8643271640553</c:v>
                </c:pt>
                <c:pt idx="146">
                  <c:v>11.1336480614578</c:v>
                </c:pt>
                <c:pt idx="147">
                  <c:v>10.142179066978001</c:v>
                </c:pt>
                <c:pt idx="148">
                  <c:v>9.9227501353942404</c:v>
                </c:pt>
                <c:pt idx="149">
                  <c:v>9.8823160850124907</c:v>
                </c:pt>
                <c:pt idx="150">
                  <c:v>10.3115404202251</c:v>
                </c:pt>
                <c:pt idx="151">
                  <c:v>10.0341918509511</c:v>
                </c:pt>
                <c:pt idx="152">
                  <c:v>9.8509230140652608</c:v>
                </c:pt>
                <c:pt idx="153">
                  <c:v>10.555989085890401</c:v>
                </c:pt>
                <c:pt idx="154">
                  <c:v>10.7378333814867</c:v>
                </c:pt>
                <c:pt idx="155">
                  <c:v>8.4205684360177901</c:v>
                </c:pt>
                <c:pt idx="156">
                  <c:v>7.1482262594313797</c:v>
                </c:pt>
                <c:pt idx="157">
                  <c:v>8.1050975585391498</c:v>
                </c:pt>
                <c:pt idx="158">
                  <c:v>11.169267725958999</c:v>
                </c:pt>
                <c:pt idx="159">
                  <c:v>10.537773241668701</c:v>
                </c:pt>
                <c:pt idx="160">
                  <c:v>9.5656654763693005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11-4F2F-A277-932687C0C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0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spatial_series!$C$2</c:f>
              <c:strCache>
                <c:ptCount val="1"/>
                <c:pt idx="0">
                  <c:v>Z (m)</c:v>
                </c:pt>
              </c:strCache>
            </c:strRef>
          </c:tx>
          <c:spPr>
            <a:ln w="19050">
              <a:noFill/>
            </a:ln>
          </c:spPr>
          <c:trendline>
            <c:trendlineType val="log"/>
            <c:dispRSqr val="0"/>
            <c:dispEq val="0"/>
          </c:trendline>
          <c:trendline>
            <c:trendlineType val="power"/>
            <c:dispRSqr val="0"/>
            <c:dispEq val="0"/>
          </c:trendline>
          <c:trendline>
            <c:trendlineType val="log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1.5477673133995505E-2"/>
                  <c:y val="0.11694286558551042"/>
                </c:manualLayout>
              </c:layout>
              <c:numFmt formatCode="#,##0.00000" sourceLinked="0"/>
            </c:trendlineLbl>
          </c:trendline>
          <c:xVal>
            <c:numRef>
              <c:f>spatial_series!$B$3:$B$192</c:f>
              <c:numCache>
                <c:formatCode>General</c:formatCode>
                <c:ptCount val="1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</c:numCache>
            </c:numRef>
          </c:xVal>
          <c:yVal>
            <c:numRef>
              <c:f>spatial_series!$C$3:$C$192</c:f>
              <c:numCache>
                <c:formatCode>0.000</c:formatCode>
                <c:ptCount val="190"/>
                <c:pt idx="0">
                  <c:v>999.71100000000001</c:v>
                </c:pt>
                <c:pt idx="1">
                  <c:v>999.678</c:v>
                </c:pt>
                <c:pt idx="2">
                  <c:v>999.72299999999996</c:v>
                </c:pt>
                <c:pt idx="3">
                  <c:v>999.67700000000002</c:v>
                </c:pt>
                <c:pt idx="4">
                  <c:v>999.60500000000002</c:v>
                </c:pt>
                <c:pt idx="5">
                  <c:v>999.51499999999999</c:v>
                </c:pt>
                <c:pt idx="6">
                  <c:v>999.44899999999996</c:v>
                </c:pt>
                <c:pt idx="7">
                  <c:v>999.404</c:v>
                </c:pt>
                <c:pt idx="8">
                  <c:v>999.35</c:v>
                </c:pt>
                <c:pt idx="9">
                  <c:v>999.33199999999999</c:v>
                </c:pt>
                <c:pt idx="10">
                  <c:v>999.29700000000003</c:v>
                </c:pt>
                <c:pt idx="11">
                  <c:v>999.31100000000004</c:v>
                </c:pt>
                <c:pt idx="12">
                  <c:v>999.24199999999996</c:v>
                </c:pt>
                <c:pt idx="13">
                  <c:v>999.19100000000003</c:v>
                </c:pt>
                <c:pt idx="14">
                  <c:v>999.15700000000004</c:v>
                </c:pt>
                <c:pt idx="15">
                  <c:v>999.20299999999997</c:v>
                </c:pt>
                <c:pt idx="16">
                  <c:v>999.18200000000002</c:v>
                </c:pt>
                <c:pt idx="17">
                  <c:v>999.09699999999998</c:v>
                </c:pt>
                <c:pt idx="18">
                  <c:v>999.01700000000005</c:v>
                </c:pt>
                <c:pt idx="19">
                  <c:v>998.97</c:v>
                </c:pt>
                <c:pt idx="20">
                  <c:v>998.92700000000002</c:v>
                </c:pt>
                <c:pt idx="21">
                  <c:v>998.89300000000003</c:v>
                </c:pt>
                <c:pt idx="22">
                  <c:v>998.91600000000005</c:v>
                </c:pt>
                <c:pt idx="23">
                  <c:v>998.87300000000005</c:v>
                </c:pt>
                <c:pt idx="24">
                  <c:v>998.82600000000002</c:v>
                </c:pt>
                <c:pt idx="25">
                  <c:v>998.81100000000004</c:v>
                </c:pt>
                <c:pt idx="26">
                  <c:v>998.81700000000001</c:v>
                </c:pt>
                <c:pt idx="27">
                  <c:v>998.82</c:v>
                </c:pt>
                <c:pt idx="28">
                  <c:v>998.87099999999998</c:v>
                </c:pt>
                <c:pt idx="29">
                  <c:v>998.89099999999996</c:v>
                </c:pt>
                <c:pt idx="30">
                  <c:v>998.875</c:v>
                </c:pt>
                <c:pt idx="31">
                  <c:v>998.87599999999998</c:v>
                </c:pt>
                <c:pt idx="32">
                  <c:v>998.84299999999996</c:v>
                </c:pt>
                <c:pt idx="33">
                  <c:v>998.81899999999996</c:v>
                </c:pt>
                <c:pt idx="34">
                  <c:v>998.82899999999995</c:v>
                </c:pt>
                <c:pt idx="35">
                  <c:v>998.84</c:v>
                </c:pt>
                <c:pt idx="36">
                  <c:v>998.80600000000004</c:v>
                </c:pt>
                <c:pt idx="37">
                  <c:v>998.78599999999994</c:v>
                </c:pt>
                <c:pt idx="38">
                  <c:v>998.75099999999998</c:v>
                </c:pt>
                <c:pt idx="39">
                  <c:v>998.73199999999997</c:v>
                </c:pt>
                <c:pt idx="40">
                  <c:v>998.74699999999996</c:v>
                </c:pt>
                <c:pt idx="41">
                  <c:v>998.803</c:v>
                </c:pt>
                <c:pt idx="42">
                  <c:v>998.85699999999997</c:v>
                </c:pt>
                <c:pt idx="43">
                  <c:v>998.85799999999995</c:v>
                </c:pt>
                <c:pt idx="44">
                  <c:v>998.90700000000004</c:v>
                </c:pt>
                <c:pt idx="45">
                  <c:v>998.928</c:v>
                </c:pt>
                <c:pt idx="46">
                  <c:v>998.95500000000004</c:v>
                </c:pt>
                <c:pt idx="47">
                  <c:v>999.01300000000003</c:v>
                </c:pt>
                <c:pt idx="48">
                  <c:v>999.101</c:v>
                </c:pt>
                <c:pt idx="49">
                  <c:v>999.18</c:v>
                </c:pt>
                <c:pt idx="50">
                  <c:v>999.24699999999996</c:v>
                </c:pt>
                <c:pt idx="51">
                  <c:v>999.29</c:v>
                </c:pt>
                <c:pt idx="52">
                  <c:v>999.30499999999995</c:v>
                </c:pt>
                <c:pt idx="53">
                  <c:v>999.34299999999996</c:v>
                </c:pt>
                <c:pt idx="54">
                  <c:v>999.36300000000006</c:v>
                </c:pt>
                <c:pt idx="55">
                  <c:v>999.39800000000002</c:v>
                </c:pt>
                <c:pt idx="56">
                  <c:v>999.45299999999997</c:v>
                </c:pt>
                <c:pt idx="57">
                  <c:v>999.46400000000006</c:v>
                </c:pt>
                <c:pt idx="58">
                  <c:v>999.47400000000005</c:v>
                </c:pt>
                <c:pt idx="59">
                  <c:v>999.47799999999995</c:v>
                </c:pt>
                <c:pt idx="60">
                  <c:v>999.45100000000002</c:v>
                </c:pt>
                <c:pt idx="61">
                  <c:v>999.42200000000003</c:v>
                </c:pt>
                <c:pt idx="62">
                  <c:v>999.41399999999999</c:v>
                </c:pt>
                <c:pt idx="63">
                  <c:v>999.46100000000001</c:v>
                </c:pt>
                <c:pt idx="64">
                  <c:v>999.48599999999999</c:v>
                </c:pt>
                <c:pt idx="65">
                  <c:v>999.49099999999999</c:v>
                </c:pt>
                <c:pt idx="66">
                  <c:v>999.49300000000005</c:v>
                </c:pt>
                <c:pt idx="67">
                  <c:v>999.49</c:v>
                </c:pt>
                <c:pt idx="68">
                  <c:v>999.47900000000004</c:v>
                </c:pt>
                <c:pt idx="69">
                  <c:v>999.47199999999998</c:v>
                </c:pt>
                <c:pt idx="70">
                  <c:v>999.52599999999995</c:v>
                </c:pt>
                <c:pt idx="71">
                  <c:v>999.577</c:v>
                </c:pt>
                <c:pt idx="72">
                  <c:v>999.59</c:v>
                </c:pt>
                <c:pt idx="73">
                  <c:v>999.62699999999995</c:v>
                </c:pt>
                <c:pt idx="74">
                  <c:v>999.65700000000004</c:v>
                </c:pt>
                <c:pt idx="75">
                  <c:v>999.67600000000004</c:v>
                </c:pt>
                <c:pt idx="76">
                  <c:v>999.67399999999998</c:v>
                </c:pt>
                <c:pt idx="77">
                  <c:v>999.476</c:v>
                </c:pt>
                <c:pt idx="78">
                  <c:v>999.03300000000002</c:v>
                </c:pt>
                <c:pt idx="79">
                  <c:v>999.04200000000003</c:v>
                </c:pt>
                <c:pt idx="80">
                  <c:v>999.40700000000004</c:v>
                </c:pt>
                <c:pt idx="81">
                  <c:v>999.6</c:v>
                </c:pt>
                <c:pt idx="82">
                  <c:v>999.62599999999998</c:v>
                </c:pt>
                <c:pt idx="83">
                  <c:v>999.64499999999998</c:v>
                </c:pt>
                <c:pt idx="84">
                  <c:v>999.64200000000005</c:v>
                </c:pt>
                <c:pt idx="85">
                  <c:v>999.66200000000003</c:v>
                </c:pt>
                <c:pt idx="86">
                  <c:v>999.63599999999997</c:v>
                </c:pt>
                <c:pt idx="87">
                  <c:v>999.53800000000001</c:v>
                </c:pt>
                <c:pt idx="88">
                  <c:v>999.49900000000002</c:v>
                </c:pt>
                <c:pt idx="89">
                  <c:v>999.46400000000006</c:v>
                </c:pt>
                <c:pt idx="90">
                  <c:v>999.43</c:v>
                </c:pt>
                <c:pt idx="91">
                  <c:v>999.42499999999995</c:v>
                </c:pt>
                <c:pt idx="92">
                  <c:v>999.44600000000003</c:v>
                </c:pt>
                <c:pt idx="93">
                  <c:v>999.45899999999995</c:v>
                </c:pt>
                <c:pt idx="94">
                  <c:v>999.42200000000003</c:v>
                </c:pt>
                <c:pt idx="95">
                  <c:v>999.36400000000003</c:v>
                </c:pt>
                <c:pt idx="96">
                  <c:v>999.31500000000005</c:v>
                </c:pt>
                <c:pt idx="97">
                  <c:v>999.26300000000003</c:v>
                </c:pt>
                <c:pt idx="98">
                  <c:v>999.23</c:v>
                </c:pt>
                <c:pt idx="99">
                  <c:v>999.25599999999997</c:v>
                </c:pt>
                <c:pt idx="100">
                  <c:v>999.29600000000005</c:v>
                </c:pt>
                <c:pt idx="101">
                  <c:v>999.29100000000005</c:v>
                </c:pt>
                <c:pt idx="102">
                  <c:v>999.28200000000004</c:v>
                </c:pt>
                <c:pt idx="103">
                  <c:v>999.25199999999995</c:v>
                </c:pt>
                <c:pt idx="104">
                  <c:v>999.24</c:v>
                </c:pt>
                <c:pt idx="105">
                  <c:v>999.23800000000006</c:v>
                </c:pt>
                <c:pt idx="106">
                  <c:v>999.22699999999998</c:v>
                </c:pt>
                <c:pt idx="107">
                  <c:v>999.20299999999997</c:v>
                </c:pt>
                <c:pt idx="108">
                  <c:v>999.173</c:v>
                </c:pt>
                <c:pt idx="109">
                  <c:v>999.154</c:v>
                </c:pt>
                <c:pt idx="110">
                  <c:v>999.13900000000001</c:v>
                </c:pt>
                <c:pt idx="111">
                  <c:v>999.17100000000005</c:v>
                </c:pt>
                <c:pt idx="112">
                  <c:v>999.21</c:v>
                </c:pt>
                <c:pt idx="113">
                  <c:v>999.23299999999995</c:v>
                </c:pt>
                <c:pt idx="114">
                  <c:v>999.23199999999997</c:v>
                </c:pt>
                <c:pt idx="115">
                  <c:v>999.18200000000002</c:v>
                </c:pt>
                <c:pt idx="116">
                  <c:v>999.14800000000002</c:v>
                </c:pt>
                <c:pt idx="117">
                  <c:v>999.14400000000001</c:v>
                </c:pt>
                <c:pt idx="118">
                  <c:v>999.14599999999996</c:v>
                </c:pt>
                <c:pt idx="119">
                  <c:v>999.13800000000003</c:v>
                </c:pt>
                <c:pt idx="120">
                  <c:v>999.11800000000005</c:v>
                </c:pt>
                <c:pt idx="121">
                  <c:v>999.08900000000006</c:v>
                </c:pt>
                <c:pt idx="122">
                  <c:v>999.053</c:v>
                </c:pt>
                <c:pt idx="123">
                  <c:v>999.01499999999999</c:v>
                </c:pt>
                <c:pt idx="124">
                  <c:v>999.00199999999995</c:v>
                </c:pt>
                <c:pt idx="125">
                  <c:v>998.99</c:v>
                </c:pt>
                <c:pt idx="126">
                  <c:v>998.96100000000001</c:v>
                </c:pt>
                <c:pt idx="127">
                  <c:v>998.928</c:v>
                </c:pt>
                <c:pt idx="128">
                  <c:v>998.89800000000002</c:v>
                </c:pt>
                <c:pt idx="129">
                  <c:v>998.86199999999997</c:v>
                </c:pt>
                <c:pt idx="130">
                  <c:v>998.846</c:v>
                </c:pt>
                <c:pt idx="131">
                  <c:v>998.85</c:v>
                </c:pt>
                <c:pt idx="132">
                  <c:v>998.85</c:v>
                </c:pt>
                <c:pt idx="133">
                  <c:v>998.84900000000005</c:v>
                </c:pt>
                <c:pt idx="134">
                  <c:v>998.84500000000003</c:v>
                </c:pt>
                <c:pt idx="135">
                  <c:v>998.83699999999999</c:v>
                </c:pt>
                <c:pt idx="136">
                  <c:v>998.83199999999999</c:v>
                </c:pt>
                <c:pt idx="137">
                  <c:v>998.82100000000003</c:v>
                </c:pt>
                <c:pt idx="138">
                  <c:v>998.80200000000002</c:v>
                </c:pt>
                <c:pt idx="139">
                  <c:v>998.80700000000002</c:v>
                </c:pt>
                <c:pt idx="140">
                  <c:v>998.78200000000004</c:v>
                </c:pt>
                <c:pt idx="141">
                  <c:v>998.75300000000004</c:v>
                </c:pt>
                <c:pt idx="142">
                  <c:v>998.69600000000003</c:v>
                </c:pt>
                <c:pt idx="143">
                  <c:v>998.58600000000001</c:v>
                </c:pt>
                <c:pt idx="144">
                  <c:v>998.54100000000005</c:v>
                </c:pt>
                <c:pt idx="145">
                  <c:v>998.60799999999995</c:v>
                </c:pt>
                <c:pt idx="146">
                  <c:v>998.65200000000004</c:v>
                </c:pt>
                <c:pt idx="147">
                  <c:v>998.70600000000002</c:v>
                </c:pt>
                <c:pt idx="148">
                  <c:v>998.67399999999998</c:v>
                </c:pt>
                <c:pt idx="149">
                  <c:v>998.66399999999999</c:v>
                </c:pt>
                <c:pt idx="150">
                  <c:v>998.72400000000005</c:v>
                </c:pt>
                <c:pt idx="151">
                  <c:v>998.74699999999996</c:v>
                </c:pt>
                <c:pt idx="152">
                  <c:v>998.79200000000003</c:v>
                </c:pt>
                <c:pt idx="153">
                  <c:v>998.851</c:v>
                </c:pt>
                <c:pt idx="154">
                  <c:v>998.86599999999999</c:v>
                </c:pt>
                <c:pt idx="155">
                  <c:v>998.85799999999995</c:v>
                </c:pt>
                <c:pt idx="156">
                  <c:v>998.899</c:v>
                </c:pt>
                <c:pt idx="157">
                  <c:v>998.89800000000002</c:v>
                </c:pt>
                <c:pt idx="158">
                  <c:v>998.91099999999994</c:v>
                </c:pt>
                <c:pt idx="159">
                  <c:v>998.91600000000005</c:v>
                </c:pt>
                <c:pt idx="160">
                  <c:v>998.928</c:v>
                </c:pt>
                <c:pt idx="161">
                  <c:v>998.92100000000005</c:v>
                </c:pt>
                <c:pt idx="162">
                  <c:v>998.90300000000002</c:v>
                </c:pt>
                <c:pt idx="163">
                  <c:v>998.95500000000004</c:v>
                </c:pt>
                <c:pt idx="164">
                  <c:v>998.97699999999998</c:v>
                </c:pt>
                <c:pt idx="165">
                  <c:v>999.01400000000001</c:v>
                </c:pt>
                <c:pt idx="166">
                  <c:v>999.05</c:v>
                </c:pt>
                <c:pt idx="167">
                  <c:v>999.06500000000005</c:v>
                </c:pt>
                <c:pt idx="168">
                  <c:v>999.09500000000003</c:v>
                </c:pt>
                <c:pt idx="169">
                  <c:v>999.14700000000005</c:v>
                </c:pt>
                <c:pt idx="170">
                  <c:v>999.16899999999998</c:v>
                </c:pt>
                <c:pt idx="171">
                  <c:v>999.16700000000003</c:v>
                </c:pt>
                <c:pt idx="172">
                  <c:v>999.14200000000005</c:v>
                </c:pt>
                <c:pt idx="173">
                  <c:v>999.13300000000004</c:v>
                </c:pt>
                <c:pt idx="174">
                  <c:v>999.09900000000005</c:v>
                </c:pt>
                <c:pt idx="175">
                  <c:v>999.12800000000004</c:v>
                </c:pt>
                <c:pt idx="176">
                  <c:v>999.15700000000004</c:v>
                </c:pt>
                <c:pt idx="177">
                  <c:v>999.15800000000002</c:v>
                </c:pt>
                <c:pt idx="178">
                  <c:v>999.18299999999999</c:v>
                </c:pt>
                <c:pt idx="179">
                  <c:v>999.18200000000002</c:v>
                </c:pt>
                <c:pt idx="180">
                  <c:v>999.21199999999999</c:v>
                </c:pt>
                <c:pt idx="181">
                  <c:v>999.18899999999996</c:v>
                </c:pt>
                <c:pt idx="182">
                  <c:v>999.14400000000001</c:v>
                </c:pt>
                <c:pt idx="183">
                  <c:v>999.08199999999999</c:v>
                </c:pt>
                <c:pt idx="184">
                  <c:v>999.04700000000003</c:v>
                </c:pt>
                <c:pt idx="185">
                  <c:v>999.04899999999998</c:v>
                </c:pt>
                <c:pt idx="186">
                  <c:v>999.06</c:v>
                </c:pt>
                <c:pt idx="187">
                  <c:v>999.06200000000001</c:v>
                </c:pt>
                <c:pt idx="188">
                  <c:v>999.06600000000003</c:v>
                </c:pt>
                <c:pt idx="189">
                  <c:v>999.10400000000004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D0-4080-93D8-1C66059BC1D8}"/>
            </c:ext>
          </c:extLst>
        </c:ser>
        <c:ser>
          <c:idx val="1"/>
          <c:order val="1"/>
          <c:tx>
            <c:strRef>
              <c:f>spatial_series!$F$2</c:f>
              <c:strCache>
                <c:ptCount val="1"/>
                <c:pt idx="0">
                  <c:v>WSE_base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spatial_series!$B$3:$B$192</c:f>
              <c:numCache>
                <c:formatCode>General</c:formatCode>
                <c:ptCount val="1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</c:numCache>
            </c:numRef>
          </c:xVal>
          <c:yVal>
            <c:numRef>
              <c:f>spatial_series!$F$3:$F$192</c:f>
              <c:numCache>
                <c:formatCode>0.000</c:formatCode>
                <c:ptCount val="190"/>
                <c:pt idx="0">
                  <c:v>999.8</c:v>
                </c:pt>
                <c:pt idx="1">
                  <c:v>999.79700000000003</c:v>
                </c:pt>
                <c:pt idx="2">
                  <c:v>999.78499999999997</c:v>
                </c:pt>
                <c:pt idx="3">
                  <c:v>999.74099999999999</c:v>
                </c:pt>
                <c:pt idx="4">
                  <c:v>999.71900000000005</c:v>
                </c:pt>
                <c:pt idx="5">
                  <c:v>999.71900000000005</c:v>
                </c:pt>
                <c:pt idx="6">
                  <c:v>999.72</c:v>
                </c:pt>
                <c:pt idx="7">
                  <c:v>999.72</c:v>
                </c:pt>
                <c:pt idx="8">
                  <c:v>999.72</c:v>
                </c:pt>
                <c:pt idx="9">
                  <c:v>999.72</c:v>
                </c:pt>
                <c:pt idx="10">
                  <c:v>999.72</c:v>
                </c:pt>
                <c:pt idx="11">
                  <c:v>999.72</c:v>
                </c:pt>
                <c:pt idx="12">
                  <c:v>999.72</c:v>
                </c:pt>
                <c:pt idx="13">
                  <c:v>999.72</c:v>
                </c:pt>
                <c:pt idx="14">
                  <c:v>999.72</c:v>
                </c:pt>
                <c:pt idx="15">
                  <c:v>999.72</c:v>
                </c:pt>
                <c:pt idx="16">
                  <c:v>999.72</c:v>
                </c:pt>
                <c:pt idx="17">
                  <c:v>999.72</c:v>
                </c:pt>
                <c:pt idx="18">
                  <c:v>999.72</c:v>
                </c:pt>
                <c:pt idx="19">
                  <c:v>999.72</c:v>
                </c:pt>
                <c:pt idx="20">
                  <c:v>999.72</c:v>
                </c:pt>
                <c:pt idx="21">
                  <c:v>999.72</c:v>
                </c:pt>
                <c:pt idx="22">
                  <c:v>999.72</c:v>
                </c:pt>
                <c:pt idx="23">
                  <c:v>999.72</c:v>
                </c:pt>
                <c:pt idx="24">
                  <c:v>999.72</c:v>
                </c:pt>
                <c:pt idx="25">
                  <c:v>999.72</c:v>
                </c:pt>
                <c:pt idx="26">
                  <c:v>999.72</c:v>
                </c:pt>
                <c:pt idx="27">
                  <c:v>999.72</c:v>
                </c:pt>
                <c:pt idx="28">
                  <c:v>999.72</c:v>
                </c:pt>
                <c:pt idx="29">
                  <c:v>999.72</c:v>
                </c:pt>
                <c:pt idx="30">
                  <c:v>999.72</c:v>
                </c:pt>
                <c:pt idx="31">
                  <c:v>999.72</c:v>
                </c:pt>
                <c:pt idx="32">
                  <c:v>999.72</c:v>
                </c:pt>
                <c:pt idx="33">
                  <c:v>999.72</c:v>
                </c:pt>
                <c:pt idx="34">
                  <c:v>999.72</c:v>
                </c:pt>
                <c:pt idx="35">
                  <c:v>999.72</c:v>
                </c:pt>
                <c:pt idx="36">
                  <c:v>999.72</c:v>
                </c:pt>
                <c:pt idx="37">
                  <c:v>999.72</c:v>
                </c:pt>
                <c:pt idx="38">
                  <c:v>999.72</c:v>
                </c:pt>
                <c:pt idx="39">
                  <c:v>999.72</c:v>
                </c:pt>
                <c:pt idx="40">
                  <c:v>999.72</c:v>
                </c:pt>
                <c:pt idx="41">
                  <c:v>999.72</c:v>
                </c:pt>
                <c:pt idx="42">
                  <c:v>999.72</c:v>
                </c:pt>
                <c:pt idx="43">
                  <c:v>999.72</c:v>
                </c:pt>
                <c:pt idx="44">
                  <c:v>999.72</c:v>
                </c:pt>
                <c:pt idx="45">
                  <c:v>999.72</c:v>
                </c:pt>
                <c:pt idx="46">
                  <c:v>999.72</c:v>
                </c:pt>
                <c:pt idx="47">
                  <c:v>999.72</c:v>
                </c:pt>
                <c:pt idx="48">
                  <c:v>999.72</c:v>
                </c:pt>
                <c:pt idx="49">
                  <c:v>999.72</c:v>
                </c:pt>
                <c:pt idx="50">
                  <c:v>999.72</c:v>
                </c:pt>
                <c:pt idx="51">
                  <c:v>999.72</c:v>
                </c:pt>
                <c:pt idx="52">
                  <c:v>999.72</c:v>
                </c:pt>
                <c:pt idx="53">
                  <c:v>999.72</c:v>
                </c:pt>
                <c:pt idx="54">
                  <c:v>999.72</c:v>
                </c:pt>
                <c:pt idx="55">
                  <c:v>999.72</c:v>
                </c:pt>
                <c:pt idx="56">
                  <c:v>999.72</c:v>
                </c:pt>
                <c:pt idx="57">
                  <c:v>999.72</c:v>
                </c:pt>
                <c:pt idx="58">
                  <c:v>999.72</c:v>
                </c:pt>
                <c:pt idx="59">
                  <c:v>999.72</c:v>
                </c:pt>
                <c:pt idx="60">
                  <c:v>999.72</c:v>
                </c:pt>
                <c:pt idx="61">
                  <c:v>999.72</c:v>
                </c:pt>
                <c:pt idx="62">
                  <c:v>999.72</c:v>
                </c:pt>
                <c:pt idx="63">
                  <c:v>999.72</c:v>
                </c:pt>
                <c:pt idx="64">
                  <c:v>999.72</c:v>
                </c:pt>
                <c:pt idx="65">
                  <c:v>999.72</c:v>
                </c:pt>
                <c:pt idx="66">
                  <c:v>999.72</c:v>
                </c:pt>
                <c:pt idx="67">
                  <c:v>999.72</c:v>
                </c:pt>
                <c:pt idx="68">
                  <c:v>999.71900000000005</c:v>
                </c:pt>
                <c:pt idx="69">
                  <c:v>999.71900000000005</c:v>
                </c:pt>
                <c:pt idx="70">
                  <c:v>999.71900000000005</c:v>
                </c:pt>
                <c:pt idx="71">
                  <c:v>999.71900000000005</c:v>
                </c:pt>
                <c:pt idx="72">
                  <c:v>999.71900000000005</c:v>
                </c:pt>
                <c:pt idx="73">
                  <c:v>999.71900000000005</c:v>
                </c:pt>
                <c:pt idx="74">
                  <c:v>999.71900000000005</c:v>
                </c:pt>
                <c:pt idx="75">
                  <c:v>999.71699999999998</c:v>
                </c:pt>
                <c:pt idx="76">
                  <c:v>999.70600000000002</c:v>
                </c:pt>
                <c:pt idx="77">
                  <c:v>999.7</c:v>
                </c:pt>
                <c:pt idx="78">
                  <c:v>999.69799999999998</c:v>
                </c:pt>
                <c:pt idx="79">
                  <c:v>999.69799999999998</c:v>
                </c:pt>
                <c:pt idx="80">
                  <c:v>999.69899999999996</c:v>
                </c:pt>
                <c:pt idx="81">
                  <c:v>999.69799999999998</c:v>
                </c:pt>
                <c:pt idx="82">
                  <c:v>999.69799999999998</c:v>
                </c:pt>
                <c:pt idx="83">
                  <c:v>999.697</c:v>
                </c:pt>
                <c:pt idx="84">
                  <c:v>999.69500000000005</c:v>
                </c:pt>
                <c:pt idx="85">
                  <c:v>999.69</c:v>
                </c:pt>
                <c:pt idx="86">
                  <c:v>999.64400000000001</c:v>
                </c:pt>
                <c:pt idx="87">
                  <c:v>999.57</c:v>
                </c:pt>
                <c:pt idx="88">
                  <c:v>999.53499999999997</c:v>
                </c:pt>
                <c:pt idx="89">
                  <c:v>999.52200000000005</c:v>
                </c:pt>
                <c:pt idx="90">
                  <c:v>999.51800000000003</c:v>
                </c:pt>
                <c:pt idx="91">
                  <c:v>999.51499999999999</c:v>
                </c:pt>
                <c:pt idx="92">
                  <c:v>999.50900000000001</c:v>
                </c:pt>
                <c:pt idx="93">
                  <c:v>999.49</c:v>
                </c:pt>
                <c:pt idx="94">
                  <c:v>999.447</c:v>
                </c:pt>
                <c:pt idx="95">
                  <c:v>999.39700000000005</c:v>
                </c:pt>
                <c:pt idx="96">
                  <c:v>999.36400000000003</c:v>
                </c:pt>
                <c:pt idx="97">
                  <c:v>999.35599999999999</c:v>
                </c:pt>
                <c:pt idx="98">
                  <c:v>999.35599999999999</c:v>
                </c:pt>
                <c:pt idx="99">
                  <c:v>999.35599999999999</c:v>
                </c:pt>
                <c:pt idx="100">
                  <c:v>999.35299999999995</c:v>
                </c:pt>
                <c:pt idx="101">
                  <c:v>999.346</c:v>
                </c:pt>
                <c:pt idx="102">
                  <c:v>999.33100000000002</c:v>
                </c:pt>
                <c:pt idx="103">
                  <c:v>999.31200000000001</c:v>
                </c:pt>
                <c:pt idx="104">
                  <c:v>999.30100000000004</c:v>
                </c:pt>
                <c:pt idx="105">
                  <c:v>999.29200000000003</c:v>
                </c:pt>
                <c:pt idx="106">
                  <c:v>999.28399999999999</c:v>
                </c:pt>
                <c:pt idx="107">
                  <c:v>999.28200000000004</c:v>
                </c:pt>
                <c:pt idx="108">
                  <c:v>999.28099999999995</c:v>
                </c:pt>
                <c:pt idx="109">
                  <c:v>999.28099999999995</c:v>
                </c:pt>
                <c:pt idx="110">
                  <c:v>999.28099999999995</c:v>
                </c:pt>
                <c:pt idx="111">
                  <c:v>999.28099999999995</c:v>
                </c:pt>
                <c:pt idx="112">
                  <c:v>999.28</c:v>
                </c:pt>
                <c:pt idx="113">
                  <c:v>999.279</c:v>
                </c:pt>
                <c:pt idx="114">
                  <c:v>999.27800000000002</c:v>
                </c:pt>
                <c:pt idx="115">
                  <c:v>999.27700000000004</c:v>
                </c:pt>
                <c:pt idx="116">
                  <c:v>999.27700000000004</c:v>
                </c:pt>
                <c:pt idx="117">
                  <c:v>999.27700000000004</c:v>
                </c:pt>
                <c:pt idx="118">
                  <c:v>999.27700000000004</c:v>
                </c:pt>
                <c:pt idx="119">
                  <c:v>999.27700000000004</c:v>
                </c:pt>
                <c:pt idx="120">
                  <c:v>999.27700000000004</c:v>
                </c:pt>
                <c:pt idx="121">
                  <c:v>999.27700000000004</c:v>
                </c:pt>
                <c:pt idx="122">
                  <c:v>999.27700000000004</c:v>
                </c:pt>
                <c:pt idx="123">
                  <c:v>999.27700000000004</c:v>
                </c:pt>
                <c:pt idx="124">
                  <c:v>999.27700000000004</c:v>
                </c:pt>
                <c:pt idx="125">
                  <c:v>999.27700000000004</c:v>
                </c:pt>
                <c:pt idx="126">
                  <c:v>999.27700000000004</c:v>
                </c:pt>
                <c:pt idx="127">
                  <c:v>999.27700000000004</c:v>
                </c:pt>
                <c:pt idx="128">
                  <c:v>999.27700000000004</c:v>
                </c:pt>
                <c:pt idx="129">
                  <c:v>999.27599999999995</c:v>
                </c:pt>
                <c:pt idx="130">
                  <c:v>999.27700000000004</c:v>
                </c:pt>
                <c:pt idx="131">
                  <c:v>999.27700000000004</c:v>
                </c:pt>
                <c:pt idx="132">
                  <c:v>999.27700000000004</c:v>
                </c:pt>
                <c:pt idx="133">
                  <c:v>999.27700000000004</c:v>
                </c:pt>
                <c:pt idx="134">
                  <c:v>999.27700000000004</c:v>
                </c:pt>
                <c:pt idx="135">
                  <c:v>999.27700000000004</c:v>
                </c:pt>
                <c:pt idx="136">
                  <c:v>999.27700000000004</c:v>
                </c:pt>
                <c:pt idx="137">
                  <c:v>999.27700000000004</c:v>
                </c:pt>
                <c:pt idx="138">
                  <c:v>999.27700000000004</c:v>
                </c:pt>
                <c:pt idx="139">
                  <c:v>999.27700000000004</c:v>
                </c:pt>
                <c:pt idx="140">
                  <c:v>999.27700000000004</c:v>
                </c:pt>
                <c:pt idx="141">
                  <c:v>999.27700000000004</c:v>
                </c:pt>
                <c:pt idx="142">
                  <c:v>999.27700000000004</c:v>
                </c:pt>
                <c:pt idx="143">
                  <c:v>999.27700000000004</c:v>
                </c:pt>
                <c:pt idx="144">
                  <c:v>999.27700000000004</c:v>
                </c:pt>
                <c:pt idx="145">
                  <c:v>999.27700000000004</c:v>
                </c:pt>
                <c:pt idx="146">
                  <c:v>999.27700000000004</c:v>
                </c:pt>
                <c:pt idx="147">
                  <c:v>999.27700000000004</c:v>
                </c:pt>
                <c:pt idx="148">
                  <c:v>999.27599999999995</c:v>
                </c:pt>
                <c:pt idx="149">
                  <c:v>999.27700000000004</c:v>
                </c:pt>
                <c:pt idx="150">
                  <c:v>999.27700000000004</c:v>
                </c:pt>
                <c:pt idx="151">
                  <c:v>999.27700000000004</c:v>
                </c:pt>
                <c:pt idx="152">
                  <c:v>999.27599999999995</c:v>
                </c:pt>
                <c:pt idx="153">
                  <c:v>999.27700000000004</c:v>
                </c:pt>
                <c:pt idx="154">
                  <c:v>999.27700000000004</c:v>
                </c:pt>
                <c:pt idx="155">
                  <c:v>999.27700000000004</c:v>
                </c:pt>
                <c:pt idx="156">
                  <c:v>999.27700000000004</c:v>
                </c:pt>
                <c:pt idx="157">
                  <c:v>999.27700000000004</c:v>
                </c:pt>
                <c:pt idx="158">
                  <c:v>999.27599999999995</c:v>
                </c:pt>
                <c:pt idx="159">
                  <c:v>999.27599999999995</c:v>
                </c:pt>
                <c:pt idx="160">
                  <c:v>999.27599999999995</c:v>
                </c:pt>
                <c:pt idx="161">
                  <c:v>999.27599999999995</c:v>
                </c:pt>
                <c:pt idx="162">
                  <c:v>999.27599999999995</c:v>
                </c:pt>
                <c:pt idx="163">
                  <c:v>999.27599999999995</c:v>
                </c:pt>
                <c:pt idx="164">
                  <c:v>999.27599999999995</c:v>
                </c:pt>
                <c:pt idx="165">
                  <c:v>999.27599999999995</c:v>
                </c:pt>
                <c:pt idx="166">
                  <c:v>999.27599999999995</c:v>
                </c:pt>
                <c:pt idx="167">
                  <c:v>999.27599999999995</c:v>
                </c:pt>
                <c:pt idx="168">
                  <c:v>999.27599999999995</c:v>
                </c:pt>
                <c:pt idx="169">
                  <c:v>999.27599999999995</c:v>
                </c:pt>
                <c:pt idx="170">
                  <c:v>999.27499999999998</c:v>
                </c:pt>
                <c:pt idx="171">
                  <c:v>999.274</c:v>
                </c:pt>
                <c:pt idx="172">
                  <c:v>999.27300000000002</c:v>
                </c:pt>
                <c:pt idx="173">
                  <c:v>999.27200000000005</c:v>
                </c:pt>
                <c:pt idx="174">
                  <c:v>999.27200000000005</c:v>
                </c:pt>
                <c:pt idx="175">
                  <c:v>999.27200000000005</c:v>
                </c:pt>
                <c:pt idx="176">
                  <c:v>999.27099999999996</c:v>
                </c:pt>
                <c:pt idx="177">
                  <c:v>999.27</c:v>
                </c:pt>
                <c:pt idx="178">
                  <c:v>999.26599999999996</c:v>
                </c:pt>
                <c:pt idx="179">
                  <c:v>999.26199999999994</c:v>
                </c:pt>
                <c:pt idx="180">
                  <c:v>999.25300000000004</c:v>
                </c:pt>
                <c:pt idx="181">
                  <c:v>999.21900000000005</c:v>
                </c:pt>
                <c:pt idx="182">
                  <c:v>999.19399999999996</c:v>
                </c:pt>
                <c:pt idx="183">
                  <c:v>999.19200000000001</c:v>
                </c:pt>
                <c:pt idx="184">
                  <c:v>999.19200000000001</c:v>
                </c:pt>
                <c:pt idx="185">
                  <c:v>999.19100000000003</c:v>
                </c:pt>
                <c:pt idx="186">
                  <c:v>999.19100000000003</c:v>
                </c:pt>
                <c:pt idx="187">
                  <c:v>999.19</c:v>
                </c:pt>
                <c:pt idx="188">
                  <c:v>999.18899999999996</c:v>
                </c:pt>
                <c:pt idx="189">
                  <c:v>999.18799999999999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7C-4244-AB15-31A9495B61F2}"/>
            </c:ext>
          </c:extLst>
        </c:ser>
        <c:ser>
          <c:idx val="2"/>
          <c:order val="2"/>
          <c:tx>
            <c:strRef>
              <c:f>spatial_series!$J$2</c:f>
              <c:strCache>
                <c:ptCount val="1"/>
                <c:pt idx="0">
                  <c:v>WSE_bf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6.1619748511828178E-4"/>
                  <c:y val="3.3626740366063515E-2"/>
                </c:manualLayout>
              </c:layout>
              <c:numFmt formatCode="General" sourceLinked="0"/>
            </c:trendlineLbl>
          </c:trendline>
          <c:xVal>
            <c:numRef>
              <c:f>spatial_series!$B$3:$B$192</c:f>
              <c:numCache>
                <c:formatCode>General</c:formatCode>
                <c:ptCount val="1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</c:numCache>
            </c:numRef>
          </c:xVal>
          <c:yVal>
            <c:numRef>
              <c:f>spatial_series!$J$3:$J$192</c:f>
              <c:numCache>
                <c:formatCode>0.000</c:formatCode>
                <c:ptCount val="190"/>
                <c:pt idx="0">
                  <c:v>1000.8</c:v>
                </c:pt>
                <c:pt idx="1">
                  <c:v>1000.82</c:v>
                </c:pt>
                <c:pt idx="2">
                  <c:v>1000.77</c:v>
                </c:pt>
                <c:pt idx="3">
                  <c:v>1000.69</c:v>
                </c:pt>
                <c:pt idx="4">
                  <c:v>1000.73</c:v>
                </c:pt>
                <c:pt idx="5">
                  <c:v>1000.8</c:v>
                </c:pt>
                <c:pt idx="6">
                  <c:v>1000.8</c:v>
                </c:pt>
                <c:pt idx="7">
                  <c:v>1000.79</c:v>
                </c:pt>
                <c:pt idx="8">
                  <c:v>1000.79</c:v>
                </c:pt>
                <c:pt idx="9">
                  <c:v>1000.77</c:v>
                </c:pt>
                <c:pt idx="10">
                  <c:v>1000.77</c:v>
                </c:pt>
                <c:pt idx="11">
                  <c:v>1000.77</c:v>
                </c:pt>
                <c:pt idx="12">
                  <c:v>1000.78</c:v>
                </c:pt>
                <c:pt idx="13">
                  <c:v>1000.81</c:v>
                </c:pt>
                <c:pt idx="14">
                  <c:v>1000.82</c:v>
                </c:pt>
                <c:pt idx="15">
                  <c:v>1000.81</c:v>
                </c:pt>
                <c:pt idx="16">
                  <c:v>1000.8</c:v>
                </c:pt>
                <c:pt idx="17">
                  <c:v>1000.82</c:v>
                </c:pt>
                <c:pt idx="18">
                  <c:v>1000.83</c:v>
                </c:pt>
                <c:pt idx="19">
                  <c:v>1000.84</c:v>
                </c:pt>
                <c:pt idx="20">
                  <c:v>1000.84</c:v>
                </c:pt>
                <c:pt idx="21">
                  <c:v>1000.84</c:v>
                </c:pt>
                <c:pt idx="22">
                  <c:v>1000.83</c:v>
                </c:pt>
                <c:pt idx="23">
                  <c:v>1000.83</c:v>
                </c:pt>
                <c:pt idx="24">
                  <c:v>1000.84</c:v>
                </c:pt>
                <c:pt idx="25">
                  <c:v>1000.84</c:v>
                </c:pt>
                <c:pt idx="26">
                  <c:v>1000.84</c:v>
                </c:pt>
                <c:pt idx="27">
                  <c:v>1000.84</c:v>
                </c:pt>
                <c:pt idx="28">
                  <c:v>1000.83</c:v>
                </c:pt>
                <c:pt idx="29">
                  <c:v>1000.83</c:v>
                </c:pt>
                <c:pt idx="30">
                  <c:v>1000.83</c:v>
                </c:pt>
                <c:pt idx="31">
                  <c:v>1000.83</c:v>
                </c:pt>
                <c:pt idx="32">
                  <c:v>1000.83</c:v>
                </c:pt>
                <c:pt idx="33">
                  <c:v>1000.84</c:v>
                </c:pt>
                <c:pt idx="34">
                  <c:v>1000.84</c:v>
                </c:pt>
                <c:pt idx="35">
                  <c:v>1000.84</c:v>
                </c:pt>
                <c:pt idx="36">
                  <c:v>1000.84</c:v>
                </c:pt>
                <c:pt idx="37">
                  <c:v>1000.84</c:v>
                </c:pt>
                <c:pt idx="38">
                  <c:v>1000.85</c:v>
                </c:pt>
                <c:pt idx="39">
                  <c:v>1000.85</c:v>
                </c:pt>
                <c:pt idx="40">
                  <c:v>1000.86</c:v>
                </c:pt>
                <c:pt idx="41">
                  <c:v>1000.86</c:v>
                </c:pt>
                <c:pt idx="42">
                  <c:v>1000.86</c:v>
                </c:pt>
                <c:pt idx="43">
                  <c:v>1000.86</c:v>
                </c:pt>
                <c:pt idx="44">
                  <c:v>1000.86</c:v>
                </c:pt>
                <c:pt idx="45">
                  <c:v>1000.87</c:v>
                </c:pt>
                <c:pt idx="46">
                  <c:v>1000.87</c:v>
                </c:pt>
                <c:pt idx="47">
                  <c:v>1000.87</c:v>
                </c:pt>
                <c:pt idx="48">
                  <c:v>1000.87</c:v>
                </c:pt>
                <c:pt idx="49">
                  <c:v>1000.86</c:v>
                </c:pt>
                <c:pt idx="50">
                  <c:v>1000.86</c:v>
                </c:pt>
                <c:pt idx="51">
                  <c:v>1000.86</c:v>
                </c:pt>
                <c:pt idx="52">
                  <c:v>1000.86</c:v>
                </c:pt>
                <c:pt idx="53">
                  <c:v>1000.86</c:v>
                </c:pt>
                <c:pt idx="54">
                  <c:v>1000.85</c:v>
                </c:pt>
                <c:pt idx="55">
                  <c:v>1000.85</c:v>
                </c:pt>
                <c:pt idx="56">
                  <c:v>1000.84</c:v>
                </c:pt>
                <c:pt idx="57">
                  <c:v>1000.84</c:v>
                </c:pt>
                <c:pt idx="58">
                  <c:v>1000.84</c:v>
                </c:pt>
                <c:pt idx="59">
                  <c:v>1000.83</c:v>
                </c:pt>
                <c:pt idx="60">
                  <c:v>1000.83</c:v>
                </c:pt>
                <c:pt idx="61">
                  <c:v>1000.83</c:v>
                </c:pt>
                <c:pt idx="62">
                  <c:v>1000.83</c:v>
                </c:pt>
                <c:pt idx="63">
                  <c:v>1000.83</c:v>
                </c:pt>
                <c:pt idx="64">
                  <c:v>1000.82</c:v>
                </c:pt>
                <c:pt idx="65">
                  <c:v>1000.82</c:v>
                </c:pt>
                <c:pt idx="66">
                  <c:v>1000.82</c:v>
                </c:pt>
                <c:pt idx="67">
                  <c:v>1000.81</c:v>
                </c:pt>
                <c:pt idx="68">
                  <c:v>1000.81</c:v>
                </c:pt>
                <c:pt idx="69">
                  <c:v>1000.81</c:v>
                </c:pt>
                <c:pt idx="70">
                  <c:v>1000.8</c:v>
                </c:pt>
                <c:pt idx="71">
                  <c:v>1000.8</c:v>
                </c:pt>
                <c:pt idx="72">
                  <c:v>1000.8</c:v>
                </c:pt>
                <c:pt idx="73">
                  <c:v>1000.79</c:v>
                </c:pt>
                <c:pt idx="74">
                  <c:v>1000.78</c:v>
                </c:pt>
                <c:pt idx="75">
                  <c:v>1000.77</c:v>
                </c:pt>
                <c:pt idx="76">
                  <c:v>1000.76</c:v>
                </c:pt>
                <c:pt idx="77">
                  <c:v>1000.77</c:v>
                </c:pt>
                <c:pt idx="78">
                  <c:v>1000.8</c:v>
                </c:pt>
                <c:pt idx="79">
                  <c:v>1000.8</c:v>
                </c:pt>
                <c:pt idx="80">
                  <c:v>1000.77</c:v>
                </c:pt>
                <c:pt idx="81">
                  <c:v>1000.73</c:v>
                </c:pt>
                <c:pt idx="82">
                  <c:v>1000.72</c:v>
                </c:pt>
                <c:pt idx="83">
                  <c:v>1000.7</c:v>
                </c:pt>
                <c:pt idx="84">
                  <c:v>1000.69</c:v>
                </c:pt>
                <c:pt idx="85">
                  <c:v>1000.67</c:v>
                </c:pt>
                <c:pt idx="86">
                  <c:v>1000.65</c:v>
                </c:pt>
                <c:pt idx="87">
                  <c:v>1000.67</c:v>
                </c:pt>
                <c:pt idx="88">
                  <c:v>1000.66</c:v>
                </c:pt>
                <c:pt idx="89">
                  <c:v>1000.65</c:v>
                </c:pt>
                <c:pt idx="90">
                  <c:v>1000.63</c:v>
                </c:pt>
                <c:pt idx="91">
                  <c:v>1000.61</c:v>
                </c:pt>
                <c:pt idx="92">
                  <c:v>1000.6</c:v>
                </c:pt>
                <c:pt idx="93">
                  <c:v>1000.58</c:v>
                </c:pt>
                <c:pt idx="94">
                  <c:v>1000.59</c:v>
                </c:pt>
                <c:pt idx="95">
                  <c:v>1000.6</c:v>
                </c:pt>
                <c:pt idx="96">
                  <c:v>1000.62</c:v>
                </c:pt>
                <c:pt idx="97">
                  <c:v>1000.63</c:v>
                </c:pt>
                <c:pt idx="98">
                  <c:v>1000.63</c:v>
                </c:pt>
                <c:pt idx="99">
                  <c:v>1000.63</c:v>
                </c:pt>
                <c:pt idx="100">
                  <c:v>1000.62</c:v>
                </c:pt>
                <c:pt idx="101">
                  <c:v>1000.61</c:v>
                </c:pt>
                <c:pt idx="102">
                  <c:v>1000.61</c:v>
                </c:pt>
                <c:pt idx="103">
                  <c:v>1000.61</c:v>
                </c:pt>
                <c:pt idx="104">
                  <c:v>1000.61</c:v>
                </c:pt>
                <c:pt idx="105">
                  <c:v>1000.61</c:v>
                </c:pt>
                <c:pt idx="106">
                  <c:v>1000.61</c:v>
                </c:pt>
                <c:pt idx="107">
                  <c:v>1000.61</c:v>
                </c:pt>
                <c:pt idx="108">
                  <c:v>1000.61</c:v>
                </c:pt>
                <c:pt idx="109">
                  <c:v>1000.61</c:v>
                </c:pt>
                <c:pt idx="110">
                  <c:v>1000.61</c:v>
                </c:pt>
                <c:pt idx="111">
                  <c:v>1000.61</c:v>
                </c:pt>
                <c:pt idx="112">
                  <c:v>1000.6</c:v>
                </c:pt>
                <c:pt idx="113">
                  <c:v>1000.6</c:v>
                </c:pt>
                <c:pt idx="114">
                  <c:v>1000.6</c:v>
                </c:pt>
                <c:pt idx="115">
                  <c:v>1000.6</c:v>
                </c:pt>
                <c:pt idx="116">
                  <c:v>1000.6</c:v>
                </c:pt>
                <c:pt idx="117">
                  <c:v>1000.6</c:v>
                </c:pt>
                <c:pt idx="118">
                  <c:v>1000.6</c:v>
                </c:pt>
                <c:pt idx="119">
                  <c:v>1000.6</c:v>
                </c:pt>
                <c:pt idx="120">
                  <c:v>1000.6</c:v>
                </c:pt>
                <c:pt idx="121">
                  <c:v>1000.6</c:v>
                </c:pt>
                <c:pt idx="122">
                  <c:v>1000.61</c:v>
                </c:pt>
                <c:pt idx="123">
                  <c:v>1000.61</c:v>
                </c:pt>
                <c:pt idx="124">
                  <c:v>1000.61</c:v>
                </c:pt>
                <c:pt idx="125">
                  <c:v>1000.61</c:v>
                </c:pt>
                <c:pt idx="126">
                  <c:v>1000.61</c:v>
                </c:pt>
                <c:pt idx="127">
                  <c:v>1000.61</c:v>
                </c:pt>
                <c:pt idx="128">
                  <c:v>1000.61</c:v>
                </c:pt>
                <c:pt idx="129">
                  <c:v>1000.61</c:v>
                </c:pt>
                <c:pt idx="130">
                  <c:v>1000.61</c:v>
                </c:pt>
                <c:pt idx="131">
                  <c:v>1000.61</c:v>
                </c:pt>
                <c:pt idx="132">
                  <c:v>1000.61</c:v>
                </c:pt>
                <c:pt idx="133">
                  <c:v>1000.61</c:v>
                </c:pt>
                <c:pt idx="134">
                  <c:v>1000.61</c:v>
                </c:pt>
                <c:pt idx="135">
                  <c:v>1000.61</c:v>
                </c:pt>
                <c:pt idx="136">
                  <c:v>1000.61</c:v>
                </c:pt>
                <c:pt idx="137">
                  <c:v>1000.6</c:v>
                </c:pt>
                <c:pt idx="138">
                  <c:v>1000.6</c:v>
                </c:pt>
                <c:pt idx="139">
                  <c:v>1000.6</c:v>
                </c:pt>
                <c:pt idx="140">
                  <c:v>1000.6</c:v>
                </c:pt>
                <c:pt idx="141">
                  <c:v>1000.6</c:v>
                </c:pt>
                <c:pt idx="142">
                  <c:v>1000.6</c:v>
                </c:pt>
                <c:pt idx="143">
                  <c:v>1000.6</c:v>
                </c:pt>
                <c:pt idx="144">
                  <c:v>1000.6</c:v>
                </c:pt>
                <c:pt idx="145">
                  <c:v>1000.6</c:v>
                </c:pt>
                <c:pt idx="146">
                  <c:v>1000.59</c:v>
                </c:pt>
                <c:pt idx="147">
                  <c:v>1000.59</c:v>
                </c:pt>
                <c:pt idx="148">
                  <c:v>1000.58</c:v>
                </c:pt>
                <c:pt idx="149">
                  <c:v>1000.58</c:v>
                </c:pt>
                <c:pt idx="150">
                  <c:v>1000.58</c:v>
                </c:pt>
                <c:pt idx="151">
                  <c:v>1000.58</c:v>
                </c:pt>
                <c:pt idx="152">
                  <c:v>1000.57</c:v>
                </c:pt>
                <c:pt idx="153">
                  <c:v>1000.57</c:v>
                </c:pt>
                <c:pt idx="154">
                  <c:v>1000.56</c:v>
                </c:pt>
                <c:pt idx="155">
                  <c:v>1000.56</c:v>
                </c:pt>
                <c:pt idx="156">
                  <c:v>1000.55</c:v>
                </c:pt>
                <c:pt idx="157">
                  <c:v>1000.55</c:v>
                </c:pt>
                <c:pt idx="158">
                  <c:v>1000.55</c:v>
                </c:pt>
                <c:pt idx="159">
                  <c:v>1000.55</c:v>
                </c:pt>
                <c:pt idx="160">
                  <c:v>1000.55</c:v>
                </c:pt>
                <c:pt idx="161">
                  <c:v>1000.55</c:v>
                </c:pt>
                <c:pt idx="162">
                  <c:v>1000.55</c:v>
                </c:pt>
                <c:pt idx="163">
                  <c:v>1000.54</c:v>
                </c:pt>
                <c:pt idx="164">
                  <c:v>1000.54</c:v>
                </c:pt>
                <c:pt idx="165">
                  <c:v>1000.53</c:v>
                </c:pt>
                <c:pt idx="166">
                  <c:v>1000.53</c:v>
                </c:pt>
                <c:pt idx="167">
                  <c:v>1000.52</c:v>
                </c:pt>
                <c:pt idx="168">
                  <c:v>1000.52</c:v>
                </c:pt>
                <c:pt idx="169">
                  <c:v>1000.51</c:v>
                </c:pt>
                <c:pt idx="170">
                  <c:v>1000.5</c:v>
                </c:pt>
                <c:pt idx="171">
                  <c:v>1000.49</c:v>
                </c:pt>
                <c:pt idx="172">
                  <c:v>1000.49</c:v>
                </c:pt>
                <c:pt idx="173">
                  <c:v>1000.49</c:v>
                </c:pt>
                <c:pt idx="174">
                  <c:v>1000.48</c:v>
                </c:pt>
                <c:pt idx="175">
                  <c:v>1000.48</c:v>
                </c:pt>
                <c:pt idx="176">
                  <c:v>1000.48</c:v>
                </c:pt>
                <c:pt idx="177">
                  <c:v>1000.47</c:v>
                </c:pt>
                <c:pt idx="178">
                  <c:v>1000.47</c:v>
                </c:pt>
                <c:pt idx="179">
                  <c:v>1000.46</c:v>
                </c:pt>
                <c:pt idx="180">
                  <c:v>1000.46</c:v>
                </c:pt>
                <c:pt idx="181">
                  <c:v>1000.46</c:v>
                </c:pt>
                <c:pt idx="182">
                  <c:v>1000.46</c:v>
                </c:pt>
                <c:pt idx="183">
                  <c:v>1000.45</c:v>
                </c:pt>
                <c:pt idx="184">
                  <c:v>1000.45</c:v>
                </c:pt>
                <c:pt idx="185">
                  <c:v>1000.45</c:v>
                </c:pt>
                <c:pt idx="186">
                  <c:v>1000.45</c:v>
                </c:pt>
                <c:pt idx="187">
                  <c:v>1000.44</c:v>
                </c:pt>
                <c:pt idx="188">
                  <c:v>1000.44</c:v>
                </c:pt>
                <c:pt idx="189">
                  <c:v>1000.43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7C-4244-AB15-31A9495B6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4029357441430936E-2"/>
          <c:y val="0.78035876310163221"/>
          <c:w val="0.86806443312233028"/>
          <c:h val="0.15305000782186995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7.xml"/><Relationship Id="rId7" Type="http://schemas.openxmlformats.org/officeDocument/2006/relationships/image" Target="../media/image3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</xdr:row>
      <xdr:rowOff>9525</xdr:rowOff>
    </xdr:from>
    <xdr:ext cx="4371975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B1C184-9766-43C8-AEF6-4D7F58FDD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38100</xdr:colOff>
      <xdr:row>15</xdr:row>
      <xdr:rowOff>180975</xdr:rowOff>
    </xdr:from>
    <xdr:ext cx="4371975" cy="28860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F38AE9-1CCB-4D0F-B435-DC754B964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56029</xdr:colOff>
      <xdr:row>44</xdr:row>
      <xdr:rowOff>112059</xdr:rowOff>
    </xdr:from>
    <xdr:ext cx="4371975" cy="287655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C399A6-56DB-4037-8F56-703E77FCC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13</xdr:col>
      <xdr:colOff>0</xdr:colOff>
      <xdr:row>30</xdr:row>
      <xdr:rowOff>124383</xdr:rowOff>
    </xdr:from>
    <xdr:to>
      <xdr:col>20</xdr:col>
      <xdr:colOff>336177</xdr:colOff>
      <xdr:row>44</xdr:row>
      <xdr:rowOff>43701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B60257-5329-4E40-A6D3-335319CE8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31</xdr:col>
      <xdr:colOff>1</xdr:colOff>
      <xdr:row>2</xdr:row>
      <xdr:rowOff>123265</xdr:rowOff>
    </xdr:from>
    <xdr:to>
      <xdr:col>35</xdr:col>
      <xdr:colOff>212913</xdr:colOff>
      <xdr:row>7</xdr:row>
      <xdr:rowOff>77564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827CEFA-83F3-41A8-9BF6-0ED155A32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383376" y="504265"/>
          <a:ext cx="4061011" cy="906799"/>
        </a:xfrm>
        <a:prstGeom prst="rect">
          <a:avLst/>
        </a:prstGeom>
      </xdr:spPr>
    </xdr:pic>
    <xdr:clientData/>
  </xdr:twoCellAnchor>
  <xdr:twoCellAnchor editAs="oneCell">
    <xdr:from>
      <xdr:col>30</xdr:col>
      <xdr:colOff>416499</xdr:colOff>
      <xdr:row>16</xdr:row>
      <xdr:rowOff>187541</xdr:rowOff>
    </xdr:from>
    <xdr:to>
      <xdr:col>35</xdr:col>
      <xdr:colOff>103910</xdr:colOff>
      <xdr:row>23</xdr:row>
      <xdr:rowOff>21945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F53391E-0B67-47C0-8985-A918E8E99A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361724" y="3235541"/>
          <a:ext cx="3973661" cy="1206004"/>
        </a:xfrm>
        <a:prstGeom prst="rect">
          <a:avLst/>
        </a:prstGeom>
      </xdr:spPr>
    </xdr:pic>
    <xdr:clientData/>
  </xdr:twoCellAnchor>
  <xdr:twoCellAnchor editAs="oneCell">
    <xdr:from>
      <xdr:col>31</xdr:col>
      <xdr:colOff>1</xdr:colOff>
      <xdr:row>10</xdr:row>
      <xdr:rowOff>0</xdr:rowOff>
    </xdr:from>
    <xdr:to>
      <xdr:col>34</xdr:col>
      <xdr:colOff>927654</xdr:colOff>
      <xdr:row>15</xdr:row>
      <xdr:rowOff>188263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BC386F0-413C-40B4-AE1B-79E6CA8545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383376" y="1905000"/>
          <a:ext cx="3813727" cy="1140763"/>
        </a:xfrm>
        <a:prstGeom prst="rect">
          <a:avLst/>
        </a:prstGeom>
      </xdr:spPr>
    </xdr:pic>
    <xdr:clientData/>
  </xdr:twoCellAnchor>
  <xdr:twoCellAnchor editAs="oneCell">
    <xdr:from>
      <xdr:col>30</xdr:col>
      <xdr:colOff>363681</xdr:colOff>
      <xdr:row>25</xdr:row>
      <xdr:rowOff>1</xdr:rowOff>
    </xdr:from>
    <xdr:to>
      <xdr:col>35</xdr:col>
      <xdr:colOff>86591</xdr:colOff>
      <xdr:row>30</xdr:row>
      <xdr:rowOff>180974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126E3CB-8ED0-4014-841D-BB451005A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308906" y="4819651"/>
          <a:ext cx="4009160" cy="11810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</xdr:row>
      <xdr:rowOff>9525</xdr:rowOff>
    </xdr:from>
    <xdr:ext cx="4371975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796C02-9742-4E01-A209-F08BC10EE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38100</xdr:colOff>
      <xdr:row>15</xdr:row>
      <xdr:rowOff>180975</xdr:rowOff>
    </xdr:from>
    <xdr:ext cx="4371975" cy="28860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ACB030-993B-4E91-8622-01DF2DB3D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56029</xdr:colOff>
      <xdr:row>44</xdr:row>
      <xdr:rowOff>112059</xdr:rowOff>
    </xdr:from>
    <xdr:ext cx="4371975" cy="287655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EB34F5-4482-47DC-AC31-E26FC3DEF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13</xdr:col>
      <xdr:colOff>0</xdr:colOff>
      <xdr:row>30</xdr:row>
      <xdr:rowOff>124383</xdr:rowOff>
    </xdr:from>
    <xdr:to>
      <xdr:col>20</xdr:col>
      <xdr:colOff>336177</xdr:colOff>
      <xdr:row>44</xdr:row>
      <xdr:rowOff>43701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DFBFF9-4EE4-4242-B7C2-596D42C27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27</xdr:col>
      <xdr:colOff>1</xdr:colOff>
      <xdr:row>2</xdr:row>
      <xdr:rowOff>123265</xdr:rowOff>
    </xdr:from>
    <xdr:to>
      <xdr:col>31</xdr:col>
      <xdr:colOff>212912</xdr:colOff>
      <xdr:row>7</xdr:row>
      <xdr:rowOff>77564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6078972-A47E-4437-9109-073A08817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383376" y="504265"/>
          <a:ext cx="4061011" cy="906799"/>
        </a:xfrm>
        <a:prstGeom prst="rect">
          <a:avLst/>
        </a:prstGeom>
      </xdr:spPr>
    </xdr:pic>
    <xdr:clientData/>
  </xdr:twoCellAnchor>
  <xdr:twoCellAnchor editAs="oneCell">
    <xdr:from>
      <xdr:col>26</xdr:col>
      <xdr:colOff>416499</xdr:colOff>
      <xdr:row>16</xdr:row>
      <xdr:rowOff>187541</xdr:rowOff>
    </xdr:from>
    <xdr:to>
      <xdr:col>31</xdr:col>
      <xdr:colOff>103910</xdr:colOff>
      <xdr:row>23</xdr:row>
      <xdr:rowOff>21945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A8312A-3665-445A-BDB6-8576467F7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431863" y="3235541"/>
          <a:ext cx="3999638" cy="1237177"/>
        </a:xfrm>
        <a:prstGeom prst="rect">
          <a:avLst/>
        </a:prstGeom>
      </xdr:spPr>
    </xdr:pic>
    <xdr:clientData/>
  </xdr:twoCellAnchor>
  <xdr:twoCellAnchor editAs="oneCell">
    <xdr:from>
      <xdr:col>27</xdr:col>
      <xdr:colOff>1</xdr:colOff>
      <xdr:row>10</xdr:row>
      <xdr:rowOff>0</xdr:rowOff>
    </xdr:from>
    <xdr:to>
      <xdr:col>30</xdr:col>
      <xdr:colOff>927653</xdr:colOff>
      <xdr:row>15</xdr:row>
      <xdr:rowOff>188263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C34BA7F-9D67-4ACA-9B77-2A6E89650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373023" y="1905000"/>
          <a:ext cx="3810000" cy="1140763"/>
        </a:xfrm>
        <a:prstGeom prst="rect">
          <a:avLst/>
        </a:prstGeom>
      </xdr:spPr>
    </xdr:pic>
    <xdr:clientData/>
  </xdr:twoCellAnchor>
  <xdr:twoCellAnchor editAs="oneCell">
    <xdr:from>
      <xdr:col>26</xdr:col>
      <xdr:colOff>363681</xdr:colOff>
      <xdr:row>25</xdr:row>
      <xdr:rowOff>1</xdr:rowOff>
    </xdr:from>
    <xdr:to>
      <xdr:col>31</xdr:col>
      <xdr:colOff>86591</xdr:colOff>
      <xdr:row>30</xdr:row>
      <xdr:rowOff>180974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DDCE8FF-9694-4A47-8A6C-11ABAF6EE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379045" y="4866410"/>
          <a:ext cx="4035137" cy="12200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</xdr:row>
      <xdr:rowOff>9525</xdr:rowOff>
    </xdr:from>
    <xdr:ext cx="4371975" cy="2876550"/>
    <xdr:graphicFrame macro="">
      <xdr:nvGraphicFramePr>
        <xdr:cNvPr id="1217673354" name="Chart 1">
          <a:extLst>
            <a:ext uri="{FF2B5EF4-FFF2-40B4-BE49-F238E27FC236}">
              <a16:creationId xmlns:a16="http://schemas.microsoft.com/office/drawing/2014/main" id="{00000000-0008-0000-0100-00008A389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38100</xdr:colOff>
      <xdr:row>15</xdr:row>
      <xdr:rowOff>180975</xdr:rowOff>
    </xdr:from>
    <xdr:ext cx="4371975" cy="2886075"/>
    <xdr:graphicFrame macro="">
      <xdr:nvGraphicFramePr>
        <xdr:cNvPr id="1946575297" name="Chart 2">
          <a:extLst>
            <a:ext uri="{FF2B5EF4-FFF2-40B4-BE49-F238E27FC236}">
              <a16:creationId xmlns:a16="http://schemas.microsoft.com/office/drawing/2014/main" id="{00000000-0008-0000-0100-0000C1610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56029</xdr:colOff>
      <xdr:row>44</xdr:row>
      <xdr:rowOff>112059</xdr:rowOff>
    </xdr:from>
    <xdr:ext cx="4371975" cy="2876550"/>
    <xdr:graphicFrame macro="">
      <xdr:nvGraphicFramePr>
        <xdr:cNvPr id="619515202" name="Chart 3">
          <a:extLst>
            <a:ext uri="{FF2B5EF4-FFF2-40B4-BE49-F238E27FC236}">
              <a16:creationId xmlns:a16="http://schemas.microsoft.com/office/drawing/2014/main" id="{00000000-0008-0000-0100-0000420DE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13</xdr:col>
      <xdr:colOff>0</xdr:colOff>
      <xdr:row>30</xdr:row>
      <xdr:rowOff>124383</xdr:rowOff>
    </xdr:from>
    <xdr:to>
      <xdr:col>20</xdr:col>
      <xdr:colOff>336177</xdr:colOff>
      <xdr:row>44</xdr:row>
      <xdr:rowOff>43701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B3FA5-85B2-4811-B221-DDB6EACEF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27</xdr:col>
      <xdr:colOff>1</xdr:colOff>
      <xdr:row>2</xdr:row>
      <xdr:rowOff>123265</xdr:rowOff>
    </xdr:from>
    <xdr:to>
      <xdr:col>31</xdr:col>
      <xdr:colOff>212912</xdr:colOff>
      <xdr:row>7</xdr:row>
      <xdr:rowOff>77564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01C548-6B74-49ED-A80B-78FD27B2D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397383" y="504265"/>
          <a:ext cx="4067735" cy="906799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9</xdr:row>
      <xdr:rowOff>40821</xdr:rowOff>
    </xdr:from>
    <xdr:to>
      <xdr:col>31</xdr:col>
      <xdr:colOff>149678</xdr:colOff>
      <xdr:row>15</xdr:row>
      <xdr:rowOff>115895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4C35B14-8D29-4090-B5DD-F9FE93EC4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444607" y="1755321"/>
          <a:ext cx="4014107" cy="12180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1D11B-4F90-401A-98C6-E0D45DF4B0D8}">
  <dimension ref="A1:AF998"/>
  <sheetViews>
    <sheetView tabSelected="1" topLeftCell="I1" zoomScale="70" zoomScaleNormal="70" workbookViewId="0">
      <selection activeCell="AB14" sqref="AB14"/>
    </sheetView>
  </sheetViews>
  <sheetFormatPr defaultColWidth="12.625" defaultRowHeight="15" customHeight="1" x14ac:dyDescent="0.2"/>
  <cols>
    <col min="1" max="1" width="3.875" customWidth="1"/>
    <col min="2" max="2" width="9.875" customWidth="1"/>
    <col min="3" max="3" width="12.75" customWidth="1"/>
    <col min="4" max="4" width="10.625" customWidth="1"/>
    <col min="5" max="5" width="8.375" customWidth="1"/>
    <col min="6" max="6" width="10.125" customWidth="1"/>
    <col min="7" max="7" width="11" customWidth="1"/>
    <col min="8" max="9" width="9.75" customWidth="1"/>
    <col min="10" max="10" width="10.375" customWidth="1"/>
    <col min="11" max="11" width="10.125" customWidth="1"/>
    <col min="12" max="13" width="10.25" customWidth="1"/>
    <col min="14" max="20" width="7.625" customWidth="1"/>
    <col min="21" max="21" width="5.5" customWidth="1"/>
    <col min="22" max="22" width="9.75" customWidth="1"/>
    <col min="23" max="23" width="20" customWidth="1"/>
    <col min="24" max="24" width="21.875" customWidth="1"/>
    <col min="25" max="25" width="7.875" customWidth="1"/>
    <col min="26" max="26" width="3.125" customWidth="1"/>
    <col min="27" max="30" width="6.75" bestFit="1" customWidth="1"/>
    <col min="31" max="31" width="5.75" customWidth="1"/>
  </cols>
  <sheetData>
    <row r="1" spans="1:30" x14ac:dyDescent="0.25">
      <c r="B1" s="2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30" x14ac:dyDescent="0.25">
      <c r="A2" s="1" t="s">
        <v>2</v>
      </c>
      <c r="B2" s="2" t="s">
        <v>8</v>
      </c>
      <c r="C2" s="12" t="s">
        <v>3</v>
      </c>
      <c r="D2" s="1" t="s">
        <v>4</v>
      </c>
      <c r="E2" s="2" t="s">
        <v>5</v>
      </c>
      <c r="F2" s="12" t="s">
        <v>9</v>
      </c>
      <c r="G2" s="1" t="s">
        <v>15</v>
      </c>
      <c r="H2" s="12" t="s">
        <v>7</v>
      </c>
      <c r="I2" s="7" t="s">
        <v>37</v>
      </c>
      <c r="J2" s="12" t="s">
        <v>13</v>
      </c>
      <c r="K2" s="1" t="s">
        <v>56</v>
      </c>
      <c r="L2" s="12" t="s">
        <v>6</v>
      </c>
      <c r="M2" s="7" t="s">
        <v>38</v>
      </c>
      <c r="V2" s="23" t="s">
        <v>11</v>
      </c>
      <c r="W2" s="23"/>
      <c r="X2" s="23" t="s">
        <v>12</v>
      </c>
      <c r="Y2" s="23"/>
      <c r="Z2" s="23"/>
      <c r="AA2" s="21" t="s">
        <v>61</v>
      </c>
      <c r="AB2" s="21" t="s">
        <v>62</v>
      </c>
      <c r="AC2" s="21" t="s">
        <v>63</v>
      </c>
      <c r="AD2" s="21" t="s">
        <v>64</v>
      </c>
    </row>
    <row r="3" spans="1:30" x14ac:dyDescent="0.25">
      <c r="A3" s="16">
        <v>0</v>
      </c>
      <c r="B3" s="17">
        <v>0</v>
      </c>
      <c r="C3" s="3">
        <v>999.71100000000001</v>
      </c>
      <c r="D3" s="13">
        <f>-0.00157*B4+999.28515</f>
        <v>999.28358000000003</v>
      </c>
      <c r="E3" s="18">
        <f t="shared" ref="E3:E66" si="0">C3-D3</f>
        <v>0.4274199999999837</v>
      </c>
      <c r="F3" s="3">
        <v>999.8</v>
      </c>
      <c r="G3" s="19">
        <f t="shared" ref="G3:G66" si="1">F3-C3</f>
        <v>8.8999999999941792E-2</v>
      </c>
      <c r="H3" s="3">
        <v>3.8338958285357299</v>
      </c>
      <c r="I3" s="14">
        <f t="shared" ref="I3:I66" si="2">H3*0.5</f>
        <v>1.9169479142678649</v>
      </c>
      <c r="J3" s="3">
        <v>1000.8</v>
      </c>
      <c r="K3" s="13">
        <f>J3-D3</f>
        <v>1.5164199999999255</v>
      </c>
      <c r="L3" s="3">
        <v>12.6247737845332</v>
      </c>
      <c r="M3" s="20">
        <f t="shared" ref="M3:M66" si="3">L3/2</f>
        <v>6.3123868922666002</v>
      </c>
      <c r="N3" s="15"/>
      <c r="V3" t="s">
        <v>52</v>
      </c>
      <c r="Y3">
        <v>190</v>
      </c>
      <c r="Z3" t="s">
        <v>10</v>
      </c>
    </row>
    <row r="4" spans="1:30" x14ac:dyDescent="0.25">
      <c r="A4" s="16">
        <v>1</v>
      </c>
      <c r="B4" s="17">
        <v>1</v>
      </c>
      <c r="C4" s="3">
        <v>999.678</v>
      </c>
      <c r="D4" s="13">
        <f t="shared" ref="D4:D67" si="4">0.00009*B5+999.40306</f>
        <v>999.40323999999998</v>
      </c>
      <c r="E4" s="18">
        <f t="shared" si="0"/>
        <v>0.27476000000001477</v>
      </c>
      <c r="F4" s="3">
        <v>999.79700000000003</v>
      </c>
      <c r="G4" s="19">
        <f t="shared" si="1"/>
        <v>0.11900000000002819</v>
      </c>
      <c r="H4" s="3">
        <v>5.0634317337410897</v>
      </c>
      <c r="I4" s="14">
        <f t="shared" si="2"/>
        <v>2.5317158668705448</v>
      </c>
      <c r="J4" s="3">
        <v>1000.82</v>
      </c>
      <c r="K4" s="13">
        <f t="shared" ref="K4:K67" si="5">J4-D4</f>
        <v>1.4167600000000675</v>
      </c>
      <c r="L4" s="3">
        <v>12.6323715447701</v>
      </c>
      <c r="M4" s="20">
        <f t="shared" si="3"/>
        <v>6.3161857723850501</v>
      </c>
      <c r="N4" s="15"/>
    </row>
    <row r="5" spans="1:30" x14ac:dyDescent="0.25">
      <c r="A5" s="16">
        <v>2</v>
      </c>
      <c r="B5" s="17">
        <v>2</v>
      </c>
      <c r="C5" s="3">
        <v>999.72299999999996</v>
      </c>
      <c r="D5" s="13">
        <f t="shared" si="4"/>
        <v>999.40332999999998</v>
      </c>
      <c r="E5" s="18">
        <f t="shared" si="0"/>
        <v>0.3196699999999737</v>
      </c>
      <c r="F5" s="3">
        <v>999.78499999999997</v>
      </c>
      <c r="G5" s="19">
        <f t="shared" si="1"/>
        <v>6.2000000000011823E-2</v>
      </c>
      <c r="H5" s="3">
        <v>1.96750079322431</v>
      </c>
      <c r="I5" s="14">
        <f t="shared" si="2"/>
        <v>0.98375039661215502</v>
      </c>
      <c r="J5" s="3">
        <v>1000.77</v>
      </c>
      <c r="K5" s="13">
        <f t="shared" si="5"/>
        <v>1.3666699999999992</v>
      </c>
      <c r="L5" s="3">
        <v>12.955897208495101</v>
      </c>
      <c r="M5" s="20">
        <f t="shared" si="3"/>
        <v>6.4779486042475503</v>
      </c>
      <c r="N5" s="15"/>
      <c r="V5" s="5" t="s">
        <v>24</v>
      </c>
      <c r="W5" s="5"/>
      <c r="X5" s="22" t="s">
        <v>57</v>
      </c>
      <c r="Y5" s="4">
        <f>MIN(L3:L174)</f>
        <v>9.1585390862209497</v>
      </c>
      <c r="Z5" s="5" t="s">
        <v>10</v>
      </c>
      <c r="AA5" s="25">
        <f>AVERAGE(L3:L174)</f>
        <v>16.266686318893445</v>
      </c>
      <c r="AB5" s="24">
        <f>AD5</f>
        <v>9.1585390862209497</v>
      </c>
      <c r="AC5" s="25">
        <f>AA5</f>
        <v>16.266686318893445</v>
      </c>
      <c r="AD5" s="24">
        <f>Y5</f>
        <v>9.1585390862209497</v>
      </c>
    </row>
    <row r="6" spans="1:30" x14ac:dyDescent="0.25">
      <c r="A6" s="16">
        <v>3</v>
      </c>
      <c r="B6" s="17">
        <v>3</v>
      </c>
      <c r="C6" s="3">
        <v>999.67700000000002</v>
      </c>
      <c r="D6" s="13">
        <f t="shared" si="4"/>
        <v>999.40341999999998</v>
      </c>
      <c r="E6" s="18">
        <f t="shared" si="0"/>
        <v>0.27358000000003813</v>
      </c>
      <c r="F6" s="3">
        <v>999.74099999999999</v>
      </c>
      <c r="G6" s="19">
        <f t="shared" si="1"/>
        <v>6.399999999996453E-2</v>
      </c>
      <c r="H6" s="3">
        <v>4.0913966511185897</v>
      </c>
      <c r="I6" s="14">
        <f t="shared" si="2"/>
        <v>2.0456983255592949</v>
      </c>
      <c r="J6" s="3">
        <v>1000.69</v>
      </c>
      <c r="K6" s="13">
        <f t="shared" si="5"/>
        <v>1.2865800000000718</v>
      </c>
      <c r="L6" s="3">
        <v>13.308998306224201</v>
      </c>
      <c r="M6" s="20">
        <f t="shared" si="3"/>
        <v>6.6544991531121003</v>
      </c>
      <c r="N6" s="15"/>
      <c r="V6" s="5" t="s">
        <v>25</v>
      </c>
      <c r="W6" s="5"/>
      <c r="X6" s="22" t="s">
        <v>58</v>
      </c>
      <c r="Y6" s="4">
        <f>MIN(K3:K174)</f>
        <v>1.0714600000000019</v>
      </c>
      <c r="Z6" t="s">
        <v>10</v>
      </c>
      <c r="AA6" s="6">
        <f>AVERAGE(K3:K174)</f>
        <v>1.2931641279069892</v>
      </c>
      <c r="AB6" s="6">
        <f>AA6</f>
        <v>1.2931641279069892</v>
      </c>
      <c r="AC6" s="4">
        <f>AD6</f>
        <v>1.0714600000000019</v>
      </c>
      <c r="AD6" s="4">
        <f>Y6</f>
        <v>1.0714600000000019</v>
      </c>
    </row>
    <row r="7" spans="1:30" x14ac:dyDescent="0.25">
      <c r="A7" s="16">
        <v>4</v>
      </c>
      <c r="B7" s="17">
        <v>4</v>
      </c>
      <c r="C7" s="3">
        <v>999.60500000000002</v>
      </c>
      <c r="D7" s="13">
        <f t="shared" si="4"/>
        <v>999.40350999999998</v>
      </c>
      <c r="E7" s="18">
        <f t="shared" si="0"/>
        <v>0.20149000000003525</v>
      </c>
      <c r="F7" s="3">
        <v>999.71900000000005</v>
      </c>
      <c r="G7" s="19">
        <f t="shared" si="1"/>
        <v>0.11400000000003274</v>
      </c>
      <c r="H7" s="3">
        <v>5.0608240715870396</v>
      </c>
      <c r="I7" s="14">
        <f t="shared" si="2"/>
        <v>2.5304120357935198</v>
      </c>
      <c r="J7" s="3">
        <v>1000.73</v>
      </c>
      <c r="K7" s="13">
        <f t="shared" si="5"/>
        <v>1.3264900000000353</v>
      </c>
      <c r="L7" s="3">
        <v>13.300169065936601</v>
      </c>
      <c r="M7" s="20">
        <f t="shared" si="3"/>
        <v>6.6500845329683003</v>
      </c>
      <c r="N7" s="15"/>
    </row>
    <row r="8" spans="1:30" x14ac:dyDescent="0.25">
      <c r="A8" s="16">
        <v>5</v>
      </c>
      <c r="B8" s="17">
        <v>5</v>
      </c>
      <c r="C8" s="3">
        <v>999.51499999999999</v>
      </c>
      <c r="D8" s="13">
        <f t="shared" si="4"/>
        <v>999.40359999999998</v>
      </c>
      <c r="E8" s="18">
        <f t="shared" si="0"/>
        <v>0.11140000000000327</v>
      </c>
      <c r="F8" s="3">
        <v>999.71900000000005</v>
      </c>
      <c r="G8" s="19">
        <f t="shared" si="1"/>
        <v>0.20400000000006457</v>
      </c>
      <c r="H8" s="3">
        <v>6.0144027938592801</v>
      </c>
      <c r="I8" s="14">
        <f t="shared" si="2"/>
        <v>3.0072013969296401</v>
      </c>
      <c r="J8" s="3">
        <v>1000.8</v>
      </c>
      <c r="K8" s="13">
        <f t="shared" si="5"/>
        <v>1.3963999999999714</v>
      </c>
      <c r="L8" s="3">
        <v>13.307696565409801</v>
      </c>
      <c r="M8" s="20">
        <f t="shared" si="3"/>
        <v>6.6538482827049004</v>
      </c>
      <c r="N8" s="15"/>
      <c r="V8" s="5" t="s">
        <v>19</v>
      </c>
      <c r="W8" s="5"/>
      <c r="Y8">
        <v>-6.5</v>
      </c>
      <c r="Z8" s="5" t="s">
        <v>10</v>
      </c>
      <c r="AA8" s="5"/>
      <c r="AB8" s="5"/>
      <c r="AC8" s="5"/>
      <c r="AD8" s="5"/>
    </row>
    <row r="9" spans="1:30" x14ac:dyDescent="0.25">
      <c r="A9" s="16">
        <v>6</v>
      </c>
      <c r="B9" s="17">
        <v>6</v>
      </c>
      <c r="C9" s="3">
        <v>999.44899999999996</v>
      </c>
      <c r="D9" s="13">
        <f t="shared" si="4"/>
        <v>999.40368999999998</v>
      </c>
      <c r="E9" s="18">
        <f t="shared" si="0"/>
        <v>4.5309999999972206E-2</v>
      </c>
      <c r="F9" s="3">
        <v>999.72</v>
      </c>
      <c r="G9" s="19">
        <f t="shared" si="1"/>
        <v>0.27100000000007185</v>
      </c>
      <c r="H9" s="3">
        <v>6.9367536207918201</v>
      </c>
      <c r="I9" s="14">
        <f t="shared" si="2"/>
        <v>3.4683768103959101</v>
      </c>
      <c r="J9" s="3">
        <v>1000.8</v>
      </c>
      <c r="K9" s="13">
        <f t="shared" si="5"/>
        <v>1.3963099999999713</v>
      </c>
      <c r="L9" s="3">
        <v>13.3152240648815</v>
      </c>
      <c r="M9" s="20">
        <f t="shared" si="3"/>
        <v>6.6576120324407499</v>
      </c>
      <c r="N9" s="15"/>
      <c r="V9" s="5" t="s">
        <v>21</v>
      </c>
      <c r="W9" s="5"/>
      <c r="Y9">
        <v>0.5</v>
      </c>
    </row>
    <row r="10" spans="1:30" x14ac:dyDescent="0.25">
      <c r="A10" s="16">
        <v>7</v>
      </c>
      <c r="B10" s="17">
        <v>7</v>
      </c>
      <c r="C10" s="3">
        <v>999.404</v>
      </c>
      <c r="D10" s="13">
        <f t="shared" si="4"/>
        <v>999.40377999999998</v>
      </c>
      <c r="E10" s="18">
        <f t="shared" si="0"/>
        <v>2.2000000001298758E-4</v>
      </c>
      <c r="F10" s="3">
        <v>999.72</v>
      </c>
      <c r="G10" s="19">
        <f t="shared" si="1"/>
        <v>0.31600000000003092</v>
      </c>
      <c r="H10" s="3">
        <v>6.3196473758442897</v>
      </c>
      <c r="I10" s="14">
        <f t="shared" si="2"/>
        <v>3.1598236879221449</v>
      </c>
      <c r="J10" s="3">
        <v>1000.79</v>
      </c>
      <c r="K10" s="13">
        <f t="shared" si="5"/>
        <v>1.3862199999999802</v>
      </c>
      <c r="L10" s="3">
        <v>13.3227515643588</v>
      </c>
      <c r="M10" s="20">
        <f t="shared" si="3"/>
        <v>6.6613757821794</v>
      </c>
      <c r="N10" s="15"/>
      <c r="V10" s="5" t="s">
        <v>20</v>
      </c>
      <c r="W10" s="5"/>
      <c r="Y10">
        <v>0</v>
      </c>
    </row>
    <row r="11" spans="1:30" x14ac:dyDescent="0.25">
      <c r="A11" s="16">
        <v>8</v>
      </c>
      <c r="B11" s="17">
        <v>8</v>
      </c>
      <c r="C11" s="3">
        <v>999.35</v>
      </c>
      <c r="D11" s="13">
        <f t="shared" si="4"/>
        <v>999.40386999999998</v>
      </c>
      <c r="E11" s="18">
        <f t="shared" si="0"/>
        <v>-5.3869999999960783E-2</v>
      </c>
      <c r="F11" s="3">
        <v>999.72</v>
      </c>
      <c r="G11" s="19">
        <f t="shared" si="1"/>
        <v>0.37000000000000455</v>
      </c>
      <c r="H11" s="3">
        <v>6.3458905686550597</v>
      </c>
      <c r="I11" s="14">
        <f t="shared" si="2"/>
        <v>3.1729452843275299</v>
      </c>
      <c r="J11" s="3">
        <v>1000.79</v>
      </c>
      <c r="K11" s="13">
        <f t="shared" si="5"/>
        <v>1.3861299999999801</v>
      </c>
      <c r="L11" s="3">
        <v>13.3302790638499</v>
      </c>
      <c r="M11" s="20">
        <f t="shared" si="3"/>
        <v>6.6651395319249502</v>
      </c>
      <c r="N11" s="15"/>
    </row>
    <row r="12" spans="1:30" x14ac:dyDescent="0.25">
      <c r="A12" s="16">
        <v>9</v>
      </c>
      <c r="B12" s="17">
        <v>9</v>
      </c>
      <c r="C12" s="3">
        <v>999.33199999999999</v>
      </c>
      <c r="D12" s="13">
        <f t="shared" si="4"/>
        <v>999.40395999999998</v>
      </c>
      <c r="E12" s="18">
        <f t="shared" si="0"/>
        <v>-7.1959999999990032E-2</v>
      </c>
      <c r="F12" s="3">
        <v>999.72</v>
      </c>
      <c r="G12" s="19">
        <f t="shared" si="1"/>
        <v>0.38800000000003365</v>
      </c>
      <c r="H12" s="3">
        <v>6.3723431804279196</v>
      </c>
      <c r="I12" s="14">
        <f t="shared" si="2"/>
        <v>3.1861715902139598</v>
      </c>
      <c r="J12" s="3">
        <v>1000.77</v>
      </c>
      <c r="K12" s="13">
        <f t="shared" si="5"/>
        <v>1.3660399999999981</v>
      </c>
      <c r="L12" s="3">
        <v>13.840070298465101</v>
      </c>
      <c r="M12" s="20">
        <f t="shared" si="3"/>
        <v>6.9200351492325503</v>
      </c>
      <c r="N12" s="15"/>
      <c r="V12" s="5" t="s">
        <v>18</v>
      </c>
      <c r="W12" s="5"/>
      <c r="X12" s="5" t="s">
        <v>22</v>
      </c>
      <c r="Y12" s="5" t="s">
        <v>27</v>
      </c>
    </row>
    <row r="13" spans="1:30" x14ac:dyDescent="0.25">
      <c r="A13" s="16">
        <v>10</v>
      </c>
      <c r="B13" s="17">
        <v>10</v>
      </c>
      <c r="C13" s="3">
        <v>999.29700000000003</v>
      </c>
      <c r="D13" s="13">
        <f t="shared" si="4"/>
        <v>999.40404999999998</v>
      </c>
      <c r="E13" s="18">
        <f t="shared" si="0"/>
        <v>-0.10704999999995835</v>
      </c>
      <c r="F13" s="3">
        <v>999.72</v>
      </c>
      <c r="G13" s="19">
        <f t="shared" si="1"/>
        <v>0.42300000000000182</v>
      </c>
      <c r="H13" s="3">
        <v>6.3982785186329103</v>
      </c>
      <c r="I13" s="14">
        <f t="shared" si="2"/>
        <v>3.1991392593164552</v>
      </c>
      <c r="J13" s="3">
        <v>1000.77</v>
      </c>
      <c r="K13" s="13">
        <f t="shared" si="5"/>
        <v>1.365949999999998</v>
      </c>
      <c r="L13" s="3">
        <v>14.0064431114948</v>
      </c>
      <c r="M13" s="20">
        <f t="shared" si="3"/>
        <v>7.0032215557474</v>
      </c>
      <c r="N13" s="15"/>
    </row>
    <row r="14" spans="1:30" x14ac:dyDescent="0.25">
      <c r="A14" s="16">
        <v>11</v>
      </c>
      <c r="B14" s="17">
        <v>11</v>
      </c>
      <c r="C14" s="3">
        <v>999.31100000000004</v>
      </c>
      <c r="D14" s="13">
        <f t="shared" si="4"/>
        <v>999.40413999999998</v>
      </c>
      <c r="E14" s="18">
        <f t="shared" si="0"/>
        <v>-9.3139999999948486E-2</v>
      </c>
      <c r="F14" s="3">
        <v>999.72</v>
      </c>
      <c r="G14" s="19">
        <f t="shared" si="1"/>
        <v>0.40899999999999181</v>
      </c>
      <c r="H14" s="3">
        <v>7.05912031765987</v>
      </c>
      <c r="I14" s="14">
        <f t="shared" si="2"/>
        <v>3.529560158829935</v>
      </c>
      <c r="J14" s="3">
        <v>1000.77</v>
      </c>
      <c r="K14" s="13">
        <f t="shared" si="5"/>
        <v>1.3658599999999979</v>
      </c>
      <c r="L14" s="3">
        <v>14.019114988214699</v>
      </c>
      <c r="M14" s="20">
        <f t="shared" si="3"/>
        <v>7.0095574941073497</v>
      </c>
      <c r="N14" s="15"/>
      <c r="V14" s="5" t="s">
        <v>36</v>
      </c>
      <c r="W14" s="5"/>
      <c r="X14" s="22" t="s">
        <v>39</v>
      </c>
      <c r="Y14" s="5" t="s">
        <v>27</v>
      </c>
    </row>
    <row r="15" spans="1:30" x14ac:dyDescent="0.25">
      <c r="A15" s="16">
        <v>12</v>
      </c>
      <c r="B15" s="17">
        <v>12</v>
      </c>
      <c r="C15" s="3">
        <v>999.24199999999996</v>
      </c>
      <c r="D15" s="13">
        <f t="shared" si="4"/>
        <v>999.40422999999998</v>
      </c>
      <c r="E15" s="18">
        <f t="shared" si="0"/>
        <v>-0.1622300000000223</v>
      </c>
      <c r="F15" s="3">
        <v>999.72</v>
      </c>
      <c r="G15" s="19">
        <f t="shared" si="1"/>
        <v>0.47800000000006548</v>
      </c>
      <c r="H15" s="3">
        <v>7.6660568225540002</v>
      </c>
      <c r="I15" s="14">
        <f t="shared" si="2"/>
        <v>3.8330284112770001</v>
      </c>
      <c r="J15" s="3">
        <v>1000.78</v>
      </c>
      <c r="K15" s="13">
        <f t="shared" si="5"/>
        <v>1.3757699999999886</v>
      </c>
      <c r="L15" s="3">
        <v>14.031786864944401</v>
      </c>
      <c r="M15" s="20">
        <f t="shared" si="3"/>
        <v>7.0158934324722004</v>
      </c>
      <c r="N15" s="15"/>
      <c r="V15" s="5"/>
      <c r="X15" s="5"/>
      <c r="Y15" s="5"/>
    </row>
    <row r="16" spans="1:30" x14ac:dyDescent="0.25">
      <c r="A16" s="16">
        <v>13</v>
      </c>
      <c r="B16" s="17">
        <v>13</v>
      </c>
      <c r="C16" s="3">
        <v>999.19100000000003</v>
      </c>
      <c r="D16" s="13">
        <f t="shared" si="4"/>
        <v>999.40431999999998</v>
      </c>
      <c r="E16" s="18">
        <f t="shared" si="0"/>
        <v>-0.21331999999995332</v>
      </c>
      <c r="F16" s="3">
        <v>999.72</v>
      </c>
      <c r="G16" s="19">
        <f t="shared" si="1"/>
        <v>0.52899999999999636</v>
      </c>
      <c r="H16" s="3">
        <v>7.7214719208099503</v>
      </c>
      <c r="I16" s="14">
        <f t="shared" si="2"/>
        <v>3.8607359604049751</v>
      </c>
      <c r="J16" s="3">
        <v>1000.81</v>
      </c>
      <c r="K16" s="13">
        <f t="shared" si="5"/>
        <v>1.4056799999999612</v>
      </c>
      <c r="L16" s="3">
        <v>14.1256119390167</v>
      </c>
      <c r="M16" s="20">
        <f t="shared" si="3"/>
        <v>7.06280596950835</v>
      </c>
      <c r="N16" s="15"/>
      <c r="V16" s="5" t="s">
        <v>23</v>
      </c>
      <c r="W16" s="5"/>
      <c r="X16" t="s">
        <v>31</v>
      </c>
      <c r="Y16">
        <f>26/2</f>
        <v>13</v>
      </c>
      <c r="Z16" t="s">
        <v>10</v>
      </c>
    </row>
    <row r="17" spans="1:31" x14ac:dyDescent="0.25">
      <c r="A17" s="16">
        <v>14</v>
      </c>
      <c r="B17" s="17">
        <v>14</v>
      </c>
      <c r="C17" s="3">
        <v>999.15700000000004</v>
      </c>
      <c r="D17" s="13">
        <f t="shared" si="4"/>
        <v>999.40440999999998</v>
      </c>
      <c r="E17" s="18">
        <f t="shared" si="0"/>
        <v>-0.24740999999994528</v>
      </c>
      <c r="F17" s="3">
        <v>999.72</v>
      </c>
      <c r="G17" s="19">
        <f t="shared" si="1"/>
        <v>0.56299999999998818</v>
      </c>
      <c r="H17" s="3">
        <v>7.7708780066454599</v>
      </c>
      <c r="I17" s="14">
        <f t="shared" si="2"/>
        <v>3.88543900332273</v>
      </c>
      <c r="J17" s="3">
        <v>1000.82</v>
      </c>
      <c r="K17" s="13">
        <f t="shared" si="5"/>
        <v>1.4155900000000656</v>
      </c>
      <c r="L17" s="3">
        <v>14.6494651003079</v>
      </c>
      <c r="M17" s="20">
        <f t="shared" si="3"/>
        <v>7.32473255015395</v>
      </c>
      <c r="N17" s="15"/>
      <c r="V17" s="5" t="s">
        <v>17</v>
      </c>
      <c r="X17" s="5" t="s">
        <v>51</v>
      </c>
      <c r="Y17">
        <v>4.5</v>
      </c>
      <c r="Z17" t="s">
        <v>10</v>
      </c>
    </row>
    <row r="18" spans="1:31" x14ac:dyDescent="0.25">
      <c r="A18" s="16">
        <v>15</v>
      </c>
      <c r="B18" s="17">
        <v>15</v>
      </c>
      <c r="C18" s="3">
        <v>999.20299999999997</v>
      </c>
      <c r="D18" s="13">
        <f t="shared" si="4"/>
        <v>999.40449999999998</v>
      </c>
      <c r="E18" s="18">
        <f t="shared" si="0"/>
        <v>-0.20150000000001</v>
      </c>
      <c r="F18" s="3">
        <v>999.72</v>
      </c>
      <c r="G18" s="19">
        <f t="shared" si="1"/>
        <v>0.51700000000005275</v>
      </c>
      <c r="H18" s="3">
        <v>8.1912686372596895</v>
      </c>
      <c r="I18" s="14">
        <f t="shared" si="2"/>
        <v>4.0956343186298447</v>
      </c>
      <c r="J18" s="3">
        <v>1000.81</v>
      </c>
      <c r="K18" s="13">
        <f t="shared" si="5"/>
        <v>1.4054999999999609</v>
      </c>
      <c r="L18" s="3">
        <v>14.7037037524174</v>
      </c>
      <c r="M18" s="20">
        <f t="shared" si="3"/>
        <v>7.3518518762087002</v>
      </c>
      <c r="N18" s="15"/>
      <c r="V18" s="5" t="s">
        <v>28</v>
      </c>
      <c r="X18" s="5"/>
      <c r="Y18" s="5"/>
    </row>
    <row r="19" spans="1:31" x14ac:dyDescent="0.25">
      <c r="A19" s="16">
        <v>16</v>
      </c>
      <c r="B19" s="17">
        <v>16</v>
      </c>
      <c r="C19" s="3">
        <v>999.18200000000002</v>
      </c>
      <c r="D19" s="13">
        <f t="shared" si="4"/>
        <v>999.40458999999998</v>
      </c>
      <c r="E19" s="18">
        <f t="shared" si="0"/>
        <v>-0.22258999999996831</v>
      </c>
      <c r="F19" s="3">
        <v>999.72</v>
      </c>
      <c r="G19" s="19">
        <f t="shared" si="1"/>
        <v>0.53800000000001091</v>
      </c>
      <c r="H19" s="3">
        <v>8.4559639004388103</v>
      </c>
      <c r="I19" s="14">
        <f t="shared" si="2"/>
        <v>4.2279819502194051</v>
      </c>
      <c r="J19" s="3">
        <v>1000.8</v>
      </c>
      <c r="K19" s="13">
        <f t="shared" si="5"/>
        <v>1.3954099999999698</v>
      </c>
      <c r="L19" s="3">
        <v>14.7579424045609</v>
      </c>
      <c r="M19" s="20">
        <f t="shared" si="3"/>
        <v>7.3789712022804501</v>
      </c>
      <c r="N19" s="15"/>
    </row>
    <row r="20" spans="1:31" ht="15.75" customHeight="1" x14ac:dyDescent="0.25">
      <c r="A20" s="16">
        <v>17</v>
      </c>
      <c r="B20" s="17">
        <v>17</v>
      </c>
      <c r="C20" s="3">
        <v>999.09699999999998</v>
      </c>
      <c r="D20" s="13">
        <f t="shared" si="4"/>
        <v>999.40467999999998</v>
      </c>
      <c r="E20" s="18">
        <f t="shared" si="0"/>
        <v>-0.30768000000000484</v>
      </c>
      <c r="F20" s="3">
        <v>999.72</v>
      </c>
      <c r="G20" s="19">
        <f t="shared" si="1"/>
        <v>0.62300000000004729</v>
      </c>
      <c r="H20" s="3">
        <v>8.4296226980614399</v>
      </c>
      <c r="I20" s="14">
        <f t="shared" si="2"/>
        <v>4.21481134903072</v>
      </c>
      <c r="J20" s="3">
        <v>1000.82</v>
      </c>
      <c r="K20" s="13">
        <f t="shared" si="5"/>
        <v>1.4153200000000652</v>
      </c>
      <c r="L20" s="3">
        <v>14.8121810567237</v>
      </c>
      <c r="M20" s="20">
        <f t="shared" si="3"/>
        <v>7.4060905283618501</v>
      </c>
      <c r="N20" s="15"/>
      <c r="V20" s="5" t="s">
        <v>30</v>
      </c>
      <c r="W20" s="5"/>
      <c r="Z20" t="s">
        <v>10</v>
      </c>
      <c r="AE20" s="22" t="s">
        <v>59</v>
      </c>
    </row>
    <row r="21" spans="1:31" ht="15.75" customHeight="1" x14ac:dyDescent="0.25">
      <c r="A21" s="16">
        <v>18</v>
      </c>
      <c r="B21" s="17">
        <v>18</v>
      </c>
      <c r="C21" s="3">
        <v>999.01700000000005</v>
      </c>
      <c r="D21" s="13">
        <f t="shared" si="4"/>
        <v>999.40476999999998</v>
      </c>
      <c r="E21" s="18">
        <f t="shared" si="0"/>
        <v>-0.38776999999993222</v>
      </c>
      <c r="F21" s="3">
        <v>999.72</v>
      </c>
      <c r="G21" s="19">
        <f t="shared" si="1"/>
        <v>0.70299999999997453</v>
      </c>
      <c r="H21" s="3">
        <v>8.4441421165671802</v>
      </c>
      <c r="I21" s="14">
        <f t="shared" si="2"/>
        <v>4.2220710582835901</v>
      </c>
      <c r="J21" s="3">
        <v>1000.83</v>
      </c>
      <c r="K21" s="13">
        <f t="shared" si="5"/>
        <v>1.425230000000056</v>
      </c>
      <c r="L21" s="3">
        <v>15.323679858708999</v>
      </c>
      <c r="M21" s="20">
        <f t="shared" si="3"/>
        <v>7.6618399293544996</v>
      </c>
      <c r="N21" s="15"/>
      <c r="V21" t="s">
        <v>32</v>
      </c>
      <c r="X21" s="5"/>
      <c r="Z21" t="s">
        <v>10</v>
      </c>
    </row>
    <row r="22" spans="1:31" ht="15.75" customHeight="1" x14ac:dyDescent="0.25">
      <c r="A22" s="16">
        <v>19</v>
      </c>
      <c r="B22" s="17">
        <v>19</v>
      </c>
      <c r="C22" s="3">
        <v>998.97</v>
      </c>
      <c r="D22" s="13">
        <f t="shared" si="4"/>
        <v>999.40485999999999</v>
      </c>
      <c r="E22" s="18">
        <f t="shared" si="0"/>
        <v>-0.43485999999995784</v>
      </c>
      <c r="F22" s="3">
        <v>999.72</v>
      </c>
      <c r="G22" s="19">
        <f t="shared" si="1"/>
        <v>0.75</v>
      </c>
      <c r="H22" s="3">
        <v>8.4777337369635504</v>
      </c>
      <c r="I22" s="14">
        <f t="shared" si="2"/>
        <v>4.2388668684817752</v>
      </c>
      <c r="J22" s="3">
        <v>1000.84</v>
      </c>
      <c r="K22" s="13">
        <f t="shared" si="5"/>
        <v>1.4351400000000467</v>
      </c>
      <c r="L22" s="3">
        <v>14.8144726911219</v>
      </c>
      <c r="M22" s="20">
        <f t="shared" si="3"/>
        <v>7.4072363455609498</v>
      </c>
      <c r="N22" s="15"/>
    </row>
    <row r="23" spans="1:31" ht="15.75" customHeight="1" x14ac:dyDescent="0.25">
      <c r="A23" s="16">
        <v>20</v>
      </c>
      <c r="B23" s="17">
        <v>20</v>
      </c>
      <c r="C23" s="3">
        <v>998.92700000000002</v>
      </c>
      <c r="D23" s="13">
        <f t="shared" si="4"/>
        <v>999.40494999999999</v>
      </c>
      <c r="E23" s="18">
        <f t="shared" si="0"/>
        <v>-0.47794999999996435</v>
      </c>
      <c r="F23" s="3">
        <v>999.72</v>
      </c>
      <c r="G23" s="19">
        <f t="shared" si="1"/>
        <v>0.79300000000000637</v>
      </c>
      <c r="H23" s="3">
        <v>9.0995939819949392</v>
      </c>
      <c r="I23" s="14">
        <f t="shared" si="2"/>
        <v>4.5497969909974696</v>
      </c>
      <c r="J23" s="3">
        <v>1000.84</v>
      </c>
      <c r="K23" s="13">
        <f t="shared" si="5"/>
        <v>1.4350500000000466</v>
      </c>
      <c r="L23" s="3">
        <v>14.7374238533791</v>
      </c>
      <c r="M23" s="20">
        <f t="shared" si="3"/>
        <v>7.3687119266895502</v>
      </c>
      <c r="N23" s="15"/>
      <c r="V23" s="5" t="s">
        <v>33</v>
      </c>
      <c r="W23" s="5"/>
      <c r="X23" t="s">
        <v>35</v>
      </c>
      <c r="Y23">
        <v>10</v>
      </c>
      <c r="Z23" t="s">
        <v>10</v>
      </c>
    </row>
    <row r="24" spans="1:31" ht="15.75" customHeight="1" x14ac:dyDescent="0.25">
      <c r="A24" s="16">
        <v>21</v>
      </c>
      <c r="B24" s="17">
        <v>21</v>
      </c>
      <c r="C24" s="3">
        <v>998.89300000000003</v>
      </c>
      <c r="D24" s="13">
        <f t="shared" si="4"/>
        <v>999.40503999999999</v>
      </c>
      <c r="E24" s="18">
        <f t="shared" si="0"/>
        <v>-0.51203999999995631</v>
      </c>
      <c r="F24" s="3">
        <v>999.72</v>
      </c>
      <c r="G24" s="19">
        <f t="shared" si="1"/>
        <v>0.82699999999999818</v>
      </c>
      <c r="H24" s="3">
        <v>9.0999860878375092</v>
      </c>
      <c r="I24" s="14">
        <f t="shared" si="2"/>
        <v>4.5499930439187546</v>
      </c>
      <c r="J24" s="3">
        <v>1000.84</v>
      </c>
      <c r="K24" s="13">
        <f t="shared" si="5"/>
        <v>1.4349600000000464</v>
      </c>
      <c r="L24" s="3">
        <v>14.727615750275801</v>
      </c>
      <c r="M24" s="20">
        <f t="shared" si="3"/>
        <v>7.3638078751379004</v>
      </c>
      <c r="N24" s="15"/>
      <c r="V24" t="s">
        <v>34</v>
      </c>
      <c r="X24" t="s">
        <v>35</v>
      </c>
      <c r="Y24">
        <v>1</v>
      </c>
      <c r="Z24" t="s">
        <v>10</v>
      </c>
    </row>
    <row r="25" spans="1:31" ht="15.75" customHeight="1" x14ac:dyDescent="0.25">
      <c r="A25" s="16">
        <v>22</v>
      </c>
      <c r="B25" s="17">
        <v>22</v>
      </c>
      <c r="C25" s="3">
        <v>998.91600000000005</v>
      </c>
      <c r="D25" s="13">
        <f t="shared" si="4"/>
        <v>999.40512999999999</v>
      </c>
      <c r="E25" s="18">
        <f t="shared" si="0"/>
        <v>-0.4891299999999319</v>
      </c>
      <c r="F25" s="3">
        <v>999.72</v>
      </c>
      <c r="G25" s="19">
        <f t="shared" si="1"/>
        <v>0.80399999999997362</v>
      </c>
      <c r="H25" s="3">
        <v>9.5054938852258708</v>
      </c>
      <c r="I25" s="14">
        <f t="shared" si="2"/>
        <v>4.7527469426129354</v>
      </c>
      <c r="J25" s="3">
        <v>1000.83</v>
      </c>
      <c r="K25" s="13">
        <f t="shared" si="5"/>
        <v>1.4248700000000554</v>
      </c>
      <c r="L25" s="3">
        <v>14.717807647166699</v>
      </c>
      <c r="M25" s="20">
        <f t="shared" si="3"/>
        <v>7.3589038235833497</v>
      </c>
      <c r="N25" s="15"/>
    </row>
    <row r="26" spans="1:31" ht="15.75" customHeight="1" x14ac:dyDescent="0.25">
      <c r="A26" s="16">
        <v>23</v>
      </c>
      <c r="B26" s="17">
        <v>23</v>
      </c>
      <c r="C26" s="3">
        <v>998.87300000000005</v>
      </c>
      <c r="D26" s="13">
        <f t="shared" si="4"/>
        <v>999.40521999999999</v>
      </c>
      <c r="E26" s="18">
        <f t="shared" si="0"/>
        <v>-0.53221999999993841</v>
      </c>
      <c r="F26" s="3">
        <v>999.72</v>
      </c>
      <c r="G26" s="19">
        <f t="shared" si="1"/>
        <v>0.84699999999997999</v>
      </c>
      <c r="H26" s="3">
        <v>9.7847791025465902</v>
      </c>
      <c r="I26" s="14">
        <f t="shared" si="2"/>
        <v>4.8923895512732951</v>
      </c>
      <c r="J26" s="3">
        <v>1000.83</v>
      </c>
      <c r="K26" s="13">
        <f t="shared" si="5"/>
        <v>1.4247800000000552</v>
      </c>
      <c r="L26" s="3">
        <v>14.707999544048</v>
      </c>
      <c r="M26" s="20">
        <f t="shared" si="3"/>
        <v>7.3539997720240002</v>
      </c>
      <c r="N26" s="15"/>
      <c r="V26" t="s">
        <v>42</v>
      </c>
      <c r="Y26" s="9"/>
      <c r="Z26" s="5"/>
      <c r="AA26" s="5"/>
      <c r="AB26" s="5"/>
      <c r="AC26" s="5"/>
      <c r="AD26" s="5"/>
    </row>
    <row r="27" spans="1:31" ht="15.75" customHeight="1" x14ac:dyDescent="0.25">
      <c r="A27" s="16">
        <v>24</v>
      </c>
      <c r="B27" s="17">
        <v>24</v>
      </c>
      <c r="C27" s="3">
        <v>998.82600000000002</v>
      </c>
      <c r="D27" s="13">
        <f t="shared" si="4"/>
        <v>999.40530999999999</v>
      </c>
      <c r="E27" s="18">
        <f t="shared" si="0"/>
        <v>-0.57930999999996402</v>
      </c>
      <c r="F27" s="3">
        <v>999.72</v>
      </c>
      <c r="G27" s="19">
        <f t="shared" si="1"/>
        <v>0.89400000000000546</v>
      </c>
      <c r="H27" s="3">
        <v>9.8397615376471705</v>
      </c>
      <c r="I27" s="14">
        <f t="shared" si="2"/>
        <v>4.9198807688235853</v>
      </c>
      <c r="J27" s="3">
        <v>1000.84</v>
      </c>
      <c r="K27" s="13">
        <f t="shared" si="5"/>
        <v>1.434690000000046</v>
      </c>
      <c r="L27" s="3">
        <v>14.698191440934901</v>
      </c>
      <c r="M27" s="20">
        <f t="shared" si="3"/>
        <v>7.3490957204674503</v>
      </c>
      <c r="N27" s="15"/>
      <c r="X27" s="11" t="s">
        <v>53</v>
      </c>
      <c r="Y27" s="8">
        <v>1.57E-3</v>
      </c>
      <c r="Z27" s="5"/>
      <c r="AA27" s="5"/>
      <c r="AB27" s="5"/>
      <c r="AC27" s="5"/>
      <c r="AD27" s="5"/>
      <c r="AE27" s="22" t="s">
        <v>60</v>
      </c>
    </row>
    <row r="28" spans="1:31" ht="15.75" customHeight="1" x14ac:dyDescent="0.25">
      <c r="A28" s="16">
        <v>25</v>
      </c>
      <c r="B28" s="17">
        <v>25</v>
      </c>
      <c r="C28" s="3">
        <v>998.81100000000004</v>
      </c>
      <c r="D28" s="13">
        <f t="shared" si="4"/>
        <v>999.40539999999999</v>
      </c>
      <c r="E28" s="18">
        <f t="shared" si="0"/>
        <v>-0.59439999999995052</v>
      </c>
      <c r="F28" s="3">
        <v>999.72</v>
      </c>
      <c r="G28" s="19">
        <f t="shared" si="1"/>
        <v>0.90899999999999181</v>
      </c>
      <c r="H28" s="3">
        <v>9.9021685507421395</v>
      </c>
      <c r="I28" s="14">
        <f t="shared" si="2"/>
        <v>4.9510842753710698</v>
      </c>
      <c r="J28" s="3">
        <v>1000.84</v>
      </c>
      <c r="K28" s="13">
        <f t="shared" si="5"/>
        <v>1.4346000000000458</v>
      </c>
      <c r="L28" s="3">
        <v>14.6883833378186</v>
      </c>
      <c r="M28" s="20">
        <f t="shared" si="3"/>
        <v>7.3441916689092999</v>
      </c>
      <c r="N28" s="15"/>
    </row>
    <row r="29" spans="1:31" ht="15.75" customHeight="1" x14ac:dyDescent="0.25">
      <c r="A29" s="16">
        <v>26</v>
      </c>
      <c r="B29" s="17">
        <v>26</v>
      </c>
      <c r="C29" s="3">
        <v>998.81700000000001</v>
      </c>
      <c r="D29" s="13">
        <f t="shared" si="4"/>
        <v>999.40548999999999</v>
      </c>
      <c r="E29" s="18">
        <f t="shared" si="0"/>
        <v>-0.58848999999997886</v>
      </c>
      <c r="F29" s="3">
        <v>999.72</v>
      </c>
      <c r="G29" s="19">
        <f t="shared" si="1"/>
        <v>0.90300000000002001</v>
      </c>
      <c r="H29" s="3">
        <v>10.1857268297037</v>
      </c>
      <c r="I29" s="14">
        <f t="shared" si="2"/>
        <v>5.0928634148518501</v>
      </c>
      <c r="J29" s="3">
        <v>1000.84</v>
      </c>
      <c r="K29" s="13">
        <f t="shared" si="5"/>
        <v>1.4345100000000457</v>
      </c>
      <c r="L29" s="3">
        <v>14.078283284279101</v>
      </c>
      <c r="M29" s="20">
        <f t="shared" si="3"/>
        <v>7.0391416421395503</v>
      </c>
      <c r="N29" s="15"/>
      <c r="V29" s="23" t="s">
        <v>40</v>
      </c>
      <c r="W29" s="23"/>
    </row>
    <row r="30" spans="1:31" ht="15.75" customHeight="1" x14ac:dyDescent="0.25">
      <c r="A30" s="16">
        <v>27</v>
      </c>
      <c r="B30" s="17">
        <v>27</v>
      </c>
      <c r="C30" s="3">
        <v>998.82</v>
      </c>
      <c r="D30" s="13">
        <f t="shared" si="4"/>
        <v>999.40557999999999</v>
      </c>
      <c r="E30" s="18">
        <f t="shared" si="0"/>
        <v>-0.58557999999993626</v>
      </c>
      <c r="F30" s="3">
        <v>999.72</v>
      </c>
      <c r="G30" s="19">
        <f t="shared" si="1"/>
        <v>0.89999999999997726</v>
      </c>
      <c r="H30" s="3">
        <v>10.488352128012799</v>
      </c>
      <c r="I30" s="14">
        <f t="shared" si="2"/>
        <v>5.2441760640063997</v>
      </c>
      <c r="J30" s="3">
        <v>1000.84</v>
      </c>
      <c r="K30" s="13">
        <f t="shared" si="5"/>
        <v>1.4344200000000455</v>
      </c>
      <c r="L30" s="3">
        <v>13.976015182126201</v>
      </c>
      <c r="M30" s="20">
        <f t="shared" si="3"/>
        <v>6.9880075910631003</v>
      </c>
      <c r="N30" s="15"/>
      <c r="V30" s="5" t="s">
        <v>41</v>
      </c>
      <c r="Y30" s="4"/>
      <c r="Z30" s="5" t="s">
        <v>10</v>
      </c>
      <c r="AA30" s="5"/>
      <c r="AB30" s="5"/>
      <c r="AC30" s="5"/>
      <c r="AD30" s="5"/>
    </row>
    <row r="31" spans="1:31" ht="15.75" customHeight="1" x14ac:dyDescent="0.25">
      <c r="A31" s="16">
        <v>28</v>
      </c>
      <c r="B31" s="17">
        <v>28</v>
      </c>
      <c r="C31" s="3">
        <v>998.87099999999998</v>
      </c>
      <c r="D31" s="13">
        <f t="shared" si="4"/>
        <v>999.40566999999999</v>
      </c>
      <c r="E31" s="18">
        <f t="shared" si="0"/>
        <v>-0.53467000000000553</v>
      </c>
      <c r="F31" s="3">
        <v>999.72</v>
      </c>
      <c r="G31" s="19">
        <f t="shared" si="1"/>
        <v>0.84900000000004638</v>
      </c>
      <c r="H31" s="3">
        <v>10.489458806245199</v>
      </c>
      <c r="I31" s="14">
        <f t="shared" si="2"/>
        <v>5.2447294031225997</v>
      </c>
      <c r="J31" s="3">
        <v>1000.83</v>
      </c>
      <c r="K31" s="13">
        <f t="shared" si="5"/>
        <v>1.4243300000000545</v>
      </c>
      <c r="L31" s="3">
        <v>14.396611522659301</v>
      </c>
      <c r="M31" s="20">
        <f t="shared" si="3"/>
        <v>7.1983057613296504</v>
      </c>
      <c r="N31" s="15"/>
      <c r="V31" t="s">
        <v>0</v>
      </c>
      <c r="Y31" s="5"/>
      <c r="Z31" t="s">
        <v>10</v>
      </c>
    </row>
    <row r="32" spans="1:31" ht="15.75" customHeight="1" x14ac:dyDescent="0.25">
      <c r="A32" s="16">
        <v>29</v>
      </c>
      <c r="B32" s="17">
        <v>29</v>
      </c>
      <c r="C32" s="3">
        <v>998.89099999999996</v>
      </c>
      <c r="D32" s="13">
        <f t="shared" si="4"/>
        <v>999.40575999999999</v>
      </c>
      <c r="E32" s="18">
        <f t="shared" si="0"/>
        <v>-0.51476000000002387</v>
      </c>
      <c r="F32" s="3">
        <v>999.72</v>
      </c>
      <c r="G32" s="19">
        <f t="shared" si="1"/>
        <v>0.82900000000006457</v>
      </c>
      <c r="H32" s="3">
        <v>10.4905229479367</v>
      </c>
      <c r="I32" s="14">
        <f t="shared" si="2"/>
        <v>5.2452614739683501</v>
      </c>
      <c r="J32" s="3">
        <v>1000.83</v>
      </c>
      <c r="K32" s="13">
        <f t="shared" si="5"/>
        <v>1.4242400000000544</v>
      </c>
      <c r="L32" s="3">
        <v>14.69504730455</v>
      </c>
      <c r="M32" s="20">
        <f t="shared" si="3"/>
        <v>7.347523652275</v>
      </c>
      <c r="N32" s="15"/>
      <c r="V32" t="s">
        <v>43</v>
      </c>
      <c r="Z32" t="s">
        <v>10</v>
      </c>
    </row>
    <row r="33" spans="1:32" ht="15.75" customHeight="1" x14ac:dyDescent="0.25">
      <c r="A33" s="16">
        <v>30</v>
      </c>
      <c r="B33" s="17">
        <v>30</v>
      </c>
      <c r="C33" s="3">
        <v>998.875</v>
      </c>
      <c r="D33" s="13">
        <f t="shared" si="4"/>
        <v>999.40584999999999</v>
      </c>
      <c r="E33" s="18">
        <f t="shared" si="0"/>
        <v>-0.53084999999998672</v>
      </c>
      <c r="F33" s="3">
        <v>999.72</v>
      </c>
      <c r="G33" s="19">
        <f t="shared" si="1"/>
        <v>0.84500000000002728</v>
      </c>
      <c r="H33" s="3">
        <v>10.5090471373898</v>
      </c>
      <c r="I33" s="14">
        <f t="shared" si="2"/>
        <v>5.2545235686948999</v>
      </c>
      <c r="J33" s="3">
        <v>1000.83</v>
      </c>
      <c r="K33" s="13">
        <f t="shared" si="5"/>
        <v>1.4241500000000542</v>
      </c>
      <c r="L33" s="3">
        <v>15.0348361421599</v>
      </c>
      <c r="M33" s="20">
        <f t="shared" si="3"/>
        <v>7.5174180710799501</v>
      </c>
      <c r="N33" s="15"/>
    </row>
    <row r="34" spans="1:32" ht="15.75" customHeight="1" x14ac:dyDescent="0.25">
      <c r="A34" s="16">
        <v>31</v>
      </c>
      <c r="B34" s="17">
        <v>31</v>
      </c>
      <c r="C34" s="3">
        <v>998.87599999999998</v>
      </c>
      <c r="D34" s="13">
        <f t="shared" si="4"/>
        <v>999.40593999999999</v>
      </c>
      <c r="E34" s="18">
        <f t="shared" si="0"/>
        <v>-0.52994000000001051</v>
      </c>
      <c r="F34" s="3">
        <v>999.72</v>
      </c>
      <c r="G34" s="19">
        <f t="shared" si="1"/>
        <v>0.84400000000005093</v>
      </c>
      <c r="H34" s="3">
        <v>10.7759941173694</v>
      </c>
      <c r="I34" s="14">
        <f t="shared" si="2"/>
        <v>5.3879970586847001</v>
      </c>
      <c r="J34" s="3">
        <v>1000.83</v>
      </c>
      <c r="K34" s="13">
        <f t="shared" si="5"/>
        <v>1.4240600000000541</v>
      </c>
      <c r="L34" s="3">
        <v>15.314658942744501</v>
      </c>
      <c r="M34" s="20">
        <f t="shared" si="3"/>
        <v>7.6573294713722504</v>
      </c>
      <c r="N34" s="15"/>
      <c r="V34" t="s">
        <v>45</v>
      </c>
    </row>
    <row r="35" spans="1:32" ht="15.75" customHeight="1" x14ac:dyDescent="0.25">
      <c r="A35" s="16">
        <v>32</v>
      </c>
      <c r="B35" s="17">
        <v>32</v>
      </c>
      <c r="C35" s="3">
        <v>998.84299999999996</v>
      </c>
      <c r="D35" s="13">
        <f t="shared" si="4"/>
        <v>999.40602999999999</v>
      </c>
      <c r="E35" s="18">
        <f t="shared" si="0"/>
        <v>-0.56303000000002612</v>
      </c>
      <c r="F35" s="3">
        <v>999.72</v>
      </c>
      <c r="G35" s="19">
        <f t="shared" si="1"/>
        <v>0.87700000000006639</v>
      </c>
      <c r="H35" s="3">
        <v>10.576954007412599</v>
      </c>
      <c r="I35" s="14">
        <f t="shared" si="2"/>
        <v>5.2884770037062996</v>
      </c>
      <c r="J35" s="3">
        <v>1000.83</v>
      </c>
      <c r="K35" s="13">
        <f t="shared" si="5"/>
        <v>1.4239700000000539</v>
      </c>
      <c r="L35" s="3">
        <v>16.215576895216198</v>
      </c>
      <c r="M35" s="20">
        <f t="shared" si="3"/>
        <v>8.1077884476080992</v>
      </c>
      <c r="N35" s="15"/>
      <c r="V35" t="s">
        <v>44</v>
      </c>
    </row>
    <row r="36" spans="1:32" ht="15.75" customHeight="1" x14ac:dyDescent="0.25">
      <c r="A36" s="16">
        <v>33</v>
      </c>
      <c r="B36" s="17">
        <v>33</v>
      </c>
      <c r="C36" s="3">
        <v>998.81899999999996</v>
      </c>
      <c r="D36" s="13">
        <f t="shared" si="4"/>
        <v>999.40611999999999</v>
      </c>
      <c r="E36" s="18">
        <f t="shared" si="0"/>
        <v>-0.58712000000002718</v>
      </c>
      <c r="F36" s="3">
        <v>999.72</v>
      </c>
      <c r="G36" s="19">
        <f t="shared" si="1"/>
        <v>0.9010000000000673</v>
      </c>
      <c r="H36" s="3">
        <v>11.504891345668399</v>
      </c>
      <c r="I36" s="14">
        <f t="shared" si="2"/>
        <v>5.7524456728341997</v>
      </c>
      <c r="J36" s="3">
        <v>1000.84</v>
      </c>
      <c r="K36" s="13">
        <f t="shared" si="5"/>
        <v>1.4338800000000447</v>
      </c>
      <c r="L36" s="3">
        <v>16.777614751610599</v>
      </c>
      <c r="M36" s="20">
        <f t="shared" si="3"/>
        <v>8.3888073758052997</v>
      </c>
      <c r="N36" s="15"/>
      <c r="V36" t="s">
        <v>46</v>
      </c>
    </row>
    <row r="37" spans="1:32" ht="15.75" customHeight="1" x14ac:dyDescent="0.25">
      <c r="A37" s="16">
        <v>34</v>
      </c>
      <c r="B37" s="17">
        <v>34</v>
      </c>
      <c r="C37" s="3">
        <v>998.82899999999995</v>
      </c>
      <c r="D37" s="13">
        <f t="shared" si="4"/>
        <v>999.40620999999999</v>
      </c>
      <c r="E37" s="18">
        <f t="shared" si="0"/>
        <v>-0.57721000000003642</v>
      </c>
      <c r="F37" s="3">
        <v>999.72</v>
      </c>
      <c r="G37" s="19">
        <f t="shared" si="1"/>
        <v>0.8910000000000764</v>
      </c>
      <c r="H37" s="3">
        <v>12.1813866625256</v>
      </c>
      <c r="I37" s="14">
        <f t="shared" si="2"/>
        <v>6.0906933312628002</v>
      </c>
      <c r="J37" s="3">
        <v>1000.84</v>
      </c>
      <c r="K37" s="13">
        <f t="shared" si="5"/>
        <v>1.4337900000000445</v>
      </c>
      <c r="L37" s="3">
        <v>16.8973249403567</v>
      </c>
      <c r="M37" s="20">
        <f t="shared" si="3"/>
        <v>8.4486624701783501</v>
      </c>
      <c r="N37" s="15"/>
    </row>
    <row r="38" spans="1:32" ht="15.75" customHeight="1" x14ac:dyDescent="0.25">
      <c r="A38" s="16">
        <v>35</v>
      </c>
      <c r="B38" s="17">
        <v>35</v>
      </c>
      <c r="C38" s="3">
        <v>998.84</v>
      </c>
      <c r="D38" s="13">
        <f t="shared" si="4"/>
        <v>999.40629999999999</v>
      </c>
      <c r="E38" s="18">
        <f t="shared" si="0"/>
        <v>-0.56629999999995562</v>
      </c>
      <c r="F38" s="3">
        <v>999.72</v>
      </c>
      <c r="G38" s="19">
        <f t="shared" si="1"/>
        <v>0.87999999999999545</v>
      </c>
      <c r="H38" s="3">
        <v>12.717500092088599</v>
      </c>
      <c r="I38" s="14">
        <f t="shared" si="2"/>
        <v>6.3587500460442996</v>
      </c>
      <c r="J38" s="3">
        <v>1000.84</v>
      </c>
      <c r="K38" s="13">
        <f t="shared" si="5"/>
        <v>1.4337000000000444</v>
      </c>
      <c r="L38" s="3">
        <v>16.883179593604901</v>
      </c>
      <c r="M38" s="20">
        <f t="shared" si="3"/>
        <v>8.4415897968024503</v>
      </c>
      <c r="N38" s="15"/>
      <c r="V38" s="23" t="s">
        <v>48</v>
      </c>
      <c r="W38" s="23"/>
    </row>
    <row r="39" spans="1:32" ht="15.75" customHeight="1" x14ac:dyDescent="0.25">
      <c r="A39" s="16">
        <v>36</v>
      </c>
      <c r="B39" s="17">
        <v>36</v>
      </c>
      <c r="C39" s="3">
        <v>998.80600000000004</v>
      </c>
      <c r="D39" s="13">
        <f t="shared" si="4"/>
        <v>999.40638999999999</v>
      </c>
      <c r="E39" s="18">
        <f t="shared" si="0"/>
        <v>-0.60038999999994758</v>
      </c>
      <c r="F39" s="3">
        <v>999.72</v>
      </c>
      <c r="G39" s="19">
        <f t="shared" si="1"/>
        <v>0.91399999999998727</v>
      </c>
      <c r="H39" s="3">
        <v>12.7338340283462</v>
      </c>
      <c r="I39" s="14">
        <f t="shared" si="2"/>
        <v>6.3669170141731</v>
      </c>
      <c r="J39" s="3">
        <v>1000.84</v>
      </c>
      <c r="K39" s="13">
        <f t="shared" si="5"/>
        <v>1.4336100000000442</v>
      </c>
      <c r="L39" s="3">
        <v>17.413352682989199</v>
      </c>
      <c r="M39" s="20">
        <f t="shared" si="3"/>
        <v>8.7066763414945996</v>
      </c>
      <c r="N39" s="15"/>
      <c r="V39" t="s">
        <v>49</v>
      </c>
      <c r="Y39" s="8"/>
      <c r="Z39" s="5" t="s">
        <v>47</v>
      </c>
      <c r="AA39" s="5"/>
      <c r="AB39" s="5"/>
      <c r="AC39" s="5"/>
      <c r="AD39" s="5"/>
    </row>
    <row r="40" spans="1:32" ht="15.75" customHeight="1" x14ac:dyDescent="0.25">
      <c r="A40" s="16">
        <v>37</v>
      </c>
      <c r="B40" s="17">
        <v>37</v>
      </c>
      <c r="C40" s="3">
        <v>998.78599999999994</v>
      </c>
      <c r="D40" s="13">
        <f t="shared" si="4"/>
        <v>999.40647999999999</v>
      </c>
      <c r="E40" s="18">
        <f t="shared" si="0"/>
        <v>-0.62048000000004322</v>
      </c>
      <c r="F40" s="3">
        <v>999.72</v>
      </c>
      <c r="G40" s="19">
        <f t="shared" si="1"/>
        <v>0.93400000000008276</v>
      </c>
      <c r="H40" s="3">
        <v>12.834209682633301</v>
      </c>
      <c r="I40" s="14">
        <f t="shared" si="2"/>
        <v>6.4171048413166503</v>
      </c>
      <c r="J40" s="3">
        <v>1000.84</v>
      </c>
      <c r="K40" s="13">
        <f t="shared" si="5"/>
        <v>1.4335200000000441</v>
      </c>
      <c r="L40" s="3">
        <v>18.052707914908101</v>
      </c>
      <c r="M40" s="20">
        <f t="shared" si="3"/>
        <v>9.0263539574540506</v>
      </c>
      <c r="N40" s="15"/>
      <c r="Y40" s="8"/>
      <c r="Z40" s="5" t="s">
        <v>47</v>
      </c>
      <c r="AA40" s="5"/>
      <c r="AB40" s="5"/>
      <c r="AC40" s="5"/>
      <c r="AD40" s="5"/>
      <c r="AE40" t="s">
        <v>50</v>
      </c>
    </row>
    <row r="41" spans="1:32" ht="15.75" customHeight="1" x14ac:dyDescent="0.25">
      <c r="A41" s="16">
        <v>38</v>
      </c>
      <c r="B41" s="17">
        <v>38</v>
      </c>
      <c r="C41" s="3">
        <v>998.75099999999998</v>
      </c>
      <c r="D41" s="13">
        <f t="shared" si="4"/>
        <v>999.40656999999999</v>
      </c>
      <c r="E41" s="18">
        <f t="shared" si="0"/>
        <v>-0.65557000000001153</v>
      </c>
      <c r="F41" s="3">
        <v>999.72</v>
      </c>
      <c r="G41" s="19">
        <f t="shared" si="1"/>
        <v>0.96900000000005093</v>
      </c>
      <c r="H41" s="3">
        <v>12.850754213216799</v>
      </c>
      <c r="I41" s="14">
        <f t="shared" si="2"/>
        <v>6.4253771066083996</v>
      </c>
      <c r="J41" s="3">
        <v>1000.85</v>
      </c>
      <c r="K41" s="13">
        <f t="shared" si="5"/>
        <v>1.4434300000000349</v>
      </c>
      <c r="L41" s="3">
        <v>18.8412679192108</v>
      </c>
      <c r="M41" s="20">
        <f t="shared" si="3"/>
        <v>9.4206339596054001</v>
      </c>
      <c r="N41" s="15"/>
      <c r="AE41" s="10"/>
    </row>
    <row r="42" spans="1:32" ht="15.75" customHeight="1" x14ac:dyDescent="0.25">
      <c r="A42" s="16">
        <v>39</v>
      </c>
      <c r="B42" s="17">
        <v>39</v>
      </c>
      <c r="C42" s="3">
        <v>998.73199999999997</v>
      </c>
      <c r="D42" s="13">
        <f t="shared" si="4"/>
        <v>999.40665999999999</v>
      </c>
      <c r="E42" s="18">
        <f t="shared" si="0"/>
        <v>-0.67466000000001713</v>
      </c>
      <c r="F42" s="3">
        <v>999.72</v>
      </c>
      <c r="G42" s="19">
        <f t="shared" si="1"/>
        <v>0.98800000000005639</v>
      </c>
      <c r="H42" s="3">
        <v>12.799076121669</v>
      </c>
      <c r="I42" s="14">
        <f t="shared" si="2"/>
        <v>6.3995380608344998</v>
      </c>
      <c r="J42" s="3">
        <v>1000.85</v>
      </c>
      <c r="K42" s="13">
        <f t="shared" si="5"/>
        <v>1.4433400000000347</v>
      </c>
      <c r="L42" s="3">
        <v>19.612253586050901</v>
      </c>
      <c r="M42" s="20">
        <f t="shared" si="3"/>
        <v>9.8061267930254505</v>
      </c>
      <c r="N42" s="15"/>
    </row>
    <row r="43" spans="1:32" ht="15.75" customHeight="1" x14ac:dyDescent="0.25">
      <c r="A43" s="16">
        <v>40</v>
      </c>
      <c r="B43" s="17">
        <v>40</v>
      </c>
      <c r="C43" s="3">
        <v>998.74699999999996</v>
      </c>
      <c r="D43" s="13">
        <f t="shared" si="4"/>
        <v>999.40674999999999</v>
      </c>
      <c r="E43" s="18">
        <f t="shared" si="0"/>
        <v>-0.65975000000003092</v>
      </c>
      <c r="F43" s="3">
        <v>999.72</v>
      </c>
      <c r="G43" s="19">
        <f t="shared" si="1"/>
        <v>0.97300000000007003</v>
      </c>
      <c r="H43" s="3">
        <v>12.7294639308098</v>
      </c>
      <c r="I43" s="14">
        <f t="shared" si="2"/>
        <v>6.3647319654048999</v>
      </c>
      <c r="J43" s="3">
        <v>1000.86</v>
      </c>
      <c r="K43" s="13">
        <f t="shared" si="5"/>
        <v>1.4532500000000255</v>
      </c>
      <c r="L43" s="3">
        <v>19.5925256300211</v>
      </c>
      <c r="M43" s="20">
        <f t="shared" si="3"/>
        <v>9.7962628150105502</v>
      </c>
      <c r="N43" s="15"/>
      <c r="AF43" s="10"/>
    </row>
    <row r="44" spans="1:32" ht="15.75" customHeight="1" x14ac:dyDescent="0.25">
      <c r="A44" s="16">
        <v>41</v>
      </c>
      <c r="B44" s="17">
        <v>41</v>
      </c>
      <c r="C44" s="3">
        <v>998.803</v>
      </c>
      <c r="D44" s="13">
        <f t="shared" si="4"/>
        <v>999.40683999999999</v>
      </c>
      <c r="E44" s="18">
        <f t="shared" si="0"/>
        <v>-0.60383999999999105</v>
      </c>
      <c r="F44" s="3">
        <v>999.72</v>
      </c>
      <c r="G44" s="19">
        <f t="shared" si="1"/>
        <v>0.91700000000003001</v>
      </c>
      <c r="H44" s="3">
        <v>12.9433198474156</v>
      </c>
      <c r="I44" s="14">
        <f t="shared" si="2"/>
        <v>6.4716599237077999</v>
      </c>
      <c r="J44" s="3">
        <v>1000.86</v>
      </c>
      <c r="K44" s="13">
        <f t="shared" si="5"/>
        <v>1.4531600000000253</v>
      </c>
      <c r="L44" s="3">
        <v>19.592525716985701</v>
      </c>
      <c r="M44" s="20">
        <f t="shared" si="3"/>
        <v>9.7962628584928506</v>
      </c>
      <c r="N44" s="15"/>
    </row>
    <row r="45" spans="1:32" ht="15.75" customHeight="1" x14ac:dyDescent="0.25">
      <c r="A45" s="16">
        <v>42</v>
      </c>
      <c r="B45" s="17">
        <v>42</v>
      </c>
      <c r="C45" s="3">
        <v>998.85699999999997</v>
      </c>
      <c r="D45" s="13">
        <f t="shared" si="4"/>
        <v>999.40692999999999</v>
      </c>
      <c r="E45" s="18">
        <f t="shared" si="0"/>
        <v>-0.54993000000001757</v>
      </c>
      <c r="F45" s="3">
        <v>999.72</v>
      </c>
      <c r="G45" s="19">
        <f t="shared" si="1"/>
        <v>0.86300000000005639</v>
      </c>
      <c r="H45" s="3">
        <v>12.9207205914357</v>
      </c>
      <c r="I45" s="14">
        <f t="shared" si="2"/>
        <v>6.4603602957178499</v>
      </c>
      <c r="J45" s="3">
        <v>1000.86</v>
      </c>
      <c r="K45" s="13">
        <f t="shared" si="5"/>
        <v>1.4530700000000252</v>
      </c>
      <c r="L45" s="3">
        <v>19.592525803944799</v>
      </c>
      <c r="M45" s="20">
        <f t="shared" si="3"/>
        <v>9.7962629019723995</v>
      </c>
      <c r="N45" s="15"/>
    </row>
    <row r="46" spans="1:32" ht="15.75" customHeight="1" x14ac:dyDescent="0.25">
      <c r="A46" s="16">
        <v>43</v>
      </c>
      <c r="B46" s="17">
        <v>43</v>
      </c>
      <c r="C46" s="3">
        <v>998.85799999999995</v>
      </c>
      <c r="D46" s="13">
        <f t="shared" si="4"/>
        <v>999.40701999999999</v>
      </c>
      <c r="E46" s="18">
        <f t="shared" si="0"/>
        <v>-0.54902000000004136</v>
      </c>
      <c r="F46" s="3">
        <v>999.72</v>
      </c>
      <c r="G46" s="19">
        <f t="shared" si="1"/>
        <v>0.86200000000008004</v>
      </c>
      <c r="H46" s="3">
        <v>13.117478334761801</v>
      </c>
      <c r="I46" s="14">
        <f t="shared" si="2"/>
        <v>6.5587391673809003</v>
      </c>
      <c r="J46" s="3">
        <v>1000.86</v>
      </c>
      <c r="K46" s="13">
        <f t="shared" si="5"/>
        <v>1.452980000000025</v>
      </c>
      <c r="L46" s="3">
        <v>19.592525890919902</v>
      </c>
      <c r="M46" s="20">
        <f t="shared" si="3"/>
        <v>9.7962629454599508</v>
      </c>
      <c r="N46" s="15"/>
    </row>
    <row r="47" spans="1:32" ht="15.75" customHeight="1" x14ac:dyDescent="0.25">
      <c r="A47" s="16">
        <v>44</v>
      </c>
      <c r="B47" s="17">
        <v>44</v>
      </c>
      <c r="C47" s="3">
        <v>998.90700000000004</v>
      </c>
      <c r="D47" s="13">
        <f t="shared" si="4"/>
        <v>999.40710999999999</v>
      </c>
      <c r="E47" s="18">
        <f t="shared" si="0"/>
        <v>-0.50010999999994965</v>
      </c>
      <c r="F47" s="3">
        <v>999.72</v>
      </c>
      <c r="G47" s="19">
        <f t="shared" si="1"/>
        <v>0.81299999999998818</v>
      </c>
      <c r="H47" s="3">
        <v>13.288223089383999</v>
      </c>
      <c r="I47" s="14">
        <f t="shared" si="2"/>
        <v>6.6441115446919996</v>
      </c>
      <c r="J47" s="3">
        <v>1000.86</v>
      </c>
      <c r="K47" s="13">
        <f t="shared" si="5"/>
        <v>1.4528900000000249</v>
      </c>
      <c r="L47" s="3">
        <v>19.592525977878999</v>
      </c>
      <c r="M47" s="20">
        <f t="shared" si="3"/>
        <v>9.7962629889394996</v>
      </c>
      <c r="N47" s="15"/>
    </row>
    <row r="48" spans="1:32" ht="15.75" customHeight="1" x14ac:dyDescent="0.25">
      <c r="A48" s="16">
        <v>45</v>
      </c>
      <c r="B48" s="17">
        <v>45</v>
      </c>
      <c r="C48" s="3">
        <v>998.928</v>
      </c>
      <c r="D48" s="13">
        <f t="shared" si="4"/>
        <v>999.40719999999999</v>
      </c>
      <c r="E48" s="18">
        <f t="shared" si="0"/>
        <v>-0.47919999999999163</v>
      </c>
      <c r="F48" s="3">
        <v>999.72</v>
      </c>
      <c r="G48" s="19">
        <f t="shared" si="1"/>
        <v>0.79200000000003001</v>
      </c>
      <c r="H48" s="3">
        <v>13.259182379224701</v>
      </c>
      <c r="I48" s="14">
        <f t="shared" si="2"/>
        <v>6.6295911896123503</v>
      </c>
      <c r="J48" s="3">
        <v>1000.87</v>
      </c>
      <c r="K48" s="13">
        <f t="shared" si="5"/>
        <v>1.4628000000000156</v>
      </c>
      <c r="L48" s="3">
        <v>19.592526064833901</v>
      </c>
      <c r="M48" s="20">
        <f t="shared" si="3"/>
        <v>9.7962630324169506</v>
      </c>
      <c r="N48" s="15"/>
      <c r="W48" s="5"/>
    </row>
    <row r="49" spans="1:14" ht="15.75" customHeight="1" x14ac:dyDescent="0.25">
      <c r="A49" s="16">
        <v>46</v>
      </c>
      <c r="B49" s="17">
        <v>46</v>
      </c>
      <c r="C49" s="3">
        <v>998.95500000000004</v>
      </c>
      <c r="D49" s="13">
        <f t="shared" si="4"/>
        <v>999.40728999999999</v>
      </c>
      <c r="E49" s="18">
        <f t="shared" si="0"/>
        <v>-0.45228999999994812</v>
      </c>
      <c r="F49" s="3">
        <v>999.72</v>
      </c>
      <c r="G49" s="19">
        <f t="shared" si="1"/>
        <v>0.76499999999998636</v>
      </c>
      <c r="H49" s="3">
        <v>13.2613002711444</v>
      </c>
      <c r="I49" s="14">
        <f t="shared" si="2"/>
        <v>6.6306501355721998</v>
      </c>
      <c r="J49" s="3">
        <v>1000.87</v>
      </c>
      <c r="K49" s="13">
        <f t="shared" si="5"/>
        <v>1.4627100000000155</v>
      </c>
      <c r="L49" s="3">
        <v>19.614857487352001</v>
      </c>
      <c r="M49" s="20">
        <f t="shared" si="3"/>
        <v>9.8074287436760006</v>
      </c>
      <c r="N49" s="15"/>
    </row>
    <row r="50" spans="1:14" ht="15.75" customHeight="1" x14ac:dyDescent="0.25">
      <c r="A50" s="16">
        <v>47</v>
      </c>
      <c r="B50" s="17">
        <v>47</v>
      </c>
      <c r="C50" s="3">
        <v>999.01300000000003</v>
      </c>
      <c r="D50" s="13">
        <f t="shared" si="4"/>
        <v>999.40737999999999</v>
      </c>
      <c r="E50" s="18">
        <f t="shared" si="0"/>
        <v>-0.39437999999995554</v>
      </c>
      <c r="F50" s="3">
        <v>999.72</v>
      </c>
      <c r="G50" s="19">
        <f t="shared" si="1"/>
        <v>0.70699999999999363</v>
      </c>
      <c r="H50" s="3">
        <v>12.850473856191901</v>
      </c>
      <c r="I50" s="14">
        <f t="shared" si="2"/>
        <v>6.4252369280959503</v>
      </c>
      <c r="J50" s="3">
        <v>1000.87</v>
      </c>
      <c r="K50" s="13">
        <f t="shared" si="5"/>
        <v>1.4626200000000154</v>
      </c>
      <c r="L50" s="3">
        <v>19.065251321360599</v>
      </c>
      <c r="M50" s="20">
        <f t="shared" si="3"/>
        <v>9.5326256606802993</v>
      </c>
      <c r="N50" s="15"/>
    </row>
    <row r="51" spans="1:14" ht="15.75" customHeight="1" x14ac:dyDescent="0.25">
      <c r="A51" s="16">
        <v>48</v>
      </c>
      <c r="B51" s="17">
        <v>48</v>
      </c>
      <c r="C51" s="3">
        <v>999.101</v>
      </c>
      <c r="D51" s="13">
        <f t="shared" si="4"/>
        <v>999.40746999999999</v>
      </c>
      <c r="E51" s="18">
        <f t="shared" si="0"/>
        <v>-0.30646999999999025</v>
      </c>
      <c r="F51" s="3">
        <v>999.72</v>
      </c>
      <c r="G51" s="19">
        <f t="shared" si="1"/>
        <v>0.61900000000002819</v>
      </c>
      <c r="H51" s="3">
        <v>13.475994425649301</v>
      </c>
      <c r="I51" s="14">
        <f t="shared" si="2"/>
        <v>6.7379972128246504</v>
      </c>
      <c r="J51" s="3">
        <v>1000.87</v>
      </c>
      <c r="K51" s="13">
        <f t="shared" si="5"/>
        <v>1.4625300000000152</v>
      </c>
      <c r="L51" s="3">
        <v>19.033163041061702</v>
      </c>
      <c r="M51" s="20">
        <f t="shared" si="3"/>
        <v>9.5165815205308508</v>
      </c>
      <c r="N51" s="15"/>
    </row>
    <row r="52" spans="1:14" ht="15.75" customHeight="1" x14ac:dyDescent="0.25">
      <c r="A52" s="16">
        <v>49</v>
      </c>
      <c r="B52" s="17">
        <v>49</v>
      </c>
      <c r="C52" s="3">
        <v>999.18</v>
      </c>
      <c r="D52" s="13">
        <f t="shared" si="4"/>
        <v>999.40755999999999</v>
      </c>
      <c r="E52" s="18">
        <f t="shared" si="0"/>
        <v>-0.22756000000003951</v>
      </c>
      <c r="F52" s="3">
        <v>999.72</v>
      </c>
      <c r="G52" s="19">
        <f t="shared" si="1"/>
        <v>0.54000000000007731</v>
      </c>
      <c r="H52" s="3">
        <v>13.846028996953301</v>
      </c>
      <c r="I52" s="14">
        <f t="shared" si="2"/>
        <v>6.9230144984766504</v>
      </c>
      <c r="J52" s="3">
        <v>1000.86</v>
      </c>
      <c r="K52" s="13">
        <f t="shared" si="5"/>
        <v>1.4524400000000242</v>
      </c>
      <c r="L52" s="3">
        <v>19.001074760741499</v>
      </c>
      <c r="M52" s="20">
        <f t="shared" si="3"/>
        <v>9.5005373803707496</v>
      </c>
      <c r="N52" s="15"/>
    </row>
    <row r="53" spans="1:14" ht="15.75" customHeight="1" x14ac:dyDescent="0.25">
      <c r="A53" s="16">
        <v>50</v>
      </c>
      <c r="B53" s="17">
        <v>50</v>
      </c>
      <c r="C53" s="3">
        <v>999.24699999999996</v>
      </c>
      <c r="D53" s="13">
        <f t="shared" si="4"/>
        <v>999.40764999999999</v>
      </c>
      <c r="E53" s="18">
        <f t="shared" si="0"/>
        <v>-0.16065000000003238</v>
      </c>
      <c r="F53" s="3">
        <v>999.72</v>
      </c>
      <c r="G53" s="19">
        <f t="shared" si="1"/>
        <v>0.47300000000007003</v>
      </c>
      <c r="H53" s="3">
        <v>13.709818578944599</v>
      </c>
      <c r="I53" s="14">
        <f t="shared" si="2"/>
        <v>6.8549092894722996</v>
      </c>
      <c r="J53" s="3">
        <v>1000.86</v>
      </c>
      <c r="K53" s="13">
        <f t="shared" si="5"/>
        <v>1.452350000000024</v>
      </c>
      <c r="L53" s="3">
        <v>18.968986480411498</v>
      </c>
      <c r="M53" s="20">
        <f t="shared" si="3"/>
        <v>9.4844932402057491</v>
      </c>
      <c r="N53" s="15"/>
    </row>
    <row r="54" spans="1:14" ht="15.75" customHeight="1" x14ac:dyDescent="0.25">
      <c r="A54" s="16">
        <v>51</v>
      </c>
      <c r="B54" s="17">
        <v>51</v>
      </c>
      <c r="C54" s="3">
        <v>999.29</v>
      </c>
      <c r="D54" s="13">
        <f t="shared" si="4"/>
        <v>999.40773999999999</v>
      </c>
      <c r="E54" s="18">
        <f t="shared" si="0"/>
        <v>-0.11774000000002616</v>
      </c>
      <c r="F54" s="3">
        <v>999.72</v>
      </c>
      <c r="G54" s="19">
        <f t="shared" si="1"/>
        <v>0.43000000000006366</v>
      </c>
      <c r="H54" s="3">
        <v>12.7350046866451</v>
      </c>
      <c r="I54" s="14">
        <f t="shared" si="2"/>
        <v>6.3675023433225499</v>
      </c>
      <c r="J54" s="3">
        <v>1000.86</v>
      </c>
      <c r="K54" s="13">
        <f t="shared" si="5"/>
        <v>1.4522600000000239</v>
      </c>
      <c r="L54" s="3">
        <v>18.936898200058401</v>
      </c>
      <c r="M54" s="20">
        <f t="shared" si="3"/>
        <v>9.4684491000292006</v>
      </c>
      <c r="N54" s="15"/>
    </row>
    <row r="55" spans="1:14" ht="15.75" customHeight="1" x14ac:dyDescent="0.25">
      <c r="A55" s="16">
        <v>52</v>
      </c>
      <c r="B55" s="17">
        <v>52</v>
      </c>
      <c r="C55" s="3">
        <v>999.30499999999995</v>
      </c>
      <c r="D55" s="13">
        <f t="shared" si="4"/>
        <v>999.40782999999999</v>
      </c>
      <c r="E55" s="18">
        <f t="shared" si="0"/>
        <v>-0.10283000000003995</v>
      </c>
      <c r="F55" s="3">
        <v>999.72</v>
      </c>
      <c r="G55" s="19">
        <f t="shared" si="1"/>
        <v>0.41500000000007731</v>
      </c>
      <c r="H55" s="3">
        <v>12.671490339396399</v>
      </c>
      <c r="I55" s="14">
        <f t="shared" si="2"/>
        <v>6.3357451696981997</v>
      </c>
      <c r="J55" s="3">
        <v>1000.86</v>
      </c>
      <c r="K55" s="13">
        <f t="shared" si="5"/>
        <v>1.4521700000000237</v>
      </c>
      <c r="L55" s="3">
        <v>18.9048099197061</v>
      </c>
      <c r="M55" s="20">
        <f t="shared" si="3"/>
        <v>9.45240495985305</v>
      </c>
      <c r="N55" s="15"/>
    </row>
    <row r="56" spans="1:14" ht="15.75" customHeight="1" x14ac:dyDescent="0.25">
      <c r="A56" s="16">
        <v>53</v>
      </c>
      <c r="B56" s="17">
        <v>53</v>
      </c>
      <c r="C56" s="3">
        <v>999.34299999999996</v>
      </c>
      <c r="D56" s="13">
        <f t="shared" si="4"/>
        <v>999.40791999999999</v>
      </c>
      <c r="E56" s="18">
        <f t="shared" si="0"/>
        <v>-6.4920000000029177E-2</v>
      </c>
      <c r="F56" s="3">
        <v>999.72</v>
      </c>
      <c r="G56" s="19">
        <f t="shared" si="1"/>
        <v>0.37700000000006639</v>
      </c>
      <c r="H56" s="3">
        <v>12.617344778256699</v>
      </c>
      <c r="I56" s="14">
        <f t="shared" si="2"/>
        <v>6.3086723891283496</v>
      </c>
      <c r="J56" s="3">
        <v>1000.86</v>
      </c>
      <c r="K56" s="13">
        <f t="shared" si="5"/>
        <v>1.4520800000000236</v>
      </c>
      <c r="L56" s="3">
        <v>18.872721639322101</v>
      </c>
      <c r="M56" s="20">
        <f t="shared" si="3"/>
        <v>9.4363608196610507</v>
      </c>
      <c r="N56" s="15"/>
    </row>
    <row r="57" spans="1:14" ht="15.75" customHeight="1" x14ac:dyDescent="0.25">
      <c r="A57" s="16">
        <v>54</v>
      </c>
      <c r="B57" s="17">
        <v>54</v>
      </c>
      <c r="C57" s="3">
        <v>999.36300000000006</v>
      </c>
      <c r="D57" s="13">
        <f t="shared" si="4"/>
        <v>999.40800999999999</v>
      </c>
      <c r="E57" s="18">
        <f t="shared" si="0"/>
        <v>-4.5009999999933825E-2</v>
      </c>
      <c r="F57" s="3">
        <v>999.72</v>
      </c>
      <c r="G57" s="19">
        <f t="shared" si="1"/>
        <v>0.3569999999999709</v>
      </c>
      <c r="H57" s="3">
        <v>12.5631992170891</v>
      </c>
      <c r="I57" s="14">
        <f t="shared" si="2"/>
        <v>6.2815996085445498</v>
      </c>
      <c r="J57" s="3">
        <v>1000.85</v>
      </c>
      <c r="K57" s="13">
        <f t="shared" si="5"/>
        <v>1.4419900000000325</v>
      </c>
      <c r="L57" s="3">
        <v>18.7607310094109</v>
      </c>
      <c r="M57" s="20">
        <f t="shared" si="3"/>
        <v>9.3803655047054502</v>
      </c>
      <c r="N57" s="15"/>
    </row>
    <row r="58" spans="1:14" ht="15.75" customHeight="1" x14ac:dyDescent="0.25">
      <c r="A58" s="16">
        <v>55</v>
      </c>
      <c r="B58" s="17">
        <v>55</v>
      </c>
      <c r="C58" s="3">
        <v>999.39800000000002</v>
      </c>
      <c r="D58" s="13">
        <f t="shared" si="4"/>
        <v>999.40809999999999</v>
      </c>
      <c r="E58" s="18">
        <f t="shared" si="0"/>
        <v>-1.0099999999965803E-2</v>
      </c>
      <c r="F58" s="3">
        <v>999.72</v>
      </c>
      <c r="G58" s="19">
        <f t="shared" si="1"/>
        <v>0.32200000000000273</v>
      </c>
      <c r="H58" s="3">
        <v>12.5247199648141</v>
      </c>
      <c r="I58" s="14">
        <f t="shared" si="2"/>
        <v>6.2623599824070499</v>
      </c>
      <c r="J58" s="3">
        <v>1000.85</v>
      </c>
      <c r="K58" s="13">
        <f t="shared" si="5"/>
        <v>1.4419000000000324</v>
      </c>
      <c r="L58" s="3">
        <v>18.3615494874192</v>
      </c>
      <c r="M58" s="20">
        <f t="shared" si="3"/>
        <v>9.1807747437096001</v>
      </c>
      <c r="N58" s="15"/>
    </row>
    <row r="59" spans="1:14" ht="15.75" customHeight="1" x14ac:dyDescent="0.25">
      <c r="A59" s="16">
        <v>56</v>
      </c>
      <c r="B59" s="17">
        <v>56</v>
      </c>
      <c r="C59" s="3">
        <v>999.45299999999997</v>
      </c>
      <c r="D59" s="13">
        <f t="shared" si="4"/>
        <v>999.40818999999999</v>
      </c>
      <c r="E59" s="18">
        <f t="shared" si="0"/>
        <v>4.4809999999984029E-2</v>
      </c>
      <c r="F59" s="3">
        <v>999.72</v>
      </c>
      <c r="G59" s="19">
        <f t="shared" si="1"/>
        <v>0.26700000000005275</v>
      </c>
      <c r="H59" s="3">
        <v>12.1318293345737</v>
      </c>
      <c r="I59" s="14">
        <f t="shared" si="2"/>
        <v>6.06591466728685</v>
      </c>
      <c r="J59" s="3">
        <v>1000.84</v>
      </c>
      <c r="K59" s="13">
        <f t="shared" si="5"/>
        <v>1.4318100000000413</v>
      </c>
      <c r="L59" s="3">
        <v>18.4964640451308</v>
      </c>
      <c r="M59" s="20">
        <f t="shared" si="3"/>
        <v>9.2482320225654</v>
      </c>
      <c r="N59" s="15"/>
    </row>
    <row r="60" spans="1:14" ht="15.75" customHeight="1" x14ac:dyDescent="0.25">
      <c r="A60" s="16">
        <v>57</v>
      </c>
      <c r="B60" s="17">
        <v>57</v>
      </c>
      <c r="C60" s="3">
        <v>999.46400000000006</v>
      </c>
      <c r="D60" s="13">
        <f t="shared" si="4"/>
        <v>999.40827999999999</v>
      </c>
      <c r="E60" s="18">
        <f t="shared" si="0"/>
        <v>5.5720000000064829E-2</v>
      </c>
      <c r="F60" s="3">
        <v>999.72</v>
      </c>
      <c r="G60" s="19">
        <f t="shared" si="1"/>
        <v>0.25599999999997181</v>
      </c>
      <c r="H60" s="3">
        <v>12.005200373210901</v>
      </c>
      <c r="I60" s="14">
        <f t="shared" si="2"/>
        <v>6.0026001866054504</v>
      </c>
      <c r="J60" s="3">
        <v>1000.84</v>
      </c>
      <c r="K60" s="13">
        <f t="shared" si="5"/>
        <v>1.4317200000000412</v>
      </c>
      <c r="L60" s="3">
        <v>18.953955796304299</v>
      </c>
      <c r="M60" s="20">
        <f t="shared" si="3"/>
        <v>9.4769778981521497</v>
      </c>
      <c r="N60" s="15"/>
    </row>
    <row r="61" spans="1:14" ht="15.75" customHeight="1" x14ac:dyDescent="0.25">
      <c r="A61" s="16">
        <v>58</v>
      </c>
      <c r="B61" s="17">
        <v>58</v>
      </c>
      <c r="C61" s="3">
        <v>999.47400000000005</v>
      </c>
      <c r="D61" s="13">
        <f t="shared" si="4"/>
        <v>999.40836999999999</v>
      </c>
      <c r="E61" s="18">
        <f t="shared" si="0"/>
        <v>6.5630000000055588E-2</v>
      </c>
      <c r="F61" s="3">
        <v>999.72</v>
      </c>
      <c r="G61" s="19">
        <f t="shared" si="1"/>
        <v>0.2459999999999809</v>
      </c>
      <c r="H61" s="3">
        <v>11.9245238750889</v>
      </c>
      <c r="I61" s="14">
        <f t="shared" si="2"/>
        <v>5.9622619375444499</v>
      </c>
      <c r="J61" s="3">
        <v>1000.84</v>
      </c>
      <c r="K61" s="13">
        <f t="shared" si="5"/>
        <v>1.431630000000041</v>
      </c>
      <c r="L61" s="3">
        <v>18.919433147657401</v>
      </c>
      <c r="M61" s="20">
        <f t="shared" si="3"/>
        <v>9.4597165738287003</v>
      </c>
      <c r="N61" s="15"/>
    </row>
    <row r="62" spans="1:14" ht="15.75" customHeight="1" x14ac:dyDescent="0.25">
      <c r="A62" s="16">
        <v>59</v>
      </c>
      <c r="B62" s="17">
        <v>59</v>
      </c>
      <c r="C62" s="3">
        <v>999.47799999999995</v>
      </c>
      <c r="D62" s="13">
        <f t="shared" si="4"/>
        <v>999.40845999999999</v>
      </c>
      <c r="E62" s="18">
        <f t="shared" si="0"/>
        <v>6.9539999999960855E-2</v>
      </c>
      <c r="F62" s="3">
        <v>999.72</v>
      </c>
      <c r="G62" s="19">
        <f t="shared" si="1"/>
        <v>0.24200000000007549</v>
      </c>
      <c r="H62" s="3">
        <v>10.864133918893399</v>
      </c>
      <c r="I62" s="14">
        <f t="shared" si="2"/>
        <v>5.4320669594466997</v>
      </c>
      <c r="J62" s="3">
        <v>1000.83</v>
      </c>
      <c r="K62" s="13">
        <f t="shared" si="5"/>
        <v>1.42154000000005</v>
      </c>
      <c r="L62" s="3">
        <v>18.884910498995399</v>
      </c>
      <c r="M62" s="20">
        <f t="shared" si="3"/>
        <v>9.4424552494976997</v>
      </c>
      <c r="N62" s="15"/>
    </row>
    <row r="63" spans="1:14" ht="15.75" customHeight="1" x14ac:dyDescent="0.25">
      <c r="A63" s="16">
        <v>60</v>
      </c>
      <c r="B63" s="17">
        <v>60</v>
      </c>
      <c r="C63" s="3">
        <v>999.45100000000002</v>
      </c>
      <c r="D63" s="13">
        <f t="shared" si="4"/>
        <v>999.40854999999999</v>
      </c>
      <c r="E63" s="18">
        <f t="shared" si="0"/>
        <v>4.2450000000030741E-2</v>
      </c>
      <c r="F63" s="3">
        <v>999.72</v>
      </c>
      <c r="G63" s="19">
        <f t="shared" si="1"/>
        <v>0.26900000000000546</v>
      </c>
      <c r="H63" s="3">
        <v>10.4209356409081</v>
      </c>
      <c r="I63" s="14">
        <f t="shared" si="2"/>
        <v>5.21046782045405</v>
      </c>
      <c r="J63" s="3">
        <v>1000.83</v>
      </c>
      <c r="K63" s="13">
        <f t="shared" si="5"/>
        <v>1.4214500000000498</v>
      </c>
      <c r="L63" s="3">
        <v>18.4607012851402</v>
      </c>
      <c r="M63" s="20">
        <f t="shared" si="3"/>
        <v>9.2303506425700999</v>
      </c>
      <c r="N63" s="15"/>
    </row>
    <row r="64" spans="1:14" ht="15.75" customHeight="1" x14ac:dyDescent="0.25">
      <c r="A64" s="16">
        <v>61</v>
      </c>
      <c r="B64" s="17">
        <v>61</v>
      </c>
      <c r="C64" s="3">
        <v>999.42200000000003</v>
      </c>
      <c r="D64" s="13">
        <f t="shared" si="4"/>
        <v>999.40863999999999</v>
      </c>
      <c r="E64" s="18">
        <f t="shared" si="0"/>
        <v>1.3360000000034233E-2</v>
      </c>
      <c r="F64" s="3">
        <v>999.72</v>
      </c>
      <c r="G64" s="19">
        <f t="shared" si="1"/>
        <v>0.29800000000000182</v>
      </c>
      <c r="H64" s="3">
        <v>9.3187563609773001</v>
      </c>
      <c r="I64" s="14">
        <f t="shared" si="2"/>
        <v>4.65937818048865</v>
      </c>
      <c r="J64" s="3">
        <v>1000.83</v>
      </c>
      <c r="K64" s="13">
        <f t="shared" si="5"/>
        <v>1.4213600000000497</v>
      </c>
      <c r="L64" s="3">
        <v>18.3690391549342</v>
      </c>
      <c r="M64" s="20">
        <f t="shared" si="3"/>
        <v>9.1845195774670998</v>
      </c>
      <c r="N64" s="15"/>
    </row>
    <row r="65" spans="1:14" ht="15.75" customHeight="1" x14ac:dyDescent="0.25">
      <c r="A65" s="16">
        <v>62</v>
      </c>
      <c r="B65" s="17">
        <v>62</v>
      </c>
      <c r="C65" s="3">
        <v>999.41399999999999</v>
      </c>
      <c r="D65" s="13">
        <f t="shared" si="4"/>
        <v>999.40872999999999</v>
      </c>
      <c r="E65" s="18">
        <f t="shared" si="0"/>
        <v>5.2699999999958891E-3</v>
      </c>
      <c r="F65" s="3">
        <v>999.72</v>
      </c>
      <c r="G65" s="19">
        <f t="shared" si="1"/>
        <v>0.30600000000004002</v>
      </c>
      <c r="H65" s="3">
        <v>8.3900599224577892</v>
      </c>
      <c r="I65" s="14">
        <f t="shared" si="2"/>
        <v>4.1950299612288946</v>
      </c>
      <c r="J65" s="3">
        <v>1000.83</v>
      </c>
      <c r="K65" s="13">
        <f t="shared" si="5"/>
        <v>1.4212700000000495</v>
      </c>
      <c r="L65" s="3">
        <v>18.391421863100899</v>
      </c>
      <c r="M65" s="20">
        <f t="shared" si="3"/>
        <v>9.1957109315504493</v>
      </c>
      <c r="N65" s="15"/>
    </row>
    <row r="66" spans="1:14" ht="15.75" customHeight="1" x14ac:dyDescent="0.25">
      <c r="A66" s="16">
        <v>63</v>
      </c>
      <c r="B66" s="17">
        <v>63</v>
      </c>
      <c r="C66" s="3">
        <v>999.46100000000001</v>
      </c>
      <c r="D66" s="13">
        <f t="shared" si="4"/>
        <v>999.40881999999999</v>
      </c>
      <c r="E66" s="18">
        <f t="shared" si="0"/>
        <v>5.2180000000021209E-2</v>
      </c>
      <c r="F66" s="3">
        <v>999.72</v>
      </c>
      <c r="G66" s="19">
        <f t="shared" si="1"/>
        <v>0.25900000000001455</v>
      </c>
      <c r="H66" s="3">
        <v>11.2845649978489</v>
      </c>
      <c r="I66" s="14">
        <f t="shared" si="2"/>
        <v>5.64228249892445</v>
      </c>
      <c r="J66" s="3">
        <v>1000.83</v>
      </c>
      <c r="K66" s="13">
        <f t="shared" si="5"/>
        <v>1.4211800000000494</v>
      </c>
      <c r="L66" s="3">
        <v>18.438546167914001</v>
      </c>
      <c r="M66" s="20">
        <f t="shared" si="3"/>
        <v>9.2192730839570007</v>
      </c>
      <c r="N66" s="15"/>
    </row>
    <row r="67" spans="1:14" ht="15.75" customHeight="1" x14ac:dyDescent="0.25">
      <c r="A67" s="16">
        <v>64</v>
      </c>
      <c r="B67" s="17">
        <v>64</v>
      </c>
      <c r="C67" s="3">
        <v>999.48599999999999</v>
      </c>
      <c r="D67" s="13">
        <f t="shared" si="4"/>
        <v>999.40890999999999</v>
      </c>
      <c r="E67" s="18">
        <f t="shared" ref="E67:E130" si="6">C67-D67</f>
        <v>7.7089999999998327E-2</v>
      </c>
      <c r="F67" s="3">
        <v>999.72</v>
      </c>
      <c r="G67" s="19">
        <f t="shared" ref="G67:G130" si="7">F67-C67</f>
        <v>0.23400000000003729</v>
      </c>
      <c r="H67" s="3">
        <v>11.5014804578423</v>
      </c>
      <c r="I67" s="14">
        <f t="shared" ref="I67:I130" si="8">H67*0.5</f>
        <v>5.75074022892115</v>
      </c>
      <c r="J67" s="3">
        <v>1000.82</v>
      </c>
      <c r="K67" s="13">
        <f t="shared" si="5"/>
        <v>1.4110900000000584</v>
      </c>
      <c r="L67" s="3">
        <v>18.076724450215099</v>
      </c>
      <c r="M67" s="20">
        <f t="shared" ref="M67:M130" si="9">L67/2</f>
        <v>9.0383622251075497</v>
      </c>
      <c r="N67" s="15"/>
    </row>
    <row r="68" spans="1:14" ht="15.75" customHeight="1" x14ac:dyDescent="0.25">
      <c r="A68" s="16">
        <v>65</v>
      </c>
      <c r="B68" s="17">
        <v>65</v>
      </c>
      <c r="C68" s="3">
        <v>999.49099999999999</v>
      </c>
      <c r="D68" s="13">
        <f t="shared" ref="D68:D131" si="10">0.00009*B69+999.40306</f>
        <v>999.40899999999999</v>
      </c>
      <c r="E68" s="18">
        <f t="shared" si="6"/>
        <v>8.1999999999993634E-2</v>
      </c>
      <c r="F68" s="3">
        <v>999.72</v>
      </c>
      <c r="G68" s="19">
        <f t="shared" si="7"/>
        <v>0.22900000000004184</v>
      </c>
      <c r="H68" s="3">
        <v>11.402669177390599</v>
      </c>
      <c r="I68" s="14">
        <f t="shared" si="8"/>
        <v>5.7013345886952997</v>
      </c>
      <c r="J68" s="3">
        <v>1000.82</v>
      </c>
      <c r="K68" s="13">
        <f t="shared" ref="K68:K131" si="11">J68-D68</f>
        <v>1.4110000000000582</v>
      </c>
      <c r="L68" s="3">
        <v>17.8311818072895</v>
      </c>
      <c r="M68" s="20">
        <f t="shared" si="9"/>
        <v>8.91559090364475</v>
      </c>
      <c r="N68" s="15"/>
    </row>
    <row r="69" spans="1:14" ht="15.75" customHeight="1" x14ac:dyDescent="0.25">
      <c r="A69" s="16">
        <v>66</v>
      </c>
      <c r="B69" s="17">
        <v>66</v>
      </c>
      <c r="C69" s="3">
        <v>999.49300000000005</v>
      </c>
      <c r="D69" s="13">
        <f t="shared" si="10"/>
        <v>999.40908999999999</v>
      </c>
      <c r="E69" s="18">
        <f t="shared" si="6"/>
        <v>8.3910000000059881E-2</v>
      </c>
      <c r="F69" s="3">
        <v>999.72</v>
      </c>
      <c r="G69" s="19">
        <f t="shared" si="7"/>
        <v>0.22699999999997544</v>
      </c>
      <c r="H69" s="3">
        <v>11.083616162997201</v>
      </c>
      <c r="I69" s="14">
        <f t="shared" si="8"/>
        <v>5.5418080814986004</v>
      </c>
      <c r="J69" s="3">
        <v>1000.82</v>
      </c>
      <c r="K69" s="13">
        <f t="shared" si="11"/>
        <v>1.4109100000000581</v>
      </c>
      <c r="L69" s="3">
        <v>17.789035219171399</v>
      </c>
      <c r="M69" s="20">
        <f t="shared" si="9"/>
        <v>8.8945176095856997</v>
      </c>
      <c r="N69" s="15"/>
    </row>
    <row r="70" spans="1:14" ht="15.75" customHeight="1" x14ac:dyDescent="0.25">
      <c r="A70" s="16">
        <v>67</v>
      </c>
      <c r="B70" s="17">
        <v>67</v>
      </c>
      <c r="C70" s="3">
        <v>999.49</v>
      </c>
      <c r="D70" s="13">
        <f t="shared" si="10"/>
        <v>999.40917999999999</v>
      </c>
      <c r="E70" s="18">
        <f t="shared" si="6"/>
        <v>8.0820000000016989E-2</v>
      </c>
      <c r="F70" s="3">
        <v>999.72</v>
      </c>
      <c r="G70" s="19">
        <f t="shared" si="7"/>
        <v>0.23000000000001819</v>
      </c>
      <c r="H70" s="3">
        <v>11.200737474535799</v>
      </c>
      <c r="I70" s="14">
        <f t="shared" si="8"/>
        <v>5.6003687372678996</v>
      </c>
      <c r="J70" s="3">
        <v>1000.81</v>
      </c>
      <c r="K70" s="13">
        <f t="shared" si="11"/>
        <v>1.4008199999999533</v>
      </c>
      <c r="L70" s="3">
        <v>17.7468886310313</v>
      </c>
      <c r="M70" s="20">
        <f t="shared" si="9"/>
        <v>8.8734443155156502</v>
      </c>
      <c r="N70" s="15"/>
    </row>
    <row r="71" spans="1:14" ht="15.75" customHeight="1" x14ac:dyDescent="0.25">
      <c r="A71" s="16">
        <v>68</v>
      </c>
      <c r="B71" s="17">
        <v>68</v>
      </c>
      <c r="C71" s="3">
        <v>999.47900000000004</v>
      </c>
      <c r="D71" s="13">
        <f t="shared" si="10"/>
        <v>999.40926999999999</v>
      </c>
      <c r="E71" s="18">
        <f t="shared" si="6"/>
        <v>6.9730000000049586E-2</v>
      </c>
      <c r="F71" s="3">
        <v>999.71900000000005</v>
      </c>
      <c r="G71" s="19">
        <f t="shared" si="7"/>
        <v>0.24000000000000909</v>
      </c>
      <c r="H71" s="3">
        <v>11.033848760623201</v>
      </c>
      <c r="I71" s="14">
        <f t="shared" si="8"/>
        <v>5.5169243803116004</v>
      </c>
      <c r="J71" s="3">
        <v>1000.81</v>
      </c>
      <c r="K71" s="13">
        <f t="shared" si="11"/>
        <v>1.4007299999999532</v>
      </c>
      <c r="L71" s="3">
        <v>17.704742042868599</v>
      </c>
      <c r="M71" s="20">
        <f t="shared" si="9"/>
        <v>8.8523710214342994</v>
      </c>
      <c r="N71" s="15"/>
    </row>
    <row r="72" spans="1:14" ht="15.75" customHeight="1" x14ac:dyDescent="0.25">
      <c r="A72" s="16">
        <v>69</v>
      </c>
      <c r="B72" s="17">
        <v>69</v>
      </c>
      <c r="C72" s="3">
        <v>999.47199999999998</v>
      </c>
      <c r="D72" s="13">
        <f t="shared" si="10"/>
        <v>999.40935999999999</v>
      </c>
      <c r="E72" s="18">
        <f t="shared" si="6"/>
        <v>6.2639999999987594E-2</v>
      </c>
      <c r="F72" s="3">
        <v>999.71900000000005</v>
      </c>
      <c r="G72" s="19">
        <f t="shared" si="7"/>
        <v>0.24700000000007094</v>
      </c>
      <c r="H72" s="3">
        <v>11.3145783910905</v>
      </c>
      <c r="I72" s="14">
        <f t="shared" si="8"/>
        <v>5.6572891955452498</v>
      </c>
      <c r="J72" s="3">
        <v>1000.81</v>
      </c>
      <c r="K72" s="13">
        <f t="shared" si="11"/>
        <v>1.400639999999953</v>
      </c>
      <c r="L72" s="3">
        <v>17.662595454688802</v>
      </c>
      <c r="M72" s="20">
        <f t="shared" si="9"/>
        <v>8.8312977273444009</v>
      </c>
      <c r="N72" s="15"/>
    </row>
    <row r="73" spans="1:14" ht="15.75" customHeight="1" x14ac:dyDescent="0.25">
      <c r="A73" s="16">
        <v>70</v>
      </c>
      <c r="B73" s="17">
        <v>70</v>
      </c>
      <c r="C73" s="3">
        <v>999.52599999999995</v>
      </c>
      <c r="D73" s="13">
        <f t="shared" si="10"/>
        <v>999.40944999999999</v>
      </c>
      <c r="E73" s="18">
        <f t="shared" si="6"/>
        <v>0.11654999999996107</v>
      </c>
      <c r="F73" s="3">
        <v>999.71900000000005</v>
      </c>
      <c r="G73" s="19">
        <f t="shared" si="7"/>
        <v>0.19300000000009732</v>
      </c>
      <c r="H73" s="3">
        <v>12.151691779955099</v>
      </c>
      <c r="I73" s="14">
        <f t="shared" si="8"/>
        <v>6.0758458899775496</v>
      </c>
      <c r="J73" s="3">
        <v>1000.8</v>
      </c>
      <c r="K73" s="13">
        <f t="shared" si="11"/>
        <v>1.390549999999962</v>
      </c>
      <c r="L73" s="3">
        <v>17.729276029771601</v>
      </c>
      <c r="M73" s="20">
        <f t="shared" si="9"/>
        <v>8.8646380148858004</v>
      </c>
      <c r="N73" s="15"/>
    </row>
    <row r="74" spans="1:14" ht="15.75" customHeight="1" x14ac:dyDescent="0.25">
      <c r="A74" s="16">
        <v>71</v>
      </c>
      <c r="B74" s="17">
        <v>71</v>
      </c>
      <c r="C74" s="3">
        <v>999.577</v>
      </c>
      <c r="D74" s="13">
        <f t="shared" si="10"/>
        <v>999.40953999999999</v>
      </c>
      <c r="E74" s="18">
        <f t="shared" si="6"/>
        <v>0.16746000000000549</v>
      </c>
      <c r="F74" s="3">
        <v>999.71900000000005</v>
      </c>
      <c r="G74" s="19">
        <f t="shared" si="7"/>
        <v>0.14200000000005275</v>
      </c>
      <c r="H74" s="3">
        <v>13.7363792604602</v>
      </c>
      <c r="I74" s="14">
        <f t="shared" si="8"/>
        <v>6.8681896302301002</v>
      </c>
      <c r="J74" s="3">
        <v>1000.8</v>
      </c>
      <c r="K74" s="13">
        <f t="shared" si="11"/>
        <v>1.3904599999999618</v>
      </c>
      <c r="L74" s="3">
        <v>17.740638306440101</v>
      </c>
      <c r="M74" s="20">
        <f t="shared" si="9"/>
        <v>8.8703191532200503</v>
      </c>
      <c r="N74" s="15"/>
    </row>
    <row r="75" spans="1:14" ht="15.75" customHeight="1" x14ac:dyDescent="0.25">
      <c r="A75" s="16">
        <v>72</v>
      </c>
      <c r="B75" s="17">
        <v>72</v>
      </c>
      <c r="C75" s="3">
        <v>999.59</v>
      </c>
      <c r="D75" s="13">
        <f t="shared" si="10"/>
        <v>999.40962999999999</v>
      </c>
      <c r="E75" s="18">
        <f t="shared" si="6"/>
        <v>0.180370000000039</v>
      </c>
      <c r="F75" s="3">
        <v>999.71900000000005</v>
      </c>
      <c r="G75" s="19">
        <f t="shared" si="7"/>
        <v>0.1290000000000191</v>
      </c>
      <c r="H75" s="3">
        <v>12.954519303313599</v>
      </c>
      <c r="I75" s="14">
        <f t="shared" si="8"/>
        <v>6.4772596516567997</v>
      </c>
      <c r="J75" s="3">
        <v>1000.8</v>
      </c>
      <c r="K75" s="13">
        <f t="shared" si="11"/>
        <v>1.3903699999999617</v>
      </c>
      <c r="L75" s="3">
        <v>17.732606724489301</v>
      </c>
      <c r="M75" s="20">
        <f t="shared" si="9"/>
        <v>8.8663033622446505</v>
      </c>
      <c r="N75" s="15"/>
    </row>
    <row r="76" spans="1:14" ht="15.75" customHeight="1" x14ac:dyDescent="0.25">
      <c r="A76" s="16">
        <v>73</v>
      </c>
      <c r="B76" s="17">
        <v>73</v>
      </c>
      <c r="C76" s="3">
        <v>999.62699999999995</v>
      </c>
      <c r="D76" s="13">
        <f t="shared" si="10"/>
        <v>999.40971999999999</v>
      </c>
      <c r="E76" s="18">
        <f t="shared" si="6"/>
        <v>0.21727999999995973</v>
      </c>
      <c r="F76" s="3">
        <v>999.71900000000005</v>
      </c>
      <c r="G76" s="19">
        <f t="shared" si="7"/>
        <v>9.2000000000098225E-2</v>
      </c>
      <c r="H76" s="3">
        <v>12.6819738334679</v>
      </c>
      <c r="I76" s="14">
        <f t="shared" si="8"/>
        <v>6.3409869167339501</v>
      </c>
      <c r="J76" s="3">
        <v>1000.79</v>
      </c>
      <c r="K76" s="13">
        <f t="shared" si="11"/>
        <v>1.3802799999999706</v>
      </c>
      <c r="L76" s="3">
        <v>17.724575142539098</v>
      </c>
      <c r="M76" s="20">
        <f t="shared" si="9"/>
        <v>8.8622875712695492</v>
      </c>
      <c r="N76" s="15"/>
    </row>
    <row r="77" spans="1:14" ht="15.75" customHeight="1" x14ac:dyDescent="0.25">
      <c r="A77" s="16">
        <v>74</v>
      </c>
      <c r="B77" s="17">
        <v>74</v>
      </c>
      <c r="C77" s="3">
        <v>999.65700000000004</v>
      </c>
      <c r="D77" s="13">
        <f t="shared" si="10"/>
        <v>999.40980999999999</v>
      </c>
      <c r="E77" s="18">
        <f t="shared" si="6"/>
        <v>0.24719000000004598</v>
      </c>
      <c r="F77" s="3">
        <v>999.71900000000005</v>
      </c>
      <c r="G77" s="19">
        <f t="shared" si="7"/>
        <v>6.2000000000011823E-2</v>
      </c>
      <c r="H77" s="3">
        <v>11.6804377776397</v>
      </c>
      <c r="I77" s="14">
        <f t="shared" si="8"/>
        <v>5.8402188888198499</v>
      </c>
      <c r="J77" s="3">
        <v>1000.78</v>
      </c>
      <c r="K77" s="13">
        <f t="shared" si="11"/>
        <v>1.3701899999999796</v>
      </c>
      <c r="L77" s="3">
        <v>17.082940505222702</v>
      </c>
      <c r="M77" s="20">
        <f t="shared" si="9"/>
        <v>8.5414702526113508</v>
      </c>
      <c r="N77" s="15"/>
    </row>
    <row r="78" spans="1:14" ht="15.75" customHeight="1" x14ac:dyDescent="0.25">
      <c r="A78" s="16">
        <v>75</v>
      </c>
      <c r="B78" s="17">
        <v>75</v>
      </c>
      <c r="C78" s="3">
        <v>999.67600000000004</v>
      </c>
      <c r="D78" s="13">
        <f t="shared" si="10"/>
        <v>999.40989999999999</v>
      </c>
      <c r="E78" s="18">
        <f t="shared" si="6"/>
        <v>0.2661000000000513</v>
      </c>
      <c r="F78" s="3">
        <v>999.71699999999998</v>
      </c>
      <c r="G78" s="19">
        <f t="shared" si="7"/>
        <v>4.0999999999939973E-2</v>
      </c>
      <c r="H78" s="3">
        <v>10.1881208402874</v>
      </c>
      <c r="I78" s="14">
        <f t="shared" si="8"/>
        <v>5.0940604201437001</v>
      </c>
      <c r="J78" s="3">
        <v>1000.77</v>
      </c>
      <c r="K78" s="13">
        <f t="shared" si="11"/>
        <v>1.3600999999999885</v>
      </c>
      <c r="L78" s="3">
        <v>17.213052089662501</v>
      </c>
      <c r="M78" s="20">
        <f t="shared" si="9"/>
        <v>8.6065260448312504</v>
      </c>
      <c r="N78" s="15"/>
    </row>
    <row r="79" spans="1:14" ht="15.75" customHeight="1" x14ac:dyDescent="0.25">
      <c r="A79" s="16">
        <v>76</v>
      </c>
      <c r="B79" s="17">
        <v>76</v>
      </c>
      <c r="C79" s="3">
        <v>999.67399999999998</v>
      </c>
      <c r="D79" s="13">
        <f t="shared" si="10"/>
        <v>999.40998999999999</v>
      </c>
      <c r="E79" s="18">
        <f t="shared" si="6"/>
        <v>0.26400999999998476</v>
      </c>
      <c r="F79" s="3">
        <v>999.70600000000002</v>
      </c>
      <c r="G79" s="19">
        <f t="shared" si="7"/>
        <v>3.2000000000039108E-2</v>
      </c>
      <c r="H79" s="3">
        <v>9.4234536800102795</v>
      </c>
      <c r="I79" s="14">
        <f t="shared" si="8"/>
        <v>4.7117268400051397</v>
      </c>
      <c r="J79" s="3">
        <v>1000.76</v>
      </c>
      <c r="K79" s="13">
        <f t="shared" si="11"/>
        <v>1.3500099999999975</v>
      </c>
      <c r="L79" s="3">
        <v>16.677702227863801</v>
      </c>
      <c r="M79" s="20">
        <f t="shared" si="9"/>
        <v>8.3388511139319004</v>
      </c>
      <c r="N79" s="15"/>
    </row>
    <row r="80" spans="1:14" ht="15.75" customHeight="1" x14ac:dyDescent="0.25">
      <c r="A80" s="16">
        <v>77</v>
      </c>
      <c r="B80" s="17">
        <v>77</v>
      </c>
      <c r="C80" s="3">
        <v>999.476</v>
      </c>
      <c r="D80" s="13">
        <f t="shared" si="10"/>
        <v>999.41007999999999</v>
      </c>
      <c r="E80" s="18">
        <f t="shared" si="6"/>
        <v>6.592000000000553E-2</v>
      </c>
      <c r="F80" s="3">
        <v>999.7</v>
      </c>
      <c r="G80" s="19">
        <f t="shared" si="7"/>
        <v>0.22400000000004638</v>
      </c>
      <c r="H80" s="3">
        <v>8.7163123727894405</v>
      </c>
      <c r="I80" s="14">
        <f t="shared" si="8"/>
        <v>4.3581561863947202</v>
      </c>
      <c r="J80" s="3">
        <v>1000.77</v>
      </c>
      <c r="K80" s="13">
        <f t="shared" si="11"/>
        <v>1.3599199999999882</v>
      </c>
      <c r="L80" s="3">
        <v>16.2487579473718</v>
      </c>
      <c r="M80" s="20">
        <f t="shared" si="9"/>
        <v>8.1243789736859</v>
      </c>
      <c r="N80" s="15"/>
    </row>
    <row r="81" spans="1:14" ht="15.75" customHeight="1" x14ac:dyDescent="0.25">
      <c r="A81" s="16">
        <v>78</v>
      </c>
      <c r="B81" s="17">
        <v>78</v>
      </c>
      <c r="C81" s="3">
        <v>999.03300000000002</v>
      </c>
      <c r="D81" s="13">
        <f t="shared" si="10"/>
        <v>999.41016999999999</v>
      </c>
      <c r="E81" s="18">
        <f t="shared" si="6"/>
        <v>-0.37716999999997824</v>
      </c>
      <c r="F81" s="3">
        <v>999.69799999999998</v>
      </c>
      <c r="G81" s="19">
        <f t="shared" si="7"/>
        <v>0.66499999999996362</v>
      </c>
      <c r="H81" s="3">
        <v>6.5942040002600697</v>
      </c>
      <c r="I81" s="14">
        <f t="shared" si="8"/>
        <v>3.2971020001300348</v>
      </c>
      <c r="J81" s="3">
        <v>1000.8</v>
      </c>
      <c r="K81" s="13">
        <f t="shared" si="11"/>
        <v>1.3898299999999608</v>
      </c>
      <c r="L81" s="3">
        <v>15.6775295430871</v>
      </c>
      <c r="M81" s="20">
        <f t="shared" si="9"/>
        <v>7.8387647715435502</v>
      </c>
      <c r="N81" s="15"/>
    </row>
    <row r="82" spans="1:14" ht="15.75" customHeight="1" x14ac:dyDescent="0.25">
      <c r="A82" s="16">
        <v>79</v>
      </c>
      <c r="B82" s="17">
        <v>79</v>
      </c>
      <c r="C82" s="3">
        <v>999.04200000000003</v>
      </c>
      <c r="D82" s="13">
        <f t="shared" si="10"/>
        <v>999.41025999999999</v>
      </c>
      <c r="E82" s="18">
        <f t="shared" si="6"/>
        <v>-0.36825999999996384</v>
      </c>
      <c r="F82" s="3">
        <v>999.69799999999998</v>
      </c>
      <c r="G82" s="19">
        <f t="shared" si="7"/>
        <v>0.65599999999994907</v>
      </c>
      <c r="H82" s="3">
        <v>7.0730397578678801</v>
      </c>
      <c r="I82" s="14">
        <f t="shared" si="8"/>
        <v>3.53651987893394</v>
      </c>
      <c r="J82" s="3">
        <v>1000.8</v>
      </c>
      <c r="K82" s="13">
        <f t="shared" si="11"/>
        <v>1.3897399999999607</v>
      </c>
      <c r="L82" s="3">
        <v>15.3321049937776</v>
      </c>
      <c r="M82" s="20">
        <f t="shared" si="9"/>
        <v>7.6660524968888</v>
      </c>
      <c r="N82" s="15"/>
    </row>
    <row r="83" spans="1:14" ht="15.75" customHeight="1" x14ac:dyDescent="0.25">
      <c r="A83" s="16">
        <v>80</v>
      </c>
      <c r="B83" s="17">
        <v>80</v>
      </c>
      <c r="C83" s="3">
        <v>999.40700000000004</v>
      </c>
      <c r="D83" s="13">
        <f t="shared" si="10"/>
        <v>999.41034999999999</v>
      </c>
      <c r="E83" s="18">
        <f t="shared" si="6"/>
        <v>-3.3499999999548891E-3</v>
      </c>
      <c r="F83" s="3">
        <v>999.69899999999996</v>
      </c>
      <c r="G83" s="19">
        <f t="shared" si="7"/>
        <v>0.29199999999991633</v>
      </c>
      <c r="H83" s="3">
        <v>7.2115074451478201</v>
      </c>
      <c r="I83" s="14">
        <f t="shared" si="8"/>
        <v>3.60575372257391</v>
      </c>
      <c r="J83" s="3">
        <v>1000.77</v>
      </c>
      <c r="K83" s="13">
        <f t="shared" si="11"/>
        <v>1.3596499999999878</v>
      </c>
      <c r="L83" s="3">
        <v>14.799164159049001</v>
      </c>
      <c r="M83" s="20">
        <f t="shared" si="9"/>
        <v>7.3995820795245004</v>
      </c>
      <c r="N83" s="15"/>
    </row>
    <row r="84" spans="1:14" ht="15.75" customHeight="1" x14ac:dyDescent="0.25">
      <c r="A84" s="16">
        <v>81</v>
      </c>
      <c r="B84" s="17">
        <v>81</v>
      </c>
      <c r="C84" s="3">
        <v>999.6</v>
      </c>
      <c r="D84" s="13">
        <f t="shared" si="10"/>
        <v>999.41043999999999</v>
      </c>
      <c r="E84" s="18">
        <f t="shared" si="6"/>
        <v>0.18956000000002859</v>
      </c>
      <c r="F84" s="3">
        <v>999.69799999999998</v>
      </c>
      <c r="G84" s="19">
        <f t="shared" si="7"/>
        <v>9.7999999999956344E-2</v>
      </c>
      <c r="H84" s="3">
        <v>6.9951213537501697</v>
      </c>
      <c r="I84" s="14">
        <f t="shared" si="8"/>
        <v>3.4975606768750849</v>
      </c>
      <c r="J84" s="3">
        <v>1000.73</v>
      </c>
      <c r="K84" s="13">
        <f t="shared" si="11"/>
        <v>1.319560000000024</v>
      </c>
      <c r="L84" s="3">
        <v>14.9278371570455</v>
      </c>
      <c r="M84" s="20">
        <f t="shared" si="9"/>
        <v>7.4639185785227502</v>
      </c>
      <c r="N84" s="15"/>
    </row>
    <row r="85" spans="1:14" ht="15.75" customHeight="1" x14ac:dyDescent="0.25">
      <c r="A85" s="16">
        <v>82</v>
      </c>
      <c r="B85" s="17">
        <v>82</v>
      </c>
      <c r="C85" s="3">
        <v>999.62599999999998</v>
      </c>
      <c r="D85" s="13">
        <f t="shared" si="10"/>
        <v>999.41052999999999</v>
      </c>
      <c r="E85" s="18">
        <f t="shared" si="6"/>
        <v>0.21546999999998206</v>
      </c>
      <c r="F85" s="3">
        <v>999.69799999999998</v>
      </c>
      <c r="G85" s="19">
        <f t="shared" si="7"/>
        <v>7.2000000000002728E-2</v>
      </c>
      <c r="H85" s="3">
        <v>6.9959960545670699</v>
      </c>
      <c r="I85" s="14">
        <f t="shared" si="8"/>
        <v>3.4979980272835349</v>
      </c>
      <c r="J85" s="3">
        <v>1000.72</v>
      </c>
      <c r="K85" s="13">
        <f t="shared" si="11"/>
        <v>1.309470000000033</v>
      </c>
      <c r="L85" s="3">
        <v>14.5752904651583</v>
      </c>
      <c r="M85" s="20">
        <f t="shared" si="9"/>
        <v>7.2876452325791501</v>
      </c>
      <c r="N85" s="15"/>
    </row>
    <row r="86" spans="1:14" ht="15.75" customHeight="1" x14ac:dyDescent="0.25">
      <c r="A86" s="16">
        <v>83</v>
      </c>
      <c r="B86" s="17">
        <v>83</v>
      </c>
      <c r="C86" s="3">
        <v>999.64499999999998</v>
      </c>
      <c r="D86" s="13">
        <f t="shared" si="10"/>
        <v>999.41061999999999</v>
      </c>
      <c r="E86" s="18">
        <f t="shared" si="6"/>
        <v>0.23437999999998738</v>
      </c>
      <c r="F86" s="3">
        <v>999.697</v>
      </c>
      <c r="G86" s="19">
        <f t="shared" si="7"/>
        <v>5.2000000000020918E-2</v>
      </c>
      <c r="H86" s="3">
        <v>8.3447432666784405</v>
      </c>
      <c r="I86" s="14">
        <f t="shared" si="8"/>
        <v>4.1723716333392202</v>
      </c>
      <c r="J86" s="3">
        <v>1000.7</v>
      </c>
      <c r="K86" s="13">
        <f t="shared" si="11"/>
        <v>1.289380000000051</v>
      </c>
      <c r="L86" s="3">
        <v>14.741906409109401</v>
      </c>
      <c r="M86" s="20">
        <f t="shared" si="9"/>
        <v>7.3709532045547004</v>
      </c>
      <c r="N86" s="15"/>
    </row>
    <row r="87" spans="1:14" ht="15.75" customHeight="1" x14ac:dyDescent="0.25">
      <c r="A87" s="16">
        <v>84</v>
      </c>
      <c r="B87" s="17">
        <v>84</v>
      </c>
      <c r="C87" s="3">
        <v>999.64200000000005</v>
      </c>
      <c r="D87" s="13">
        <f t="shared" si="10"/>
        <v>999.41070999999999</v>
      </c>
      <c r="E87" s="18">
        <f t="shared" si="6"/>
        <v>0.23129000000005817</v>
      </c>
      <c r="F87" s="3">
        <v>999.69500000000005</v>
      </c>
      <c r="G87" s="19">
        <f t="shared" si="7"/>
        <v>5.2999999999997272E-2</v>
      </c>
      <c r="H87" s="3">
        <v>7.9709177835796501</v>
      </c>
      <c r="I87" s="14">
        <f t="shared" si="8"/>
        <v>3.985458891789825</v>
      </c>
      <c r="J87" s="3">
        <v>1000.69</v>
      </c>
      <c r="K87" s="13">
        <f t="shared" si="11"/>
        <v>1.27929000000006</v>
      </c>
      <c r="L87" s="3">
        <v>14.449994824533899</v>
      </c>
      <c r="M87" s="20">
        <f t="shared" si="9"/>
        <v>7.2249974122669496</v>
      </c>
      <c r="N87" s="15"/>
    </row>
    <row r="88" spans="1:14" ht="15.75" customHeight="1" x14ac:dyDescent="0.25">
      <c r="A88" s="16">
        <v>85</v>
      </c>
      <c r="B88" s="17">
        <v>85</v>
      </c>
      <c r="C88" s="3">
        <v>999.66200000000003</v>
      </c>
      <c r="D88" s="13">
        <f t="shared" si="10"/>
        <v>999.41079999999999</v>
      </c>
      <c r="E88" s="18">
        <f t="shared" si="6"/>
        <v>0.25120000000003984</v>
      </c>
      <c r="F88" s="3">
        <v>999.69</v>
      </c>
      <c r="G88" s="19">
        <f t="shared" si="7"/>
        <v>2.8000000000020009E-2</v>
      </c>
      <c r="H88" s="3">
        <v>7.7519224057069804</v>
      </c>
      <c r="I88" s="14">
        <f t="shared" si="8"/>
        <v>3.8759612028534902</v>
      </c>
      <c r="J88" s="3">
        <v>1000.67</v>
      </c>
      <c r="K88" s="13">
        <f t="shared" si="11"/>
        <v>1.2591999999999643</v>
      </c>
      <c r="L88" s="3">
        <v>15.5208997787957</v>
      </c>
      <c r="M88" s="20">
        <f t="shared" si="9"/>
        <v>7.76044988939785</v>
      </c>
      <c r="N88" s="15"/>
    </row>
    <row r="89" spans="1:14" ht="15.75" customHeight="1" x14ac:dyDescent="0.25">
      <c r="A89" s="16">
        <v>86</v>
      </c>
      <c r="B89" s="17">
        <v>86</v>
      </c>
      <c r="C89" s="3">
        <v>999.63599999999997</v>
      </c>
      <c r="D89" s="13">
        <f t="shared" si="10"/>
        <v>999.41088999999999</v>
      </c>
      <c r="E89" s="18">
        <f t="shared" si="6"/>
        <v>0.22510999999997239</v>
      </c>
      <c r="F89" s="3">
        <v>999.64400000000001</v>
      </c>
      <c r="G89" s="19">
        <f t="shared" si="7"/>
        <v>8.0000000000381988E-3</v>
      </c>
      <c r="H89" s="3">
        <v>8.4991185754345597</v>
      </c>
      <c r="I89" s="14">
        <f t="shared" si="8"/>
        <v>4.2495592877172799</v>
      </c>
      <c r="J89" s="3">
        <v>1000.65</v>
      </c>
      <c r="K89" s="13">
        <f t="shared" si="11"/>
        <v>1.2391099999999824</v>
      </c>
      <c r="L89" s="3">
        <v>15.653286788347501</v>
      </c>
      <c r="M89" s="20">
        <f t="shared" si="9"/>
        <v>7.8266433941737503</v>
      </c>
      <c r="N89" s="15"/>
    </row>
    <row r="90" spans="1:14" ht="15.75" customHeight="1" x14ac:dyDescent="0.25">
      <c r="A90" s="16">
        <v>87</v>
      </c>
      <c r="B90" s="17">
        <v>87</v>
      </c>
      <c r="C90" s="3">
        <v>999.53800000000001</v>
      </c>
      <c r="D90" s="13">
        <f t="shared" si="10"/>
        <v>999.41098</v>
      </c>
      <c r="E90" s="18">
        <f t="shared" si="6"/>
        <v>0.1270200000000159</v>
      </c>
      <c r="F90" s="3">
        <v>999.57</v>
      </c>
      <c r="G90" s="19">
        <f t="shared" si="7"/>
        <v>3.2000000000039108E-2</v>
      </c>
      <c r="H90" s="3">
        <v>8.9068641113741194</v>
      </c>
      <c r="I90" s="14">
        <f t="shared" si="8"/>
        <v>4.4534320556870597</v>
      </c>
      <c r="J90" s="3">
        <v>1000.67</v>
      </c>
      <c r="K90" s="13">
        <f t="shared" si="11"/>
        <v>1.2590199999999641</v>
      </c>
      <c r="L90" s="3">
        <v>15.4076501808084</v>
      </c>
      <c r="M90" s="20">
        <f t="shared" si="9"/>
        <v>7.7038250904041998</v>
      </c>
      <c r="N90" s="15"/>
    </row>
    <row r="91" spans="1:14" ht="15.75" customHeight="1" x14ac:dyDescent="0.25">
      <c r="A91" s="16">
        <v>88</v>
      </c>
      <c r="B91" s="17">
        <v>88</v>
      </c>
      <c r="C91" s="3">
        <v>999.49900000000002</v>
      </c>
      <c r="D91" s="13">
        <f t="shared" si="10"/>
        <v>999.41107</v>
      </c>
      <c r="E91" s="18">
        <f t="shared" si="6"/>
        <v>8.7930000000028485E-2</v>
      </c>
      <c r="F91" s="3">
        <v>999.53499999999997</v>
      </c>
      <c r="G91" s="19">
        <f t="shared" si="7"/>
        <v>3.5999999999944521E-2</v>
      </c>
      <c r="H91" s="3">
        <v>8.20834843634211</v>
      </c>
      <c r="I91" s="14">
        <f t="shared" si="8"/>
        <v>4.104174218171055</v>
      </c>
      <c r="J91" s="3">
        <v>1000.66</v>
      </c>
      <c r="K91" s="13">
        <f t="shared" si="11"/>
        <v>1.248929999999973</v>
      </c>
      <c r="L91" s="3">
        <v>15.5762774561531</v>
      </c>
      <c r="M91" s="20">
        <f t="shared" si="9"/>
        <v>7.7881387280765502</v>
      </c>
      <c r="N91" s="15"/>
    </row>
    <row r="92" spans="1:14" ht="15.75" customHeight="1" x14ac:dyDescent="0.25">
      <c r="A92" s="16">
        <v>89</v>
      </c>
      <c r="B92" s="17">
        <v>89</v>
      </c>
      <c r="C92" s="3">
        <v>999.46400000000006</v>
      </c>
      <c r="D92" s="13">
        <f t="shared" si="10"/>
        <v>999.41116</v>
      </c>
      <c r="E92" s="18">
        <f t="shared" si="6"/>
        <v>5.2840000000060172E-2</v>
      </c>
      <c r="F92" s="3">
        <v>999.52200000000005</v>
      </c>
      <c r="G92" s="19">
        <f t="shared" si="7"/>
        <v>5.7999999999992724E-2</v>
      </c>
      <c r="H92" s="3">
        <v>6.80046167781303</v>
      </c>
      <c r="I92" s="14">
        <f t="shared" si="8"/>
        <v>3.400230838906515</v>
      </c>
      <c r="J92" s="3">
        <v>1000.65</v>
      </c>
      <c r="K92" s="13">
        <f t="shared" si="11"/>
        <v>1.238839999999982</v>
      </c>
      <c r="L92" s="3">
        <v>15.6323584938081</v>
      </c>
      <c r="M92" s="20">
        <f t="shared" si="9"/>
        <v>7.8161792469040501</v>
      </c>
      <c r="N92" s="15"/>
    </row>
    <row r="93" spans="1:14" ht="15.75" customHeight="1" x14ac:dyDescent="0.25">
      <c r="A93" s="16">
        <v>90</v>
      </c>
      <c r="B93" s="17">
        <v>90</v>
      </c>
      <c r="C93" s="3">
        <v>999.43</v>
      </c>
      <c r="D93" s="13">
        <f t="shared" si="10"/>
        <v>999.41125</v>
      </c>
      <c r="E93" s="18">
        <f t="shared" si="6"/>
        <v>1.8749999999954525E-2</v>
      </c>
      <c r="F93" s="3">
        <v>999.51800000000003</v>
      </c>
      <c r="G93" s="19">
        <f t="shared" si="7"/>
        <v>8.8000000000079126E-2</v>
      </c>
      <c r="H93" s="3">
        <v>6.0267960298633199</v>
      </c>
      <c r="I93" s="14">
        <f t="shared" si="8"/>
        <v>3.0133980149316599</v>
      </c>
      <c r="J93" s="3">
        <v>1000.63</v>
      </c>
      <c r="K93" s="13">
        <f t="shared" si="11"/>
        <v>1.21875</v>
      </c>
      <c r="L93" s="3">
        <v>15.688439531473501</v>
      </c>
      <c r="M93" s="20">
        <f t="shared" si="9"/>
        <v>7.8442197657367503</v>
      </c>
      <c r="N93" s="15"/>
    </row>
    <row r="94" spans="1:14" ht="15.75" customHeight="1" x14ac:dyDescent="0.25">
      <c r="A94" s="16">
        <v>91</v>
      </c>
      <c r="B94" s="17">
        <v>91</v>
      </c>
      <c r="C94" s="3">
        <v>999.42499999999995</v>
      </c>
      <c r="D94" s="13">
        <f t="shared" si="10"/>
        <v>999.41134</v>
      </c>
      <c r="E94" s="18">
        <f t="shared" si="6"/>
        <v>1.3659999999958927E-2</v>
      </c>
      <c r="F94" s="3">
        <v>999.51499999999999</v>
      </c>
      <c r="G94" s="19">
        <f t="shared" si="7"/>
        <v>9.0000000000031832E-2</v>
      </c>
      <c r="H94" s="3">
        <v>5.5014096506537298</v>
      </c>
      <c r="I94" s="14">
        <f t="shared" si="8"/>
        <v>2.7507048253268649</v>
      </c>
      <c r="J94" s="3">
        <v>1000.61</v>
      </c>
      <c r="K94" s="13">
        <f t="shared" si="11"/>
        <v>1.198660000000018</v>
      </c>
      <c r="L94" s="3">
        <v>15.7310447382573</v>
      </c>
      <c r="M94" s="20">
        <f t="shared" si="9"/>
        <v>7.8655223691286498</v>
      </c>
      <c r="N94" s="15"/>
    </row>
    <row r="95" spans="1:14" ht="15.75" customHeight="1" x14ac:dyDescent="0.25">
      <c r="A95" s="16">
        <v>92</v>
      </c>
      <c r="B95" s="17">
        <v>92</v>
      </c>
      <c r="C95" s="3">
        <v>999.44600000000003</v>
      </c>
      <c r="D95" s="13">
        <f t="shared" si="10"/>
        <v>999.41143</v>
      </c>
      <c r="E95" s="18">
        <f t="shared" si="6"/>
        <v>3.4570000000030632E-2</v>
      </c>
      <c r="F95" s="3">
        <v>999.50900000000001</v>
      </c>
      <c r="G95" s="19">
        <f t="shared" si="7"/>
        <v>6.2999999999988177E-2</v>
      </c>
      <c r="H95" s="3">
        <v>5.0462787533028397</v>
      </c>
      <c r="I95" s="14">
        <f t="shared" si="8"/>
        <v>2.5231393766514199</v>
      </c>
      <c r="J95" s="3">
        <v>1000.6</v>
      </c>
      <c r="K95" s="13">
        <f t="shared" si="11"/>
        <v>1.188570000000027</v>
      </c>
      <c r="L95" s="3">
        <v>15.634746048686599</v>
      </c>
      <c r="M95" s="20">
        <f t="shared" si="9"/>
        <v>7.8173730243432997</v>
      </c>
      <c r="N95" s="15"/>
    </row>
    <row r="96" spans="1:14" ht="15.75" customHeight="1" x14ac:dyDescent="0.25">
      <c r="A96" s="16">
        <v>93</v>
      </c>
      <c r="B96" s="17">
        <v>93</v>
      </c>
      <c r="C96" s="3">
        <v>999.45899999999995</v>
      </c>
      <c r="D96" s="13">
        <f t="shared" si="10"/>
        <v>999.41152</v>
      </c>
      <c r="E96" s="18">
        <f t="shared" si="6"/>
        <v>4.7479999999950451E-2</v>
      </c>
      <c r="F96" s="3">
        <v>999.49</v>
      </c>
      <c r="G96" s="19">
        <f t="shared" si="7"/>
        <v>3.1000000000062755E-2</v>
      </c>
      <c r="H96" s="3">
        <v>4.53020289533025</v>
      </c>
      <c r="I96" s="14">
        <f t="shared" si="8"/>
        <v>2.265101447665125</v>
      </c>
      <c r="J96" s="3">
        <v>1000.58</v>
      </c>
      <c r="K96" s="13">
        <f t="shared" si="11"/>
        <v>1.168480000000045</v>
      </c>
      <c r="L96" s="3">
        <v>15.550425075501799</v>
      </c>
      <c r="M96" s="20">
        <f t="shared" si="9"/>
        <v>7.7752125377508996</v>
      </c>
      <c r="N96" s="15"/>
    </row>
    <row r="97" spans="1:14" ht="15.75" customHeight="1" x14ac:dyDescent="0.25">
      <c r="A97" s="16">
        <v>94</v>
      </c>
      <c r="B97" s="17">
        <v>94</v>
      </c>
      <c r="C97" s="3">
        <v>999.42200000000003</v>
      </c>
      <c r="D97" s="13">
        <f t="shared" si="10"/>
        <v>999.41161</v>
      </c>
      <c r="E97" s="18">
        <f t="shared" si="6"/>
        <v>1.0390000000029431E-2</v>
      </c>
      <c r="F97" s="3">
        <v>999.447</v>
      </c>
      <c r="G97" s="19">
        <f t="shared" si="7"/>
        <v>2.4999999999977263E-2</v>
      </c>
      <c r="H97" s="3">
        <v>3.6985414018408398</v>
      </c>
      <c r="I97" s="14">
        <f t="shared" si="8"/>
        <v>1.8492707009204199</v>
      </c>
      <c r="J97" s="3">
        <v>1000.59</v>
      </c>
      <c r="K97" s="13">
        <f t="shared" si="11"/>
        <v>1.1783900000000358</v>
      </c>
      <c r="L97" s="3">
        <v>15.618671843630899</v>
      </c>
      <c r="M97" s="20">
        <f t="shared" si="9"/>
        <v>7.8093359218154497</v>
      </c>
      <c r="N97" s="15"/>
    </row>
    <row r="98" spans="1:14" ht="15.75" customHeight="1" x14ac:dyDescent="0.25">
      <c r="A98" s="16">
        <v>95</v>
      </c>
      <c r="B98" s="17">
        <v>95</v>
      </c>
      <c r="C98" s="3">
        <v>999.36400000000003</v>
      </c>
      <c r="D98" s="13">
        <f t="shared" si="10"/>
        <v>999.4117</v>
      </c>
      <c r="E98" s="18">
        <f t="shared" si="6"/>
        <v>-4.7699999999963438E-2</v>
      </c>
      <c r="F98" s="3">
        <v>999.39700000000005</v>
      </c>
      <c r="G98" s="19">
        <f t="shared" si="7"/>
        <v>3.3000000000015461E-2</v>
      </c>
      <c r="H98" s="3">
        <v>3.3576607529608302</v>
      </c>
      <c r="I98" s="14">
        <f t="shared" si="8"/>
        <v>1.6788303764804151</v>
      </c>
      <c r="J98" s="3">
        <v>1000.6</v>
      </c>
      <c r="K98" s="13">
        <f t="shared" si="11"/>
        <v>1.1883000000000266</v>
      </c>
      <c r="L98" s="3">
        <v>16.1055062381573</v>
      </c>
      <c r="M98" s="20">
        <f t="shared" si="9"/>
        <v>8.0527531190786501</v>
      </c>
      <c r="N98" s="15"/>
    </row>
    <row r="99" spans="1:14" ht="15.75" customHeight="1" x14ac:dyDescent="0.25">
      <c r="A99" s="16">
        <v>96</v>
      </c>
      <c r="B99" s="17">
        <v>96</v>
      </c>
      <c r="C99" s="3">
        <v>999.31500000000005</v>
      </c>
      <c r="D99" s="13">
        <f t="shared" si="10"/>
        <v>999.41179</v>
      </c>
      <c r="E99" s="18">
        <f t="shared" si="6"/>
        <v>-9.6789999999941756E-2</v>
      </c>
      <c r="F99" s="3">
        <v>999.36400000000003</v>
      </c>
      <c r="G99" s="19">
        <f t="shared" si="7"/>
        <v>4.8999999999978172E-2</v>
      </c>
      <c r="H99" s="3">
        <v>3.8035694659049701</v>
      </c>
      <c r="I99" s="14">
        <f t="shared" si="8"/>
        <v>1.9017847329524851</v>
      </c>
      <c r="J99" s="3">
        <v>1000.62</v>
      </c>
      <c r="K99" s="13">
        <f t="shared" si="11"/>
        <v>1.2082100000000082</v>
      </c>
      <c r="L99" s="3">
        <v>15.6266477185805</v>
      </c>
      <c r="M99" s="20">
        <f t="shared" si="9"/>
        <v>7.8133238592902501</v>
      </c>
      <c r="N99" s="15"/>
    </row>
    <row r="100" spans="1:14" ht="15.75" customHeight="1" x14ac:dyDescent="0.25">
      <c r="A100" s="16">
        <v>97</v>
      </c>
      <c r="B100" s="17">
        <v>97</v>
      </c>
      <c r="C100" s="3">
        <v>999.26300000000003</v>
      </c>
      <c r="D100" s="13">
        <f t="shared" si="10"/>
        <v>999.41188</v>
      </c>
      <c r="E100" s="18">
        <f t="shared" si="6"/>
        <v>-0.14887999999996282</v>
      </c>
      <c r="F100" s="3">
        <v>999.35599999999999</v>
      </c>
      <c r="G100" s="19">
        <f t="shared" si="7"/>
        <v>9.2999999999960892E-2</v>
      </c>
      <c r="H100" s="3">
        <v>6.5193210524153997</v>
      </c>
      <c r="I100" s="14">
        <f t="shared" si="8"/>
        <v>3.2596605262076999</v>
      </c>
      <c r="J100" s="3">
        <v>1000.63</v>
      </c>
      <c r="K100" s="13">
        <f t="shared" si="11"/>
        <v>1.218119999999999</v>
      </c>
      <c r="L100" s="3">
        <v>15.571057264282</v>
      </c>
      <c r="M100" s="20">
        <f t="shared" si="9"/>
        <v>7.7855286321410002</v>
      </c>
      <c r="N100" s="15"/>
    </row>
    <row r="101" spans="1:14" ht="15.75" customHeight="1" x14ac:dyDescent="0.25">
      <c r="A101" s="16">
        <v>98</v>
      </c>
      <c r="B101" s="17">
        <v>98</v>
      </c>
      <c r="C101" s="3">
        <v>999.23</v>
      </c>
      <c r="D101" s="13">
        <f t="shared" si="10"/>
        <v>999.41197</v>
      </c>
      <c r="E101" s="18">
        <f t="shared" si="6"/>
        <v>-0.18196999999997843</v>
      </c>
      <c r="F101" s="3">
        <v>999.35599999999999</v>
      </c>
      <c r="G101" s="19">
        <f t="shared" si="7"/>
        <v>0.12599999999997635</v>
      </c>
      <c r="H101" s="3">
        <v>9.2749202565410194</v>
      </c>
      <c r="I101" s="14">
        <f t="shared" si="8"/>
        <v>4.6374601282705097</v>
      </c>
      <c r="J101" s="3">
        <v>1000.63</v>
      </c>
      <c r="K101" s="13">
        <f t="shared" si="11"/>
        <v>1.2180299999999988</v>
      </c>
      <c r="L101" s="3">
        <v>15.515466809963099</v>
      </c>
      <c r="M101" s="20">
        <f t="shared" si="9"/>
        <v>7.7577334049815496</v>
      </c>
      <c r="N101" s="15"/>
    </row>
    <row r="102" spans="1:14" ht="15.75" customHeight="1" x14ac:dyDescent="0.25">
      <c r="A102" s="16">
        <v>99</v>
      </c>
      <c r="B102" s="17">
        <v>99</v>
      </c>
      <c r="C102" s="3">
        <v>999.25599999999997</v>
      </c>
      <c r="D102" s="13">
        <f t="shared" si="10"/>
        <v>999.41206</v>
      </c>
      <c r="E102" s="18">
        <f t="shared" si="6"/>
        <v>-0.15606000000002496</v>
      </c>
      <c r="F102" s="3">
        <v>999.35599999999999</v>
      </c>
      <c r="G102" s="19">
        <f t="shared" si="7"/>
        <v>0.10000000000002274</v>
      </c>
      <c r="H102" s="3">
        <v>9.1613102960066009</v>
      </c>
      <c r="I102" s="14">
        <f t="shared" si="8"/>
        <v>4.5806551480033004</v>
      </c>
      <c r="J102" s="3">
        <v>1000.63</v>
      </c>
      <c r="K102" s="13">
        <f t="shared" si="11"/>
        <v>1.2179399999999987</v>
      </c>
      <c r="L102" s="3">
        <v>16.101950338609299</v>
      </c>
      <c r="M102" s="20">
        <f t="shared" si="9"/>
        <v>8.0509751693046496</v>
      </c>
      <c r="N102" s="15"/>
    </row>
    <row r="103" spans="1:14" ht="15.75" customHeight="1" x14ac:dyDescent="0.25">
      <c r="A103" s="16">
        <v>100</v>
      </c>
      <c r="B103" s="17">
        <v>100</v>
      </c>
      <c r="C103" s="3">
        <v>999.29600000000005</v>
      </c>
      <c r="D103" s="13">
        <f t="shared" si="10"/>
        <v>999.41215</v>
      </c>
      <c r="E103" s="18">
        <f t="shared" si="6"/>
        <v>-0.1161499999999478</v>
      </c>
      <c r="F103" s="3">
        <v>999.35299999999995</v>
      </c>
      <c r="G103" s="19">
        <f t="shared" si="7"/>
        <v>5.6999999999902684E-2</v>
      </c>
      <c r="H103" s="3">
        <v>8.2695512467395407</v>
      </c>
      <c r="I103" s="14">
        <f t="shared" si="8"/>
        <v>4.1347756233697703</v>
      </c>
      <c r="J103" s="3">
        <v>1000.62</v>
      </c>
      <c r="K103" s="13">
        <f t="shared" si="11"/>
        <v>1.2078500000000076</v>
      </c>
      <c r="L103" s="3">
        <v>15.819864150171901</v>
      </c>
      <c r="M103" s="20">
        <f t="shared" si="9"/>
        <v>7.9099320750859503</v>
      </c>
      <c r="N103" s="15"/>
    </row>
    <row r="104" spans="1:14" ht="15.75" customHeight="1" x14ac:dyDescent="0.25">
      <c r="A104" s="16">
        <v>101</v>
      </c>
      <c r="B104" s="17">
        <v>101</v>
      </c>
      <c r="C104" s="3">
        <v>999.29100000000005</v>
      </c>
      <c r="D104" s="13">
        <f t="shared" si="10"/>
        <v>999.41224</v>
      </c>
      <c r="E104" s="18">
        <f t="shared" si="6"/>
        <v>-0.12123999999994339</v>
      </c>
      <c r="F104" s="3">
        <v>999.346</v>
      </c>
      <c r="G104" s="19">
        <f t="shared" si="7"/>
        <v>5.4999999999949978E-2</v>
      </c>
      <c r="H104" s="3">
        <v>6.4788388242799702</v>
      </c>
      <c r="I104" s="14">
        <f t="shared" si="8"/>
        <v>3.2394194121399851</v>
      </c>
      <c r="J104" s="3">
        <v>1000.61</v>
      </c>
      <c r="K104" s="13">
        <f t="shared" si="11"/>
        <v>1.1977600000000166</v>
      </c>
      <c r="L104" s="3">
        <v>15.6863697429478</v>
      </c>
      <c r="M104" s="20">
        <f t="shared" si="9"/>
        <v>7.8431848714739001</v>
      </c>
      <c r="N104" s="15"/>
    </row>
    <row r="105" spans="1:14" ht="15.75" customHeight="1" x14ac:dyDescent="0.25">
      <c r="A105" s="16">
        <v>102</v>
      </c>
      <c r="B105" s="17">
        <v>102</v>
      </c>
      <c r="C105" s="3">
        <v>999.28200000000004</v>
      </c>
      <c r="D105" s="13">
        <f t="shared" si="10"/>
        <v>999.41233</v>
      </c>
      <c r="E105" s="18">
        <f t="shared" si="6"/>
        <v>-0.13032999999995809</v>
      </c>
      <c r="F105" s="3">
        <v>999.33100000000002</v>
      </c>
      <c r="G105" s="19">
        <f t="shared" si="7"/>
        <v>4.8999999999978172E-2</v>
      </c>
      <c r="H105" s="3">
        <v>4.2191821646414596</v>
      </c>
      <c r="I105" s="14">
        <f t="shared" si="8"/>
        <v>2.1095910823207298</v>
      </c>
      <c r="J105" s="3">
        <v>1000.61</v>
      </c>
      <c r="K105" s="13">
        <f t="shared" si="11"/>
        <v>1.1976700000000164</v>
      </c>
      <c r="L105" s="3">
        <v>15.907882234706801</v>
      </c>
      <c r="M105" s="20">
        <f t="shared" si="9"/>
        <v>7.9539411173534003</v>
      </c>
      <c r="N105" s="15"/>
    </row>
    <row r="106" spans="1:14" ht="15.75" customHeight="1" x14ac:dyDescent="0.25">
      <c r="A106" s="16">
        <v>103</v>
      </c>
      <c r="B106" s="17">
        <v>103</v>
      </c>
      <c r="C106" s="3">
        <v>999.25199999999995</v>
      </c>
      <c r="D106" s="13">
        <f t="shared" si="10"/>
        <v>999.41242</v>
      </c>
      <c r="E106" s="18">
        <f t="shared" si="6"/>
        <v>-0.16042000000004464</v>
      </c>
      <c r="F106" s="3">
        <v>999.31200000000001</v>
      </c>
      <c r="G106" s="19">
        <f t="shared" si="7"/>
        <v>6.0000000000059117E-2</v>
      </c>
      <c r="H106" s="3">
        <v>4.3870146076123202</v>
      </c>
      <c r="I106" s="14">
        <f t="shared" si="8"/>
        <v>2.1935073038061601</v>
      </c>
      <c r="J106" s="3">
        <v>1000.61</v>
      </c>
      <c r="K106" s="13">
        <f t="shared" si="11"/>
        <v>1.1975800000000163</v>
      </c>
      <c r="L106" s="3">
        <v>16.298312398614101</v>
      </c>
      <c r="M106" s="20">
        <f t="shared" si="9"/>
        <v>8.1491561993070505</v>
      </c>
      <c r="N106" s="15"/>
    </row>
    <row r="107" spans="1:14" ht="15.75" customHeight="1" x14ac:dyDescent="0.25">
      <c r="A107" s="16">
        <v>104</v>
      </c>
      <c r="B107" s="17">
        <v>104</v>
      </c>
      <c r="C107" s="3">
        <v>999.24</v>
      </c>
      <c r="D107" s="13">
        <f t="shared" si="10"/>
        <v>999.41251</v>
      </c>
      <c r="E107" s="18">
        <f t="shared" si="6"/>
        <v>-0.17250999999998839</v>
      </c>
      <c r="F107" s="3">
        <v>999.30100000000004</v>
      </c>
      <c r="G107" s="19">
        <f t="shared" si="7"/>
        <v>6.100000000003547E-2</v>
      </c>
      <c r="H107" s="3">
        <v>4.5599982592810697</v>
      </c>
      <c r="I107" s="14">
        <f t="shared" si="8"/>
        <v>2.2799991296405349</v>
      </c>
      <c r="J107" s="3">
        <v>1000.61</v>
      </c>
      <c r="K107" s="13">
        <f t="shared" si="11"/>
        <v>1.1974900000000162</v>
      </c>
      <c r="L107" s="3">
        <v>16.319108465819099</v>
      </c>
      <c r="M107" s="20">
        <f t="shared" si="9"/>
        <v>8.1595542329095494</v>
      </c>
      <c r="N107" s="15"/>
    </row>
    <row r="108" spans="1:14" ht="15.75" customHeight="1" x14ac:dyDescent="0.25">
      <c r="A108" s="16">
        <v>105</v>
      </c>
      <c r="B108" s="17">
        <v>105</v>
      </c>
      <c r="C108" s="3">
        <v>999.23800000000006</v>
      </c>
      <c r="D108" s="13">
        <f t="shared" si="10"/>
        <v>999.4126</v>
      </c>
      <c r="E108" s="18">
        <f t="shared" si="6"/>
        <v>-0.17459999999994125</v>
      </c>
      <c r="F108" s="3">
        <v>999.29200000000003</v>
      </c>
      <c r="G108" s="19">
        <f t="shared" si="7"/>
        <v>5.3999999999973625E-2</v>
      </c>
      <c r="H108" s="3">
        <v>4.55118699967114</v>
      </c>
      <c r="I108" s="14">
        <f t="shared" si="8"/>
        <v>2.27559349983557</v>
      </c>
      <c r="J108" s="3">
        <v>1000.61</v>
      </c>
      <c r="K108" s="13">
        <f t="shared" si="11"/>
        <v>1.197400000000016</v>
      </c>
      <c r="L108" s="3">
        <v>16.3573895997073</v>
      </c>
      <c r="M108" s="20">
        <f t="shared" si="9"/>
        <v>8.1786947998536501</v>
      </c>
      <c r="N108" s="15"/>
    </row>
    <row r="109" spans="1:14" ht="15.75" customHeight="1" x14ac:dyDescent="0.25">
      <c r="A109" s="16">
        <v>106</v>
      </c>
      <c r="B109" s="17">
        <v>106</v>
      </c>
      <c r="C109" s="3">
        <v>999.22699999999998</v>
      </c>
      <c r="D109" s="13">
        <f t="shared" si="10"/>
        <v>999.41269</v>
      </c>
      <c r="E109" s="18">
        <f t="shared" si="6"/>
        <v>-0.18569000000002234</v>
      </c>
      <c r="F109" s="3">
        <v>999.28399999999999</v>
      </c>
      <c r="G109" s="19">
        <f t="shared" si="7"/>
        <v>5.7000000000016371E-2</v>
      </c>
      <c r="H109" s="3">
        <v>5.16787330034634</v>
      </c>
      <c r="I109" s="14">
        <f t="shared" si="8"/>
        <v>2.58393665017317</v>
      </c>
      <c r="J109" s="3">
        <v>1000.61</v>
      </c>
      <c r="K109" s="13">
        <f t="shared" si="11"/>
        <v>1.1973100000000159</v>
      </c>
      <c r="L109" s="3">
        <v>16.3604048810151</v>
      </c>
      <c r="M109" s="20">
        <f t="shared" si="9"/>
        <v>8.18020244050755</v>
      </c>
      <c r="N109" s="15"/>
    </row>
    <row r="110" spans="1:14" ht="15.75" customHeight="1" x14ac:dyDescent="0.25">
      <c r="A110" s="16">
        <v>107</v>
      </c>
      <c r="B110" s="17">
        <v>107</v>
      </c>
      <c r="C110" s="3">
        <v>999.20299999999997</v>
      </c>
      <c r="D110" s="13">
        <f t="shared" si="10"/>
        <v>999.41278</v>
      </c>
      <c r="E110" s="18">
        <f t="shared" si="6"/>
        <v>-0.20978000000002339</v>
      </c>
      <c r="F110" s="3">
        <v>999.28200000000004</v>
      </c>
      <c r="G110" s="19">
        <f t="shared" si="7"/>
        <v>7.9000000000064574E-2</v>
      </c>
      <c r="H110" s="3">
        <v>5.8075790560128597</v>
      </c>
      <c r="I110" s="14">
        <f t="shared" si="8"/>
        <v>2.9037895280064299</v>
      </c>
      <c r="J110" s="3">
        <v>1000.61</v>
      </c>
      <c r="K110" s="13">
        <f t="shared" si="11"/>
        <v>1.1972200000000157</v>
      </c>
      <c r="L110" s="3">
        <v>16.429274816598099</v>
      </c>
      <c r="M110" s="20">
        <f t="shared" si="9"/>
        <v>8.2146374082990494</v>
      </c>
      <c r="N110" s="15"/>
    </row>
    <row r="111" spans="1:14" ht="15.75" customHeight="1" x14ac:dyDescent="0.25">
      <c r="A111" s="16">
        <v>108</v>
      </c>
      <c r="B111" s="17">
        <v>108</v>
      </c>
      <c r="C111" s="3">
        <v>999.173</v>
      </c>
      <c r="D111" s="13">
        <f t="shared" si="10"/>
        <v>999.41287</v>
      </c>
      <c r="E111" s="18">
        <f t="shared" si="6"/>
        <v>-0.23986999999999625</v>
      </c>
      <c r="F111" s="3">
        <v>999.28099999999995</v>
      </c>
      <c r="G111" s="19">
        <f t="shared" si="7"/>
        <v>0.10799999999994725</v>
      </c>
      <c r="H111" s="3">
        <v>8.5226549404304599</v>
      </c>
      <c r="I111" s="14">
        <f t="shared" si="8"/>
        <v>4.26132747021523</v>
      </c>
      <c r="J111" s="3">
        <v>1000.61</v>
      </c>
      <c r="K111" s="13">
        <f t="shared" si="11"/>
        <v>1.1971300000000156</v>
      </c>
      <c r="L111" s="3">
        <v>16.9044261400016</v>
      </c>
      <c r="M111" s="20">
        <f t="shared" si="9"/>
        <v>8.4522130700008002</v>
      </c>
      <c r="N111" s="15"/>
    </row>
    <row r="112" spans="1:14" ht="15.75" customHeight="1" x14ac:dyDescent="0.25">
      <c r="A112" s="16">
        <v>109</v>
      </c>
      <c r="B112" s="17">
        <v>109</v>
      </c>
      <c r="C112" s="3">
        <v>999.154</v>
      </c>
      <c r="D112" s="13">
        <f t="shared" si="10"/>
        <v>999.41296</v>
      </c>
      <c r="E112" s="18">
        <f t="shared" si="6"/>
        <v>-0.25896000000000186</v>
      </c>
      <c r="F112" s="3">
        <v>999.28099999999995</v>
      </c>
      <c r="G112" s="19">
        <f t="shared" si="7"/>
        <v>0.12699999999995271</v>
      </c>
      <c r="H112" s="3">
        <v>7.7089233374673398</v>
      </c>
      <c r="I112" s="14">
        <f t="shared" si="8"/>
        <v>3.8544616687336699</v>
      </c>
      <c r="J112" s="3">
        <v>1000.61</v>
      </c>
      <c r="K112" s="13">
        <f t="shared" si="11"/>
        <v>1.1970400000000154</v>
      </c>
      <c r="L112" s="3">
        <v>16.9601170281245</v>
      </c>
      <c r="M112" s="20">
        <f t="shared" si="9"/>
        <v>8.4800585140622502</v>
      </c>
      <c r="N112" s="15"/>
    </row>
    <row r="113" spans="1:14" ht="15.75" customHeight="1" x14ac:dyDescent="0.25">
      <c r="A113" s="16">
        <v>110</v>
      </c>
      <c r="B113" s="17">
        <v>110</v>
      </c>
      <c r="C113" s="3">
        <v>999.13900000000001</v>
      </c>
      <c r="D113" s="13">
        <f t="shared" si="10"/>
        <v>999.41305</v>
      </c>
      <c r="E113" s="18">
        <f t="shared" si="6"/>
        <v>-0.27404999999998836</v>
      </c>
      <c r="F113" s="3">
        <v>999.28099999999995</v>
      </c>
      <c r="G113" s="19">
        <f t="shared" si="7"/>
        <v>0.14199999999993906</v>
      </c>
      <c r="H113" s="3">
        <v>5.9302305537800404</v>
      </c>
      <c r="I113" s="14">
        <f t="shared" si="8"/>
        <v>2.9651152768900202</v>
      </c>
      <c r="J113" s="3">
        <v>1000.61</v>
      </c>
      <c r="K113" s="13">
        <f t="shared" si="11"/>
        <v>1.1969500000000153</v>
      </c>
      <c r="L113" s="3">
        <v>17.0158079162623</v>
      </c>
      <c r="M113" s="20">
        <f t="shared" si="9"/>
        <v>8.5079039581311502</v>
      </c>
      <c r="N113" s="15"/>
    </row>
    <row r="114" spans="1:14" ht="15.75" customHeight="1" x14ac:dyDescent="0.25">
      <c r="A114" s="16">
        <v>111</v>
      </c>
      <c r="B114" s="17">
        <v>111</v>
      </c>
      <c r="C114" s="3">
        <v>999.17100000000005</v>
      </c>
      <c r="D114" s="13">
        <f t="shared" si="10"/>
        <v>999.41314</v>
      </c>
      <c r="E114" s="18">
        <f t="shared" si="6"/>
        <v>-0.2421399999999494</v>
      </c>
      <c r="F114" s="3">
        <v>999.28099999999995</v>
      </c>
      <c r="G114" s="19">
        <f t="shared" si="7"/>
        <v>0.10999999999989996</v>
      </c>
      <c r="H114" s="3">
        <v>5.3576554960337202</v>
      </c>
      <c r="I114" s="14">
        <f t="shared" si="8"/>
        <v>2.6788277480168601</v>
      </c>
      <c r="J114" s="3">
        <v>1000.61</v>
      </c>
      <c r="K114" s="13">
        <f t="shared" si="11"/>
        <v>1.1968600000000151</v>
      </c>
      <c r="L114" s="3">
        <v>17.071498804432</v>
      </c>
      <c r="M114" s="20">
        <f t="shared" si="9"/>
        <v>8.5357494022160001</v>
      </c>
      <c r="N114" s="15"/>
    </row>
    <row r="115" spans="1:14" ht="15.75" customHeight="1" x14ac:dyDescent="0.25">
      <c r="A115" s="16">
        <v>112</v>
      </c>
      <c r="B115" s="17">
        <v>112</v>
      </c>
      <c r="C115" s="3">
        <v>999.21</v>
      </c>
      <c r="D115" s="13">
        <f t="shared" si="10"/>
        <v>999.41323</v>
      </c>
      <c r="E115" s="18">
        <f t="shared" si="6"/>
        <v>-0.20322999999996227</v>
      </c>
      <c r="F115" s="3">
        <v>999.28</v>
      </c>
      <c r="G115" s="19">
        <f t="shared" si="7"/>
        <v>6.9999999999936335E-2</v>
      </c>
      <c r="H115" s="3">
        <v>9.1594940043210897</v>
      </c>
      <c r="I115" s="14">
        <f t="shared" si="8"/>
        <v>4.5797470021605449</v>
      </c>
      <c r="J115" s="3">
        <v>1000.6</v>
      </c>
      <c r="K115" s="13">
        <f t="shared" si="11"/>
        <v>1.1867700000000241</v>
      </c>
      <c r="L115" s="3">
        <v>16.8066368296193</v>
      </c>
      <c r="M115" s="20">
        <f t="shared" si="9"/>
        <v>8.4033184148096502</v>
      </c>
      <c r="N115" s="15"/>
    </row>
    <row r="116" spans="1:14" ht="15.75" customHeight="1" x14ac:dyDescent="0.25">
      <c r="A116" s="16">
        <v>113</v>
      </c>
      <c r="B116" s="17">
        <v>113</v>
      </c>
      <c r="C116" s="3">
        <v>999.23299999999995</v>
      </c>
      <c r="D116" s="13">
        <f t="shared" si="10"/>
        <v>999.41332</v>
      </c>
      <c r="E116" s="18">
        <f t="shared" si="6"/>
        <v>-0.18032000000005155</v>
      </c>
      <c r="F116" s="3">
        <v>999.279</v>
      </c>
      <c r="G116" s="19">
        <f t="shared" si="7"/>
        <v>4.6000000000049113E-2</v>
      </c>
      <c r="H116" s="3">
        <v>9.7416415836425099</v>
      </c>
      <c r="I116" s="14">
        <f t="shared" si="8"/>
        <v>4.8708207918212549</v>
      </c>
      <c r="J116" s="3">
        <v>1000.6</v>
      </c>
      <c r="K116" s="13">
        <f t="shared" si="11"/>
        <v>1.1866800000000239</v>
      </c>
      <c r="L116" s="3">
        <v>16.937661886875102</v>
      </c>
      <c r="M116" s="20">
        <f t="shared" si="9"/>
        <v>8.4688309434375508</v>
      </c>
      <c r="N116" s="15"/>
    </row>
    <row r="117" spans="1:14" ht="15.75" customHeight="1" x14ac:dyDescent="0.25">
      <c r="A117" s="16">
        <v>114</v>
      </c>
      <c r="B117" s="17">
        <v>114</v>
      </c>
      <c r="C117" s="3">
        <v>999.23199999999997</v>
      </c>
      <c r="D117" s="13">
        <f t="shared" si="10"/>
        <v>999.41341</v>
      </c>
      <c r="E117" s="18">
        <f t="shared" si="6"/>
        <v>-0.18141000000002805</v>
      </c>
      <c r="F117" s="3">
        <v>999.27800000000002</v>
      </c>
      <c r="G117" s="19">
        <f t="shared" si="7"/>
        <v>4.6000000000049113E-2</v>
      </c>
      <c r="H117" s="3">
        <v>8.1041183939516692</v>
      </c>
      <c r="I117" s="14">
        <f t="shared" si="8"/>
        <v>4.0520591969758346</v>
      </c>
      <c r="J117" s="3">
        <v>1000.6</v>
      </c>
      <c r="K117" s="13">
        <f t="shared" si="11"/>
        <v>1.1865900000000238</v>
      </c>
      <c r="L117" s="3">
        <v>17.0060255291991</v>
      </c>
      <c r="M117" s="20">
        <f t="shared" si="9"/>
        <v>8.5030127645995499</v>
      </c>
      <c r="N117" s="15"/>
    </row>
    <row r="118" spans="1:14" ht="15.75" customHeight="1" x14ac:dyDescent="0.25">
      <c r="A118" s="16">
        <v>115</v>
      </c>
      <c r="B118" s="17">
        <v>115</v>
      </c>
      <c r="C118" s="3">
        <v>999.18200000000002</v>
      </c>
      <c r="D118" s="13">
        <f t="shared" si="10"/>
        <v>999.4135</v>
      </c>
      <c r="E118" s="18">
        <f t="shared" si="6"/>
        <v>-0.23149999999998272</v>
      </c>
      <c r="F118" s="3">
        <v>999.27700000000004</v>
      </c>
      <c r="G118" s="19">
        <f t="shared" si="7"/>
        <v>9.5000000000027285E-2</v>
      </c>
      <c r="H118" s="3">
        <v>7.7352616102661704</v>
      </c>
      <c r="I118" s="14">
        <f t="shared" si="8"/>
        <v>3.8676308051330852</v>
      </c>
      <c r="J118" s="3">
        <v>1000.6</v>
      </c>
      <c r="K118" s="13">
        <f t="shared" si="11"/>
        <v>1.1865000000000236</v>
      </c>
      <c r="L118" s="3">
        <v>17.1580560449244</v>
      </c>
      <c r="M118" s="20">
        <f t="shared" si="9"/>
        <v>8.5790280224622002</v>
      </c>
      <c r="N118" s="15"/>
    </row>
    <row r="119" spans="1:14" ht="15.75" customHeight="1" x14ac:dyDescent="0.25">
      <c r="A119" s="16">
        <v>116</v>
      </c>
      <c r="B119" s="17">
        <v>116</v>
      </c>
      <c r="C119" s="3">
        <v>999.14800000000002</v>
      </c>
      <c r="D119" s="13">
        <f t="shared" si="10"/>
        <v>999.41359</v>
      </c>
      <c r="E119" s="18">
        <f t="shared" si="6"/>
        <v>-0.26558999999997468</v>
      </c>
      <c r="F119" s="3">
        <v>999.27700000000004</v>
      </c>
      <c r="G119" s="19">
        <f t="shared" si="7"/>
        <v>0.1290000000000191</v>
      </c>
      <c r="H119" s="3">
        <v>7.8744824178867896</v>
      </c>
      <c r="I119" s="14">
        <f t="shared" si="8"/>
        <v>3.9372412089433948</v>
      </c>
      <c r="J119" s="3">
        <v>1000.6</v>
      </c>
      <c r="K119" s="13">
        <f t="shared" si="11"/>
        <v>1.1864100000000235</v>
      </c>
      <c r="L119" s="3">
        <v>17.206669260208098</v>
      </c>
      <c r="M119" s="20">
        <f t="shared" si="9"/>
        <v>8.6033346301040492</v>
      </c>
      <c r="N119" s="15"/>
    </row>
    <row r="120" spans="1:14" ht="15.75" customHeight="1" x14ac:dyDescent="0.25">
      <c r="A120" s="16">
        <v>117</v>
      </c>
      <c r="B120" s="17">
        <v>117</v>
      </c>
      <c r="C120" s="3">
        <v>999.14400000000001</v>
      </c>
      <c r="D120" s="13">
        <f t="shared" si="10"/>
        <v>999.41368</v>
      </c>
      <c r="E120" s="18">
        <f t="shared" si="6"/>
        <v>-0.26967999999999392</v>
      </c>
      <c r="F120" s="3">
        <v>999.27700000000004</v>
      </c>
      <c r="G120" s="19">
        <f t="shared" si="7"/>
        <v>0.1330000000000382</v>
      </c>
      <c r="H120" s="3">
        <v>10.729428360482901</v>
      </c>
      <c r="I120" s="14">
        <f t="shared" si="8"/>
        <v>5.3647141802414504</v>
      </c>
      <c r="J120" s="3">
        <v>1000.6</v>
      </c>
      <c r="K120" s="13">
        <f t="shared" si="11"/>
        <v>1.1863200000000234</v>
      </c>
      <c r="L120" s="3">
        <v>17.0527078943208</v>
      </c>
      <c r="M120" s="20">
        <f t="shared" si="9"/>
        <v>8.5263539471604002</v>
      </c>
      <c r="N120" s="15"/>
    </row>
    <row r="121" spans="1:14" ht="15.75" customHeight="1" x14ac:dyDescent="0.25">
      <c r="A121" s="16">
        <v>118</v>
      </c>
      <c r="B121" s="17">
        <v>118</v>
      </c>
      <c r="C121" s="3">
        <v>999.14599999999996</v>
      </c>
      <c r="D121" s="13">
        <f t="shared" si="10"/>
        <v>999.41377</v>
      </c>
      <c r="E121" s="18">
        <f t="shared" si="6"/>
        <v>-0.26777000000004136</v>
      </c>
      <c r="F121" s="3">
        <v>999.27700000000004</v>
      </c>
      <c r="G121" s="19">
        <f t="shared" si="7"/>
        <v>0.13100000000008549</v>
      </c>
      <c r="H121" s="3">
        <v>10.736934242584001</v>
      </c>
      <c r="I121" s="14">
        <f t="shared" si="8"/>
        <v>5.3684671212920003</v>
      </c>
      <c r="J121" s="3">
        <v>1000.6</v>
      </c>
      <c r="K121" s="13">
        <f t="shared" si="11"/>
        <v>1.1862300000000232</v>
      </c>
      <c r="L121" s="3">
        <v>17.078678964836001</v>
      </c>
      <c r="M121" s="20">
        <f t="shared" si="9"/>
        <v>8.5393394824180007</v>
      </c>
      <c r="N121" s="15"/>
    </row>
    <row r="122" spans="1:14" ht="15.75" customHeight="1" x14ac:dyDescent="0.25">
      <c r="A122" s="16">
        <v>119</v>
      </c>
      <c r="B122" s="17">
        <v>119</v>
      </c>
      <c r="C122" s="3">
        <v>999.13800000000003</v>
      </c>
      <c r="D122" s="13">
        <f t="shared" si="10"/>
        <v>999.41386</v>
      </c>
      <c r="E122" s="18">
        <f t="shared" si="6"/>
        <v>-0.27585999999996602</v>
      </c>
      <c r="F122" s="3">
        <v>999.27700000000004</v>
      </c>
      <c r="G122" s="19">
        <f t="shared" si="7"/>
        <v>0.13900000000001</v>
      </c>
      <c r="H122" s="3">
        <v>10.9938634764439</v>
      </c>
      <c r="I122" s="14">
        <f t="shared" si="8"/>
        <v>5.4969317382219502</v>
      </c>
      <c r="J122" s="3">
        <v>1000.6</v>
      </c>
      <c r="K122" s="13">
        <f t="shared" si="11"/>
        <v>1.1861400000000231</v>
      </c>
      <c r="L122" s="3">
        <v>17.5179898077253</v>
      </c>
      <c r="M122" s="20">
        <f t="shared" si="9"/>
        <v>8.75899490386265</v>
      </c>
      <c r="N122" s="15"/>
    </row>
    <row r="123" spans="1:14" ht="15.75" customHeight="1" x14ac:dyDescent="0.25">
      <c r="A123" s="16">
        <v>120</v>
      </c>
      <c r="B123" s="17">
        <v>120</v>
      </c>
      <c r="C123" s="3">
        <v>999.11800000000005</v>
      </c>
      <c r="D123" s="13">
        <f t="shared" si="10"/>
        <v>999.41395</v>
      </c>
      <c r="E123" s="18">
        <f t="shared" si="6"/>
        <v>-0.29594999999994798</v>
      </c>
      <c r="F123" s="3">
        <v>999.27700000000004</v>
      </c>
      <c r="G123" s="19">
        <f t="shared" si="7"/>
        <v>0.15899999999999181</v>
      </c>
      <c r="H123" s="3">
        <v>10.661610831172499</v>
      </c>
      <c r="I123" s="14">
        <f t="shared" si="8"/>
        <v>5.3308054155862497</v>
      </c>
      <c r="J123" s="3">
        <v>1000.6</v>
      </c>
      <c r="K123" s="13">
        <f t="shared" si="11"/>
        <v>1.1860500000000229</v>
      </c>
      <c r="L123" s="3">
        <v>17.1937641765271</v>
      </c>
      <c r="M123" s="20">
        <f t="shared" si="9"/>
        <v>8.5968820882635502</v>
      </c>
      <c r="N123" s="15"/>
    </row>
    <row r="124" spans="1:14" ht="15.75" customHeight="1" x14ac:dyDescent="0.25">
      <c r="A124" s="16">
        <v>121</v>
      </c>
      <c r="B124" s="17">
        <v>121</v>
      </c>
      <c r="C124" s="3">
        <v>999.08900000000006</v>
      </c>
      <c r="D124" s="13">
        <f t="shared" si="10"/>
        <v>999.41404</v>
      </c>
      <c r="E124" s="18">
        <f t="shared" si="6"/>
        <v>-0.32503999999994448</v>
      </c>
      <c r="F124" s="3">
        <v>999.27700000000004</v>
      </c>
      <c r="G124" s="19">
        <f t="shared" si="7"/>
        <v>0.18799999999998818</v>
      </c>
      <c r="H124" s="3">
        <v>11.4212558636404</v>
      </c>
      <c r="I124" s="14">
        <f t="shared" si="8"/>
        <v>5.7106279318202002</v>
      </c>
      <c r="J124" s="3">
        <v>1000.6</v>
      </c>
      <c r="K124" s="13">
        <f t="shared" si="11"/>
        <v>1.1859600000000228</v>
      </c>
      <c r="L124" s="3">
        <v>17.096291126558299</v>
      </c>
      <c r="M124" s="20">
        <f t="shared" si="9"/>
        <v>8.5481455632791494</v>
      </c>
      <c r="N124" s="15"/>
    </row>
    <row r="125" spans="1:14" ht="15.75" customHeight="1" x14ac:dyDescent="0.25">
      <c r="A125" s="16">
        <v>122</v>
      </c>
      <c r="B125" s="17">
        <v>122</v>
      </c>
      <c r="C125" s="3">
        <v>999.053</v>
      </c>
      <c r="D125" s="13">
        <f t="shared" si="10"/>
        <v>999.41413</v>
      </c>
      <c r="E125" s="18">
        <f t="shared" si="6"/>
        <v>-0.36113000000000284</v>
      </c>
      <c r="F125" s="3">
        <v>999.27700000000004</v>
      </c>
      <c r="G125" s="19">
        <f t="shared" si="7"/>
        <v>0.22400000000004638</v>
      </c>
      <c r="H125" s="3">
        <v>11.6840571726178</v>
      </c>
      <c r="I125" s="14">
        <f t="shared" si="8"/>
        <v>5.8420285863089001</v>
      </c>
      <c r="J125" s="3">
        <v>1000.61</v>
      </c>
      <c r="K125" s="13">
        <f t="shared" si="11"/>
        <v>1.1958700000000135</v>
      </c>
      <c r="L125" s="3">
        <v>17.151806633772399</v>
      </c>
      <c r="M125" s="20">
        <f t="shared" si="9"/>
        <v>8.5759033168861993</v>
      </c>
      <c r="N125" s="15"/>
    </row>
    <row r="126" spans="1:14" ht="15.75" customHeight="1" x14ac:dyDescent="0.25">
      <c r="A126" s="16">
        <v>123</v>
      </c>
      <c r="B126" s="17">
        <v>123</v>
      </c>
      <c r="C126" s="3">
        <v>999.01499999999999</v>
      </c>
      <c r="D126" s="13">
        <f t="shared" si="10"/>
        <v>999.41422</v>
      </c>
      <c r="E126" s="18">
        <f t="shared" si="6"/>
        <v>-0.3992200000000139</v>
      </c>
      <c r="F126" s="3">
        <v>999.27700000000004</v>
      </c>
      <c r="G126" s="19">
        <f t="shared" si="7"/>
        <v>0.2620000000000573</v>
      </c>
      <c r="H126" s="3">
        <v>12.625727621006099</v>
      </c>
      <c r="I126" s="14">
        <f t="shared" si="8"/>
        <v>6.3128638105030497</v>
      </c>
      <c r="J126" s="3">
        <v>1000.61</v>
      </c>
      <c r="K126" s="13">
        <f t="shared" si="11"/>
        <v>1.1957800000000134</v>
      </c>
      <c r="L126" s="3">
        <v>17.182820409070899</v>
      </c>
      <c r="M126" s="20">
        <f t="shared" si="9"/>
        <v>8.5914102045354497</v>
      </c>
      <c r="N126" s="15"/>
    </row>
    <row r="127" spans="1:14" ht="15.75" customHeight="1" x14ac:dyDescent="0.25">
      <c r="A127" s="16">
        <v>124</v>
      </c>
      <c r="B127" s="17">
        <v>124</v>
      </c>
      <c r="C127" s="3">
        <v>999.00199999999995</v>
      </c>
      <c r="D127" s="13">
        <f t="shared" si="10"/>
        <v>999.41431</v>
      </c>
      <c r="E127" s="18">
        <f t="shared" si="6"/>
        <v>-0.41231000000004769</v>
      </c>
      <c r="F127" s="3">
        <v>999.27700000000004</v>
      </c>
      <c r="G127" s="19">
        <f t="shared" si="7"/>
        <v>0.27500000000009095</v>
      </c>
      <c r="H127" s="3">
        <v>12.4319452881566</v>
      </c>
      <c r="I127" s="14">
        <f t="shared" si="8"/>
        <v>6.2159726440782999</v>
      </c>
      <c r="J127" s="3">
        <v>1000.61</v>
      </c>
      <c r="K127" s="13">
        <f t="shared" si="11"/>
        <v>1.1956900000000132</v>
      </c>
      <c r="L127" s="3">
        <v>17.1493175991715</v>
      </c>
      <c r="M127" s="20">
        <f t="shared" si="9"/>
        <v>8.5746587995857499</v>
      </c>
      <c r="N127" s="15"/>
    </row>
    <row r="128" spans="1:14" ht="15.75" customHeight="1" x14ac:dyDescent="0.25">
      <c r="A128" s="16">
        <v>125</v>
      </c>
      <c r="B128" s="17">
        <v>125</v>
      </c>
      <c r="C128" s="3">
        <v>998.99</v>
      </c>
      <c r="D128" s="13">
        <f t="shared" si="10"/>
        <v>999.4144</v>
      </c>
      <c r="E128" s="18">
        <f t="shared" si="6"/>
        <v>-0.42439999999999145</v>
      </c>
      <c r="F128" s="3">
        <v>999.27700000000004</v>
      </c>
      <c r="G128" s="19">
        <f t="shared" si="7"/>
        <v>0.28700000000003456</v>
      </c>
      <c r="H128" s="3">
        <v>12.237943180737799</v>
      </c>
      <c r="I128" s="14">
        <f t="shared" si="8"/>
        <v>6.1189715903688997</v>
      </c>
      <c r="J128" s="3">
        <v>1000.61</v>
      </c>
      <c r="K128" s="13">
        <f t="shared" si="11"/>
        <v>1.1956000000000131</v>
      </c>
      <c r="L128" s="3">
        <v>17.700192640049998</v>
      </c>
      <c r="M128" s="20">
        <f t="shared" si="9"/>
        <v>8.8500963200249991</v>
      </c>
      <c r="N128" s="15"/>
    </row>
    <row r="129" spans="1:14" ht="15.75" customHeight="1" x14ac:dyDescent="0.25">
      <c r="A129" s="16">
        <v>126</v>
      </c>
      <c r="B129" s="17">
        <v>126</v>
      </c>
      <c r="C129" s="3">
        <v>998.96100000000001</v>
      </c>
      <c r="D129" s="13">
        <f t="shared" si="10"/>
        <v>999.41449</v>
      </c>
      <c r="E129" s="18">
        <f t="shared" si="6"/>
        <v>-0.45348999999998796</v>
      </c>
      <c r="F129" s="3">
        <v>999.27700000000004</v>
      </c>
      <c r="G129" s="19">
        <f t="shared" si="7"/>
        <v>0.31600000000003092</v>
      </c>
      <c r="H129" s="3">
        <v>12.261105119277</v>
      </c>
      <c r="I129" s="14">
        <f t="shared" si="8"/>
        <v>6.1305525596384998</v>
      </c>
      <c r="J129" s="3">
        <v>1000.61</v>
      </c>
      <c r="K129" s="13">
        <f t="shared" si="11"/>
        <v>1.195510000000013</v>
      </c>
      <c r="L129" s="3">
        <v>17.549031835013501</v>
      </c>
      <c r="M129" s="20">
        <f t="shared" si="9"/>
        <v>8.7745159175067506</v>
      </c>
      <c r="N129" s="15"/>
    </row>
    <row r="130" spans="1:14" ht="15.75" customHeight="1" x14ac:dyDescent="0.25">
      <c r="A130" s="16">
        <v>127</v>
      </c>
      <c r="B130" s="17">
        <v>127</v>
      </c>
      <c r="C130" s="3">
        <v>998.928</v>
      </c>
      <c r="D130" s="13">
        <f t="shared" si="10"/>
        <v>999.41458</v>
      </c>
      <c r="E130" s="18">
        <f t="shared" si="6"/>
        <v>-0.48658000000000357</v>
      </c>
      <c r="F130" s="3">
        <v>999.27700000000004</v>
      </c>
      <c r="G130" s="19">
        <f t="shared" si="7"/>
        <v>0.34900000000004638</v>
      </c>
      <c r="H130" s="3">
        <v>12.1742036759598</v>
      </c>
      <c r="I130" s="14">
        <f t="shared" si="8"/>
        <v>6.0871018379799002</v>
      </c>
      <c r="J130" s="3">
        <v>1000.61</v>
      </c>
      <c r="K130" s="13">
        <f t="shared" si="11"/>
        <v>1.1954200000000128</v>
      </c>
      <c r="L130" s="3">
        <v>17.137678645320801</v>
      </c>
      <c r="M130" s="20">
        <f t="shared" si="9"/>
        <v>8.5688393226604003</v>
      </c>
      <c r="N130" s="15"/>
    </row>
    <row r="131" spans="1:14" ht="15.75" customHeight="1" x14ac:dyDescent="0.25">
      <c r="A131" s="16">
        <v>128</v>
      </c>
      <c r="B131" s="17">
        <v>128</v>
      </c>
      <c r="C131" s="3">
        <v>998.89800000000002</v>
      </c>
      <c r="D131" s="13">
        <f t="shared" si="10"/>
        <v>999.41467</v>
      </c>
      <c r="E131" s="18">
        <f t="shared" ref="E131:E192" si="12">C131-D131</f>
        <v>-0.51666999999997643</v>
      </c>
      <c r="F131" s="3">
        <v>999.27700000000004</v>
      </c>
      <c r="G131" s="19">
        <f t="shared" ref="G131:G192" si="13">F131-C131</f>
        <v>0.3790000000000191</v>
      </c>
      <c r="H131" s="3">
        <v>12.304884801998901</v>
      </c>
      <c r="I131" s="14">
        <f t="shared" ref="I131:I192" si="14">H131*0.5</f>
        <v>6.1524424009994503</v>
      </c>
      <c r="J131" s="3">
        <v>1000.61</v>
      </c>
      <c r="K131" s="13">
        <f t="shared" si="11"/>
        <v>1.1953300000000127</v>
      </c>
      <c r="L131" s="3">
        <v>17.081870568782499</v>
      </c>
      <c r="M131" s="20">
        <f t="shared" ref="M131:M192" si="15">L131/2</f>
        <v>8.5409352843912494</v>
      </c>
      <c r="N131" s="15"/>
    </row>
    <row r="132" spans="1:14" ht="15.75" customHeight="1" x14ac:dyDescent="0.25">
      <c r="A132" s="16">
        <v>129</v>
      </c>
      <c r="B132" s="17">
        <v>129</v>
      </c>
      <c r="C132" s="3">
        <v>998.86199999999997</v>
      </c>
      <c r="D132" s="13">
        <f t="shared" ref="D132:D192" si="16">0.00009*B133+999.40306</f>
        <v>999.41476</v>
      </c>
      <c r="E132" s="18">
        <f t="shared" si="12"/>
        <v>-0.55276000000003478</v>
      </c>
      <c r="F132" s="3">
        <v>999.27599999999995</v>
      </c>
      <c r="G132" s="19">
        <f t="shared" si="13"/>
        <v>0.41399999999998727</v>
      </c>
      <c r="H132" s="3">
        <v>12.612054614999799</v>
      </c>
      <c r="I132" s="14">
        <f t="shared" si="14"/>
        <v>6.3060273074998996</v>
      </c>
      <c r="J132" s="3">
        <v>1000.61</v>
      </c>
      <c r="K132" s="13">
        <f t="shared" ref="K132:K192" si="17">J132-D132</f>
        <v>1.1952400000000125</v>
      </c>
      <c r="L132" s="3">
        <v>17.026062492219701</v>
      </c>
      <c r="M132" s="20">
        <f t="shared" si="15"/>
        <v>8.5130312461098505</v>
      </c>
      <c r="N132" s="15"/>
    </row>
    <row r="133" spans="1:14" ht="15.75" customHeight="1" x14ac:dyDescent="0.25">
      <c r="A133" s="16">
        <v>130</v>
      </c>
      <c r="B133" s="17">
        <v>130</v>
      </c>
      <c r="C133" s="3">
        <v>998.846</v>
      </c>
      <c r="D133" s="13">
        <f t="shared" si="16"/>
        <v>999.41485</v>
      </c>
      <c r="E133" s="18">
        <f t="shared" si="12"/>
        <v>-0.56884999999999764</v>
      </c>
      <c r="F133" s="3">
        <v>999.27700000000004</v>
      </c>
      <c r="G133" s="19">
        <f t="shared" si="13"/>
        <v>0.43100000000004002</v>
      </c>
      <c r="H133" s="3">
        <v>13.0335448021922</v>
      </c>
      <c r="I133" s="14">
        <f t="shared" si="14"/>
        <v>6.5167724010960999</v>
      </c>
      <c r="J133" s="3">
        <v>1000.61</v>
      </c>
      <c r="K133" s="13">
        <f t="shared" si="17"/>
        <v>1.1951500000000124</v>
      </c>
      <c r="L133" s="3">
        <v>16.9702544156304</v>
      </c>
      <c r="M133" s="20">
        <f t="shared" si="15"/>
        <v>8.4851272078152</v>
      </c>
      <c r="N133" s="15"/>
    </row>
    <row r="134" spans="1:14" ht="15.75" customHeight="1" x14ac:dyDescent="0.25">
      <c r="A134" s="16">
        <v>131</v>
      </c>
      <c r="B134" s="17">
        <v>131</v>
      </c>
      <c r="C134" s="3">
        <v>998.85</v>
      </c>
      <c r="D134" s="13">
        <f t="shared" si="16"/>
        <v>999.41494</v>
      </c>
      <c r="E134" s="18">
        <f t="shared" si="12"/>
        <v>-0.56493999999997868</v>
      </c>
      <c r="F134" s="3">
        <v>999.27700000000004</v>
      </c>
      <c r="G134" s="19">
        <f t="shared" si="13"/>
        <v>0.42700000000002092</v>
      </c>
      <c r="H134" s="3">
        <v>13.3775307688508</v>
      </c>
      <c r="I134" s="14">
        <f t="shared" si="14"/>
        <v>6.6887653844254</v>
      </c>
      <c r="J134" s="3">
        <v>1000.61</v>
      </c>
      <c r="K134" s="13">
        <f t="shared" si="17"/>
        <v>1.1950600000000122</v>
      </c>
      <c r="L134" s="3">
        <v>16.561091595095299</v>
      </c>
      <c r="M134" s="20">
        <f t="shared" si="15"/>
        <v>8.2805457975476493</v>
      </c>
      <c r="N134" s="15"/>
    </row>
    <row r="135" spans="1:14" ht="15.75" customHeight="1" x14ac:dyDescent="0.25">
      <c r="A135" s="16">
        <v>132</v>
      </c>
      <c r="B135" s="17">
        <v>132</v>
      </c>
      <c r="C135" s="3">
        <v>998.85</v>
      </c>
      <c r="D135" s="13">
        <f t="shared" si="16"/>
        <v>999.41503</v>
      </c>
      <c r="E135" s="18">
        <f t="shared" si="12"/>
        <v>-0.56502999999997883</v>
      </c>
      <c r="F135" s="3">
        <v>999.27700000000004</v>
      </c>
      <c r="G135" s="19">
        <f t="shared" si="13"/>
        <v>0.42700000000002092</v>
      </c>
      <c r="H135" s="3">
        <v>13.199766878886599</v>
      </c>
      <c r="I135" s="14">
        <f t="shared" si="14"/>
        <v>6.5998834394432997</v>
      </c>
      <c r="J135" s="3">
        <v>1000.61</v>
      </c>
      <c r="K135" s="13">
        <f t="shared" si="17"/>
        <v>1.1949700000000121</v>
      </c>
      <c r="L135" s="3">
        <v>16.424039562543101</v>
      </c>
      <c r="M135" s="20">
        <f t="shared" si="15"/>
        <v>8.2120197812715503</v>
      </c>
      <c r="N135" s="15"/>
    </row>
    <row r="136" spans="1:14" ht="15.75" customHeight="1" x14ac:dyDescent="0.25">
      <c r="A136" s="16">
        <v>133</v>
      </c>
      <c r="B136" s="17">
        <v>133</v>
      </c>
      <c r="C136" s="3">
        <v>998.84900000000005</v>
      </c>
      <c r="D136" s="13">
        <f t="shared" si="16"/>
        <v>999.41512</v>
      </c>
      <c r="E136" s="18">
        <f t="shared" si="12"/>
        <v>-0.56611999999995533</v>
      </c>
      <c r="F136" s="3">
        <v>999.27700000000004</v>
      </c>
      <c r="G136" s="19">
        <f t="shared" si="13"/>
        <v>0.42799999999999727</v>
      </c>
      <c r="H136" s="3">
        <v>12.6915439985696</v>
      </c>
      <c r="I136" s="14">
        <f t="shared" si="14"/>
        <v>6.3457719992847998</v>
      </c>
      <c r="J136" s="3">
        <v>1000.61</v>
      </c>
      <c r="K136" s="13">
        <f t="shared" si="17"/>
        <v>1.1948800000000119</v>
      </c>
      <c r="L136" s="3">
        <v>16.333658587339801</v>
      </c>
      <c r="M136" s="20">
        <f t="shared" si="15"/>
        <v>8.1668292936699007</v>
      </c>
      <c r="N136" s="15"/>
    </row>
    <row r="137" spans="1:14" ht="15.75" customHeight="1" x14ac:dyDescent="0.25">
      <c r="A137" s="16">
        <v>134</v>
      </c>
      <c r="B137" s="17">
        <v>134</v>
      </c>
      <c r="C137" s="3">
        <v>998.84500000000003</v>
      </c>
      <c r="D137" s="13">
        <f t="shared" si="16"/>
        <v>999.41521</v>
      </c>
      <c r="E137" s="18">
        <f t="shared" si="12"/>
        <v>-0.57020999999997457</v>
      </c>
      <c r="F137" s="3">
        <v>999.27700000000004</v>
      </c>
      <c r="G137" s="19">
        <f t="shared" si="13"/>
        <v>0.43200000000001637</v>
      </c>
      <c r="H137" s="3">
        <v>13.2623035120669</v>
      </c>
      <c r="I137" s="14">
        <f t="shared" si="14"/>
        <v>6.6311517560334501</v>
      </c>
      <c r="J137" s="3">
        <v>1000.61</v>
      </c>
      <c r="K137" s="13">
        <f t="shared" si="17"/>
        <v>1.1947900000000118</v>
      </c>
      <c r="L137" s="3">
        <v>16.286113107107401</v>
      </c>
      <c r="M137" s="20">
        <f t="shared" si="15"/>
        <v>8.1430565535537003</v>
      </c>
      <c r="N137" s="15"/>
    </row>
    <row r="138" spans="1:14" ht="15.75" customHeight="1" x14ac:dyDescent="0.25">
      <c r="A138" s="16">
        <v>135</v>
      </c>
      <c r="B138" s="17">
        <v>135</v>
      </c>
      <c r="C138" s="3">
        <v>998.83699999999999</v>
      </c>
      <c r="D138" s="13">
        <f t="shared" si="16"/>
        <v>999.4153</v>
      </c>
      <c r="E138" s="18">
        <f t="shared" si="12"/>
        <v>-0.57830000000001291</v>
      </c>
      <c r="F138" s="3">
        <v>999.27700000000004</v>
      </c>
      <c r="G138" s="19">
        <f t="shared" si="13"/>
        <v>0.44000000000005457</v>
      </c>
      <c r="H138" s="3">
        <v>12.9973350902003</v>
      </c>
      <c r="I138" s="14">
        <f t="shared" si="14"/>
        <v>6.4986675451001501</v>
      </c>
      <c r="J138" s="3">
        <v>1000.61</v>
      </c>
      <c r="K138" s="13">
        <f t="shared" si="17"/>
        <v>1.1947000000000116</v>
      </c>
      <c r="L138" s="3">
        <v>16.2689975197544</v>
      </c>
      <c r="M138" s="20">
        <f t="shared" si="15"/>
        <v>8.1344987598772001</v>
      </c>
      <c r="N138" s="15"/>
    </row>
    <row r="139" spans="1:14" ht="15.75" customHeight="1" x14ac:dyDescent="0.25">
      <c r="A139" s="16">
        <v>136</v>
      </c>
      <c r="B139" s="17">
        <v>136</v>
      </c>
      <c r="C139" s="3">
        <v>998.83199999999999</v>
      </c>
      <c r="D139" s="13">
        <f t="shared" si="16"/>
        <v>999.41539</v>
      </c>
      <c r="E139" s="18">
        <f t="shared" si="12"/>
        <v>-0.58339000000000851</v>
      </c>
      <c r="F139" s="3">
        <v>999.27700000000004</v>
      </c>
      <c r="G139" s="19">
        <f t="shared" si="13"/>
        <v>0.44500000000005002</v>
      </c>
      <c r="H139" s="3">
        <v>12.6708440489867</v>
      </c>
      <c r="I139" s="14">
        <f t="shared" si="14"/>
        <v>6.3354220244933499</v>
      </c>
      <c r="J139" s="3">
        <v>1000.61</v>
      </c>
      <c r="K139" s="13">
        <f t="shared" si="17"/>
        <v>1.1946100000000115</v>
      </c>
      <c r="L139" s="3">
        <v>16.7081149773555</v>
      </c>
      <c r="M139" s="20">
        <f t="shared" si="15"/>
        <v>8.3540574886777499</v>
      </c>
      <c r="N139" s="15"/>
    </row>
    <row r="140" spans="1:14" ht="15.75" customHeight="1" x14ac:dyDescent="0.25">
      <c r="A140" s="16">
        <v>137</v>
      </c>
      <c r="B140" s="17">
        <v>137</v>
      </c>
      <c r="C140" s="3">
        <v>998.82100000000003</v>
      </c>
      <c r="D140" s="13">
        <f t="shared" si="16"/>
        <v>999.41548</v>
      </c>
      <c r="E140" s="18">
        <f t="shared" si="12"/>
        <v>-0.59447999999997592</v>
      </c>
      <c r="F140" s="3">
        <v>999.27700000000004</v>
      </c>
      <c r="G140" s="19">
        <f t="shared" si="13"/>
        <v>0.45600000000001728</v>
      </c>
      <c r="H140" s="3">
        <v>10.0166223138924</v>
      </c>
      <c r="I140" s="14">
        <f t="shared" si="14"/>
        <v>5.0083111569462</v>
      </c>
      <c r="J140" s="3">
        <v>1000.6</v>
      </c>
      <c r="K140" s="13">
        <f t="shared" si="17"/>
        <v>1.1845200000000204</v>
      </c>
      <c r="L140" s="3">
        <v>16.350781782765001</v>
      </c>
      <c r="M140" s="20">
        <f t="shared" si="15"/>
        <v>8.1753908913825004</v>
      </c>
      <c r="N140" s="15"/>
    </row>
    <row r="141" spans="1:14" ht="15.75" customHeight="1" x14ac:dyDescent="0.25">
      <c r="A141" s="16">
        <v>138</v>
      </c>
      <c r="B141" s="17">
        <v>138</v>
      </c>
      <c r="C141" s="3">
        <v>998.80200000000002</v>
      </c>
      <c r="D141" s="13">
        <f t="shared" si="16"/>
        <v>999.41557</v>
      </c>
      <c r="E141" s="18">
        <f t="shared" si="12"/>
        <v>-0.61356999999998152</v>
      </c>
      <c r="F141" s="3">
        <v>999.27700000000004</v>
      </c>
      <c r="G141" s="19">
        <f t="shared" si="13"/>
        <v>0.47500000000002274</v>
      </c>
      <c r="H141" s="3">
        <v>10.378551597525099</v>
      </c>
      <c r="I141" s="14">
        <f t="shared" si="14"/>
        <v>5.1892757987625497</v>
      </c>
      <c r="J141" s="3">
        <v>1000.6</v>
      </c>
      <c r="K141" s="13">
        <f t="shared" si="17"/>
        <v>1.1844300000000203</v>
      </c>
      <c r="L141" s="3">
        <v>16.109182104372501</v>
      </c>
      <c r="M141" s="20">
        <f t="shared" si="15"/>
        <v>8.0545910521862503</v>
      </c>
      <c r="N141" s="15"/>
    </row>
    <row r="142" spans="1:14" ht="15.75" customHeight="1" x14ac:dyDescent="0.25">
      <c r="A142" s="16">
        <v>139</v>
      </c>
      <c r="B142" s="17">
        <v>139</v>
      </c>
      <c r="C142" s="3">
        <v>998.80700000000002</v>
      </c>
      <c r="D142" s="13">
        <f t="shared" si="16"/>
        <v>999.41566</v>
      </c>
      <c r="E142" s="18">
        <f t="shared" si="12"/>
        <v>-0.60865999999998621</v>
      </c>
      <c r="F142" s="3">
        <v>999.27700000000004</v>
      </c>
      <c r="G142" s="19">
        <f t="shared" si="13"/>
        <v>0.47000000000002728</v>
      </c>
      <c r="H142" s="3">
        <v>10.414765729802101</v>
      </c>
      <c r="I142" s="14">
        <f t="shared" si="14"/>
        <v>5.2073828649010503</v>
      </c>
      <c r="J142" s="3">
        <v>1000.6</v>
      </c>
      <c r="K142" s="13">
        <f t="shared" si="17"/>
        <v>1.1843400000000202</v>
      </c>
      <c r="L142" s="3">
        <v>16.2721409064646</v>
      </c>
      <c r="M142" s="20">
        <f t="shared" si="15"/>
        <v>8.1360704532322998</v>
      </c>
      <c r="N142" s="15"/>
    </row>
    <row r="143" spans="1:14" ht="15.75" customHeight="1" x14ac:dyDescent="0.25">
      <c r="A143" s="16">
        <v>140</v>
      </c>
      <c r="B143" s="17">
        <v>140</v>
      </c>
      <c r="C143" s="3">
        <v>998.78200000000004</v>
      </c>
      <c r="D143" s="13">
        <f t="shared" si="16"/>
        <v>999.41575</v>
      </c>
      <c r="E143" s="18">
        <f t="shared" si="12"/>
        <v>-0.63374999999996362</v>
      </c>
      <c r="F143" s="3">
        <v>999.27700000000004</v>
      </c>
      <c r="G143" s="19">
        <f t="shared" si="13"/>
        <v>0.49500000000000455</v>
      </c>
      <c r="H143" s="3">
        <v>10.0934985291193</v>
      </c>
      <c r="I143" s="14">
        <f t="shared" si="14"/>
        <v>5.0467492645596499</v>
      </c>
      <c r="J143" s="3">
        <v>1000.6</v>
      </c>
      <c r="K143" s="13">
        <f t="shared" si="17"/>
        <v>1.18425000000002</v>
      </c>
      <c r="L143" s="3">
        <v>16.324562651998299</v>
      </c>
      <c r="M143" s="20">
        <f t="shared" si="15"/>
        <v>8.1622813259991496</v>
      </c>
      <c r="N143" s="15"/>
    </row>
    <row r="144" spans="1:14" ht="15.75" customHeight="1" x14ac:dyDescent="0.25">
      <c r="A144" s="16">
        <v>141</v>
      </c>
      <c r="B144" s="17">
        <v>141</v>
      </c>
      <c r="C144" s="3">
        <v>998.75300000000004</v>
      </c>
      <c r="D144" s="13">
        <f t="shared" si="16"/>
        <v>999.41584</v>
      </c>
      <c r="E144" s="18">
        <f t="shared" si="12"/>
        <v>-0.66283999999996013</v>
      </c>
      <c r="F144" s="3">
        <v>999.27700000000004</v>
      </c>
      <c r="G144" s="19">
        <f t="shared" si="13"/>
        <v>0.52400000000000091</v>
      </c>
      <c r="H144" s="3">
        <v>10.2709924768143</v>
      </c>
      <c r="I144" s="14">
        <f t="shared" si="14"/>
        <v>5.1354962384071499</v>
      </c>
      <c r="J144" s="3">
        <v>1000.6</v>
      </c>
      <c r="K144" s="13">
        <f t="shared" si="17"/>
        <v>1.1841600000000199</v>
      </c>
      <c r="L144" s="3">
        <v>16.682874064887098</v>
      </c>
      <c r="M144" s="20">
        <f t="shared" si="15"/>
        <v>8.3414370324435492</v>
      </c>
      <c r="N144" s="15"/>
    </row>
    <row r="145" spans="1:17" ht="15.75" customHeight="1" x14ac:dyDescent="0.25">
      <c r="A145" s="16">
        <v>142</v>
      </c>
      <c r="B145" s="17">
        <v>142</v>
      </c>
      <c r="C145" s="3">
        <v>998.69600000000003</v>
      </c>
      <c r="D145" s="13">
        <f t="shared" si="16"/>
        <v>999.41593</v>
      </c>
      <c r="E145" s="18">
        <f t="shared" si="12"/>
        <v>-0.71992999999997664</v>
      </c>
      <c r="F145" s="3">
        <v>999.27700000000004</v>
      </c>
      <c r="G145" s="19">
        <f t="shared" si="13"/>
        <v>0.58100000000001728</v>
      </c>
      <c r="H145" s="3">
        <v>11.0807246306638</v>
      </c>
      <c r="I145" s="14">
        <f t="shared" si="14"/>
        <v>5.5403623153319002</v>
      </c>
      <c r="J145" s="3">
        <v>1000.6</v>
      </c>
      <c r="K145" s="13">
        <f t="shared" si="17"/>
        <v>1.1840700000000197</v>
      </c>
      <c r="L145" s="3">
        <v>16.4992108293233</v>
      </c>
      <c r="M145" s="20">
        <f t="shared" si="15"/>
        <v>8.2496054146616498</v>
      </c>
      <c r="N145" s="15"/>
    </row>
    <row r="146" spans="1:17" ht="15.75" customHeight="1" x14ac:dyDescent="0.25">
      <c r="A146" s="16">
        <v>143</v>
      </c>
      <c r="B146" s="17">
        <v>143</v>
      </c>
      <c r="C146" s="3">
        <v>998.58600000000001</v>
      </c>
      <c r="D146" s="13">
        <f t="shared" si="16"/>
        <v>999.41602</v>
      </c>
      <c r="E146" s="18">
        <f t="shared" si="12"/>
        <v>-0.83001999999999043</v>
      </c>
      <c r="F146" s="3">
        <v>999.27700000000004</v>
      </c>
      <c r="G146" s="19">
        <f t="shared" si="13"/>
        <v>0.69100000000003092</v>
      </c>
      <c r="H146" s="3">
        <v>11.466669590235201</v>
      </c>
      <c r="I146" s="14">
        <f t="shared" si="14"/>
        <v>5.7333347951176004</v>
      </c>
      <c r="J146" s="3">
        <v>1000.6</v>
      </c>
      <c r="K146" s="13">
        <f t="shared" si="17"/>
        <v>1.1839800000000196</v>
      </c>
      <c r="L146" s="3">
        <v>17.006784272414102</v>
      </c>
      <c r="M146" s="20">
        <f t="shared" si="15"/>
        <v>8.5033921362070508</v>
      </c>
      <c r="N146" s="15"/>
    </row>
    <row r="147" spans="1:17" ht="15.75" customHeight="1" x14ac:dyDescent="0.25">
      <c r="A147" s="16">
        <v>144</v>
      </c>
      <c r="B147" s="17">
        <v>144</v>
      </c>
      <c r="C147" s="3">
        <v>998.54100000000005</v>
      </c>
      <c r="D147" s="13">
        <f t="shared" si="16"/>
        <v>999.41611</v>
      </c>
      <c r="E147" s="18">
        <f t="shared" si="12"/>
        <v>-0.87510999999994965</v>
      </c>
      <c r="F147" s="3">
        <v>999.27700000000004</v>
      </c>
      <c r="G147" s="19">
        <f t="shared" si="13"/>
        <v>0.73599999999999</v>
      </c>
      <c r="H147" s="3">
        <v>11.8442953029043</v>
      </c>
      <c r="I147" s="14">
        <f t="shared" si="14"/>
        <v>5.9221476514521498</v>
      </c>
      <c r="J147" s="3">
        <v>1000.6</v>
      </c>
      <c r="K147" s="13">
        <f t="shared" si="17"/>
        <v>1.1838900000000194</v>
      </c>
      <c r="L147" s="3">
        <v>17.027760933424702</v>
      </c>
      <c r="M147" s="20">
        <f t="shared" si="15"/>
        <v>8.5138804667123509</v>
      </c>
      <c r="N147" s="15"/>
    </row>
    <row r="148" spans="1:17" ht="15.75" customHeight="1" x14ac:dyDescent="0.25">
      <c r="A148" s="16">
        <v>145</v>
      </c>
      <c r="B148" s="17">
        <v>145</v>
      </c>
      <c r="C148" s="3">
        <v>998.60799999999995</v>
      </c>
      <c r="D148" s="13">
        <f t="shared" si="16"/>
        <v>999.4162</v>
      </c>
      <c r="E148" s="18">
        <f t="shared" si="12"/>
        <v>-0.80820000000005621</v>
      </c>
      <c r="F148" s="3">
        <v>999.27700000000004</v>
      </c>
      <c r="G148" s="19">
        <f t="shared" si="13"/>
        <v>0.66900000000009641</v>
      </c>
      <c r="H148" s="3">
        <v>11.8643271640553</v>
      </c>
      <c r="I148" s="14">
        <f t="shared" si="14"/>
        <v>5.9321635820276502</v>
      </c>
      <c r="J148" s="3">
        <v>1000.6</v>
      </c>
      <c r="K148" s="13">
        <f t="shared" si="17"/>
        <v>1.1838000000000193</v>
      </c>
      <c r="L148" s="3">
        <v>16.567365197727799</v>
      </c>
      <c r="M148" s="20">
        <f t="shared" si="15"/>
        <v>8.2836825988638996</v>
      </c>
      <c r="N148" s="15"/>
    </row>
    <row r="149" spans="1:17" ht="15.75" customHeight="1" x14ac:dyDescent="0.25">
      <c r="A149" s="16">
        <v>146</v>
      </c>
      <c r="B149" s="17">
        <v>146</v>
      </c>
      <c r="C149" s="3">
        <v>998.65200000000004</v>
      </c>
      <c r="D149" s="13">
        <f t="shared" si="16"/>
        <v>999.41629</v>
      </c>
      <c r="E149" s="18">
        <f t="shared" si="12"/>
        <v>-0.76428999999995995</v>
      </c>
      <c r="F149" s="3">
        <v>999.27700000000004</v>
      </c>
      <c r="G149" s="19">
        <f t="shared" si="13"/>
        <v>0.625</v>
      </c>
      <c r="H149" s="3">
        <v>11.1336480614578</v>
      </c>
      <c r="I149" s="14">
        <f t="shared" si="14"/>
        <v>5.5668240307288999</v>
      </c>
      <c r="J149" s="3">
        <v>1000.59</v>
      </c>
      <c r="K149" s="13">
        <f t="shared" si="17"/>
        <v>1.1737100000000282</v>
      </c>
      <c r="L149" s="3">
        <v>16.824265725083801</v>
      </c>
      <c r="M149" s="20">
        <f t="shared" si="15"/>
        <v>8.4121328625419007</v>
      </c>
      <c r="N149" s="15"/>
    </row>
    <row r="150" spans="1:17" ht="15.75" customHeight="1" x14ac:dyDescent="0.25">
      <c r="A150" s="16">
        <v>147</v>
      </c>
      <c r="B150" s="17">
        <v>147</v>
      </c>
      <c r="C150" s="3">
        <v>998.70600000000002</v>
      </c>
      <c r="D150" s="13">
        <f t="shared" si="16"/>
        <v>999.41638</v>
      </c>
      <c r="E150" s="18">
        <f t="shared" si="12"/>
        <v>-0.71037999999998647</v>
      </c>
      <c r="F150" s="3">
        <v>999.27700000000004</v>
      </c>
      <c r="G150" s="19">
        <f t="shared" si="13"/>
        <v>0.57100000000002638</v>
      </c>
      <c r="H150" s="3">
        <v>10.142179066978001</v>
      </c>
      <c r="I150" s="14">
        <f t="shared" si="14"/>
        <v>5.0710895334890003</v>
      </c>
      <c r="J150" s="3">
        <v>1000.59</v>
      </c>
      <c r="K150" s="13">
        <f t="shared" si="17"/>
        <v>1.1736200000000281</v>
      </c>
      <c r="L150" s="3">
        <v>17.006137676161298</v>
      </c>
      <c r="M150" s="20">
        <f t="shared" si="15"/>
        <v>8.5030688380806492</v>
      </c>
      <c r="N150" s="15"/>
    </row>
    <row r="151" spans="1:17" ht="15.75" customHeight="1" x14ac:dyDescent="0.25">
      <c r="A151" s="16">
        <v>148</v>
      </c>
      <c r="B151" s="17">
        <v>148</v>
      </c>
      <c r="C151" s="3">
        <v>998.67399999999998</v>
      </c>
      <c r="D151" s="13">
        <f t="shared" si="16"/>
        <v>999.41647</v>
      </c>
      <c r="E151" s="18">
        <f t="shared" si="12"/>
        <v>-0.74247000000002572</v>
      </c>
      <c r="F151" s="3">
        <v>999.27599999999995</v>
      </c>
      <c r="G151" s="19">
        <f t="shared" si="13"/>
        <v>0.60199999999997544</v>
      </c>
      <c r="H151" s="3">
        <v>9.9227501353942404</v>
      </c>
      <c r="I151" s="14">
        <f t="shared" si="14"/>
        <v>4.9613750676971202</v>
      </c>
      <c r="J151" s="3">
        <v>1000.58</v>
      </c>
      <c r="K151" s="13">
        <f t="shared" si="17"/>
        <v>1.163530000000037</v>
      </c>
      <c r="L151" s="3">
        <v>16.988324574278298</v>
      </c>
      <c r="M151" s="20">
        <f t="shared" si="15"/>
        <v>8.4941622871391491</v>
      </c>
      <c r="N151" s="15"/>
    </row>
    <row r="152" spans="1:17" ht="15.75" customHeight="1" x14ac:dyDescent="0.25">
      <c r="A152" s="16">
        <v>149</v>
      </c>
      <c r="B152" s="17">
        <v>149</v>
      </c>
      <c r="C152" s="3">
        <v>998.66399999999999</v>
      </c>
      <c r="D152" s="13">
        <f t="shared" si="16"/>
        <v>999.41656</v>
      </c>
      <c r="E152" s="18">
        <f t="shared" si="12"/>
        <v>-0.75256000000001677</v>
      </c>
      <c r="F152" s="3">
        <v>999.27700000000004</v>
      </c>
      <c r="G152" s="19">
        <f t="shared" si="13"/>
        <v>0.61300000000005639</v>
      </c>
      <c r="H152" s="3">
        <v>9.8823160850124907</v>
      </c>
      <c r="I152" s="14">
        <f t="shared" si="14"/>
        <v>4.9411580425062454</v>
      </c>
      <c r="J152" s="3">
        <v>1000.58</v>
      </c>
      <c r="K152" s="13">
        <f t="shared" si="17"/>
        <v>1.1634400000000369</v>
      </c>
      <c r="L152" s="3">
        <v>16.4856717441521</v>
      </c>
      <c r="M152" s="20">
        <f t="shared" si="15"/>
        <v>8.24283587207605</v>
      </c>
      <c r="N152" s="15"/>
    </row>
    <row r="153" spans="1:17" ht="15.75" customHeight="1" x14ac:dyDescent="0.25">
      <c r="A153" s="16">
        <v>150</v>
      </c>
      <c r="B153" s="17">
        <v>150</v>
      </c>
      <c r="C153" s="3">
        <v>998.72400000000005</v>
      </c>
      <c r="D153" s="13">
        <f t="shared" si="16"/>
        <v>999.41665</v>
      </c>
      <c r="E153" s="18">
        <f t="shared" si="12"/>
        <v>-0.6926499999999578</v>
      </c>
      <c r="F153" s="3">
        <v>999.27700000000004</v>
      </c>
      <c r="G153" s="19">
        <f t="shared" si="13"/>
        <v>0.55299999999999727</v>
      </c>
      <c r="H153" s="3">
        <v>10.3115404202251</v>
      </c>
      <c r="I153" s="14">
        <f t="shared" si="14"/>
        <v>5.15577021011255</v>
      </c>
      <c r="J153" s="3">
        <v>1000.58</v>
      </c>
      <c r="K153" s="13">
        <f t="shared" si="17"/>
        <v>1.1633500000000367</v>
      </c>
      <c r="L153" s="3">
        <v>16.4550056339971</v>
      </c>
      <c r="M153" s="20">
        <f t="shared" si="15"/>
        <v>8.22750281699855</v>
      </c>
      <c r="N153" s="15"/>
    </row>
    <row r="154" spans="1:17" ht="15.75" customHeight="1" x14ac:dyDescent="0.25">
      <c r="A154" s="16">
        <v>151</v>
      </c>
      <c r="B154" s="17">
        <v>151</v>
      </c>
      <c r="C154" s="3">
        <v>998.74699999999996</v>
      </c>
      <c r="D154" s="13">
        <f t="shared" si="16"/>
        <v>999.41674</v>
      </c>
      <c r="E154" s="18">
        <f t="shared" si="12"/>
        <v>-0.66974000000004708</v>
      </c>
      <c r="F154" s="3">
        <v>999.27700000000004</v>
      </c>
      <c r="G154" s="19">
        <f t="shared" si="13"/>
        <v>0.5300000000000864</v>
      </c>
      <c r="H154" s="3">
        <v>10.0341918509511</v>
      </c>
      <c r="I154" s="14">
        <f t="shared" si="14"/>
        <v>5.0170959254755498</v>
      </c>
      <c r="J154" s="3">
        <v>1000.58</v>
      </c>
      <c r="K154" s="13">
        <f t="shared" si="17"/>
        <v>1.1632600000000366</v>
      </c>
      <c r="L154" s="3">
        <v>16.424339523837698</v>
      </c>
      <c r="M154" s="20">
        <f t="shared" si="15"/>
        <v>8.2121697619188492</v>
      </c>
      <c r="N154" s="15"/>
    </row>
    <row r="155" spans="1:17" ht="15.75" customHeight="1" x14ac:dyDescent="0.25">
      <c r="A155" s="16">
        <v>152</v>
      </c>
      <c r="B155" s="17">
        <v>152</v>
      </c>
      <c r="C155" s="3">
        <v>998.79200000000003</v>
      </c>
      <c r="D155" s="13">
        <f t="shared" si="16"/>
        <v>999.41683</v>
      </c>
      <c r="E155" s="18">
        <f t="shared" si="12"/>
        <v>-0.62482999999997446</v>
      </c>
      <c r="F155" s="3">
        <v>999.27599999999995</v>
      </c>
      <c r="G155" s="19">
        <f t="shared" si="13"/>
        <v>0.4839999999999236</v>
      </c>
      <c r="H155" s="3">
        <v>9.8509230140652608</v>
      </c>
      <c r="I155" s="14">
        <f t="shared" si="14"/>
        <v>4.9254615070326304</v>
      </c>
      <c r="J155" s="3">
        <v>1000.57</v>
      </c>
      <c r="K155" s="13">
        <f t="shared" si="17"/>
        <v>1.1531700000000455</v>
      </c>
      <c r="L155" s="3">
        <v>15.9035155654673</v>
      </c>
      <c r="M155" s="20">
        <f t="shared" si="15"/>
        <v>7.9517577827336501</v>
      </c>
      <c r="N155" s="15"/>
    </row>
    <row r="156" spans="1:17" ht="15.75" customHeight="1" x14ac:dyDescent="0.25">
      <c r="A156" s="16">
        <v>153</v>
      </c>
      <c r="B156" s="17">
        <v>153</v>
      </c>
      <c r="C156" s="3">
        <v>998.851</v>
      </c>
      <c r="D156" s="13">
        <f t="shared" si="16"/>
        <v>999.41692</v>
      </c>
      <c r="E156" s="18">
        <f t="shared" si="12"/>
        <v>-0.56592000000000553</v>
      </c>
      <c r="F156" s="3">
        <v>999.27700000000004</v>
      </c>
      <c r="G156" s="19">
        <f t="shared" si="13"/>
        <v>0.42600000000004457</v>
      </c>
      <c r="H156" s="3">
        <v>10.555989085890401</v>
      </c>
      <c r="I156" s="14">
        <f t="shared" si="14"/>
        <v>5.2779945429452004</v>
      </c>
      <c r="J156" s="3">
        <v>1000.57</v>
      </c>
      <c r="K156" s="13">
        <f t="shared" si="17"/>
        <v>1.1530800000000454</v>
      </c>
      <c r="L156" s="3">
        <v>16.249891369274199</v>
      </c>
      <c r="M156" s="20">
        <f t="shared" si="15"/>
        <v>8.1249456846370993</v>
      </c>
      <c r="N156" s="15"/>
    </row>
    <row r="157" spans="1:17" ht="15.75" customHeight="1" x14ac:dyDescent="0.25">
      <c r="A157" s="16">
        <v>154</v>
      </c>
      <c r="B157" s="17">
        <v>154</v>
      </c>
      <c r="C157" s="3">
        <v>998.86599999999999</v>
      </c>
      <c r="D157" s="13">
        <f t="shared" si="16"/>
        <v>999.41701</v>
      </c>
      <c r="E157" s="18">
        <f t="shared" si="12"/>
        <v>-0.55101000000001932</v>
      </c>
      <c r="F157" s="3">
        <v>999.27700000000004</v>
      </c>
      <c r="G157" s="19">
        <f t="shared" si="13"/>
        <v>0.41100000000005821</v>
      </c>
      <c r="H157" s="3">
        <v>10.7378333814867</v>
      </c>
      <c r="I157" s="14">
        <f t="shared" si="14"/>
        <v>5.3689166907433501</v>
      </c>
      <c r="J157" s="3">
        <v>1000.56</v>
      </c>
      <c r="K157" s="13">
        <f t="shared" si="17"/>
        <v>1.1429899999999407</v>
      </c>
      <c r="L157" s="3">
        <v>15.7607737679332</v>
      </c>
      <c r="M157" s="20">
        <f t="shared" si="15"/>
        <v>7.8803868839666</v>
      </c>
      <c r="N157" s="15"/>
      <c r="O157" s="15"/>
      <c r="P157" s="15"/>
      <c r="Q157" s="15"/>
    </row>
    <row r="158" spans="1:17" ht="15.75" customHeight="1" x14ac:dyDescent="0.25">
      <c r="A158" s="16">
        <v>155</v>
      </c>
      <c r="B158" s="17">
        <v>155</v>
      </c>
      <c r="C158" s="3">
        <v>998.85799999999995</v>
      </c>
      <c r="D158" s="13">
        <f t="shared" si="16"/>
        <v>999.4171</v>
      </c>
      <c r="E158" s="18">
        <f t="shared" si="12"/>
        <v>-0.55910000000005766</v>
      </c>
      <c r="F158" s="3">
        <v>999.27700000000004</v>
      </c>
      <c r="G158" s="19">
        <f t="shared" si="13"/>
        <v>0.41900000000009641</v>
      </c>
      <c r="H158" s="3">
        <v>8.4205684360177901</v>
      </c>
      <c r="I158" s="14">
        <f t="shared" si="14"/>
        <v>4.2102842180088951</v>
      </c>
      <c r="J158" s="3">
        <v>1000.56</v>
      </c>
      <c r="K158" s="13">
        <f t="shared" si="17"/>
        <v>1.1428999999999405</v>
      </c>
      <c r="L158" s="3">
        <v>16.4777787058845</v>
      </c>
      <c r="M158" s="20">
        <f t="shared" si="15"/>
        <v>8.23888935294225</v>
      </c>
      <c r="N158" s="15"/>
      <c r="O158" s="15"/>
      <c r="P158" s="15"/>
      <c r="Q158" s="15"/>
    </row>
    <row r="159" spans="1:17" ht="15.75" customHeight="1" x14ac:dyDescent="0.25">
      <c r="A159" s="16">
        <v>156</v>
      </c>
      <c r="B159" s="17">
        <v>156</v>
      </c>
      <c r="C159" s="3">
        <v>998.899</v>
      </c>
      <c r="D159" s="13">
        <f t="shared" si="16"/>
        <v>999.41719000000001</v>
      </c>
      <c r="E159" s="18">
        <f t="shared" si="12"/>
        <v>-0.51819000000000415</v>
      </c>
      <c r="F159" s="3">
        <v>999.27700000000004</v>
      </c>
      <c r="G159" s="19">
        <f t="shared" si="13"/>
        <v>0.37800000000004275</v>
      </c>
      <c r="H159" s="3">
        <v>7.1482262594313797</v>
      </c>
      <c r="I159" s="14">
        <f t="shared" si="14"/>
        <v>3.5741131297156898</v>
      </c>
      <c r="J159" s="3">
        <v>1000.55</v>
      </c>
      <c r="K159" s="13">
        <f t="shared" si="17"/>
        <v>1.1328099999999495</v>
      </c>
      <c r="L159" s="3">
        <v>16.496002845801598</v>
      </c>
      <c r="M159" s="20">
        <f t="shared" si="15"/>
        <v>8.2480014229007992</v>
      </c>
      <c r="N159" s="15"/>
      <c r="O159" s="15"/>
      <c r="P159" s="15"/>
      <c r="Q159" s="15"/>
    </row>
    <row r="160" spans="1:17" ht="15.75" customHeight="1" x14ac:dyDescent="0.25">
      <c r="A160" s="16">
        <v>157</v>
      </c>
      <c r="B160" s="17">
        <v>157</v>
      </c>
      <c r="C160" s="3">
        <v>998.89800000000002</v>
      </c>
      <c r="D160" s="13">
        <f t="shared" si="16"/>
        <v>999.41728000000001</v>
      </c>
      <c r="E160" s="18">
        <f t="shared" si="12"/>
        <v>-0.51927999999998065</v>
      </c>
      <c r="F160" s="3">
        <v>999.27700000000004</v>
      </c>
      <c r="G160" s="19">
        <f t="shared" si="13"/>
        <v>0.3790000000000191</v>
      </c>
      <c r="H160" s="3">
        <v>8.1050975585391498</v>
      </c>
      <c r="I160" s="14">
        <f t="shared" si="14"/>
        <v>4.0525487792695749</v>
      </c>
      <c r="J160" s="3">
        <v>1000.55</v>
      </c>
      <c r="K160" s="13">
        <f t="shared" si="17"/>
        <v>1.1327199999999493</v>
      </c>
      <c r="L160" s="3">
        <v>16.117197155117001</v>
      </c>
      <c r="M160" s="20">
        <f t="shared" si="15"/>
        <v>8.0585985775585005</v>
      </c>
      <c r="N160" s="15"/>
      <c r="O160" s="15"/>
      <c r="P160" s="15"/>
      <c r="Q160" s="15"/>
    </row>
    <row r="161" spans="1:17" ht="15.75" customHeight="1" x14ac:dyDescent="0.25">
      <c r="A161" s="16">
        <v>158</v>
      </c>
      <c r="B161" s="17">
        <v>158</v>
      </c>
      <c r="C161" s="3">
        <v>998.91099999999994</v>
      </c>
      <c r="D161" s="13">
        <f t="shared" si="16"/>
        <v>999.41737000000001</v>
      </c>
      <c r="E161" s="18">
        <f t="shared" si="12"/>
        <v>-0.50637000000006083</v>
      </c>
      <c r="F161" s="3">
        <v>999.27599999999995</v>
      </c>
      <c r="G161" s="19">
        <f t="shared" si="13"/>
        <v>0.36500000000000909</v>
      </c>
      <c r="H161" s="3">
        <v>11.169267725958999</v>
      </c>
      <c r="I161" s="14">
        <f t="shared" si="14"/>
        <v>5.5846338629794996</v>
      </c>
      <c r="J161" s="3">
        <v>1000.55</v>
      </c>
      <c r="K161" s="13">
        <f t="shared" si="17"/>
        <v>1.1326299999999492</v>
      </c>
      <c r="L161" s="3">
        <v>15.8810725356769</v>
      </c>
      <c r="M161" s="20">
        <f t="shared" si="15"/>
        <v>7.9405362678384499</v>
      </c>
      <c r="N161" s="15"/>
      <c r="O161" s="15"/>
      <c r="P161" s="15"/>
      <c r="Q161" s="15"/>
    </row>
    <row r="162" spans="1:17" ht="15.75" customHeight="1" x14ac:dyDescent="0.25">
      <c r="A162" s="16">
        <v>159</v>
      </c>
      <c r="B162" s="17">
        <v>159</v>
      </c>
      <c r="C162" s="3">
        <v>998.91600000000005</v>
      </c>
      <c r="D162" s="13">
        <f t="shared" si="16"/>
        <v>999.41746000000001</v>
      </c>
      <c r="E162" s="18">
        <f t="shared" si="12"/>
        <v>-0.50145999999995183</v>
      </c>
      <c r="F162" s="3">
        <v>999.27599999999995</v>
      </c>
      <c r="G162" s="19">
        <f t="shared" si="13"/>
        <v>0.35999999999989996</v>
      </c>
      <c r="H162" s="3">
        <v>10.537773241668701</v>
      </c>
      <c r="I162" s="14">
        <f t="shared" si="14"/>
        <v>5.2688866208343503</v>
      </c>
      <c r="J162" s="3">
        <v>1000.55</v>
      </c>
      <c r="K162" s="13">
        <f t="shared" si="17"/>
        <v>1.132539999999949</v>
      </c>
      <c r="L162" s="3">
        <v>15.1623404919824</v>
      </c>
      <c r="M162" s="20">
        <f t="shared" si="15"/>
        <v>7.5811702459912</v>
      </c>
      <c r="N162" s="15"/>
      <c r="O162" s="15"/>
      <c r="P162" s="15"/>
      <c r="Q162" s="15"/>
    </row>
    <row r="163" spans="1:17" ht="15.75" customHeight="1" x14ac:dyDescent="0.25">
      <c r="A163" s="16">
        <v>160</v>
      </c>
      <c r="B163" s="17">
        <v>160</v>
      </c>
      <c r="C163" s="3">
        <v>998.928</v>
      </c>
      <c r="D163" s="13">
        <f t="shared" si="16"/>
        <v>999.41755000000001</v>
      </c>
      <c r="E163" s="18">
        <f t="shared" si="12"/>
        <v>-0.48955000000000837</v>
      </c>
      <c r="F163" s="3">
        <v>999.27599999999995</v>
      </c>
      <c r="G163" s="19">
        <f t="shared" si="13"/>
        <v>0.34799999999995634</v>
      </c>
      <c r="H163" s="3">
        <v>9.5656654763693005</v>
      </c>
      <c r="I163" s="14">
        <f t="shared" si="14"/>
        <v>4.7828327381846503</v>
      </c>
      <c r="J163" s="3">
        <v>1000.55</v>
      </c>
      <c r="K163" s="13">
        <f t="shared" si="17"/>
        <v>1.1324499999999489</v>
      </c>
      <c r="L163" s="3">
        <v>15.626864124942299</v>
      </c>
      <c r="M163" s="20">
        <f t="shared" si="15"/>
        <v>7.8134320624711497</v>
      </c>
      <c r="N163" s="15"/>
      <c r="O163" s="15"/>
      <c r="P163" s="15"/>
      <c r="Q163" s="15"/>
    </row>
    <row r="164" spans="1:17" ht="15.75" customHeight="1" x14ac:dyDescent="0.25">
      <c r="A164" s="16">
        <v>161</v>
      </c>
      <c r="B164" s="17">
        <v>161</v>
      </c>
      <c r="C164" s="3">
        <v>998.92100000000005</v>
      </c>
      <c r="D164" s="13">
        <f t="shared" si="16"/>
        <v>999.41764000000001</v>
      </c>
      <c r="E164" s="18">
        <f t="shared" si="12"/>
        <v>-0.49663999999995667</v>
      </c>
      <c r="F164" s="3">
        <v>999.27599999999995</v>
      </c>
      <c r="G164" s="19">
        <f t="shared" si="13"/>
        <v>0.3549999999999045</v>
      </c>
      <c r="H164" s="3">
        <v>9.6209956909295897</v>
      </c>
      <c r="I164" s="14">
        <f t="shared" si="14"/>
        <v>4.8104978454647949</v>
      </c>
      <c r="J164" s="3">
        <v>1000.55</v>
      </c>
      <c r="K164" s="13">
        <f t="shared" si="17"/>
        <v>1.1323599999999487</v>
      </c>
      <c r="L164" s="3">
        <v>15.6889587416174</v>
      </c>
      <c r="M164" s="20">
        <f t="shared" si="15"/>
        <v>7.8444793708086999</v>
      </c>
      <c r="N164" s="15"/>
      <c r="O164" s="15"/>
      <c r="P164" s="15"/>
      <c r="Q164" s="15"/>
    </row>
    <row r="165" spans="1:17" ht="15.75" customHeight="1" x14ac:dyDescent="0.25">
      <c r="A165" s="16">
        <v>162</v>
      </c>
      <c r="B165" s="17">
        <v>162</v>
      </c>
      <c r="C165" s="3">
        <v>998.90300000000002</v>
      </c>
      <c r="D165" s="13">
        <f t="shared" si="16"/>
        <v>999.41773000000001</v>
      </c>
      <c r="E165" s="18">
        <f t="shared" si="12"/>
        <v>-0.51472999999998592</v>
      </c>
      <c r="F165" s="3">
        <v>999.27599999999995</v>
      </c>
      <c r="G165" s="19">
        <f t="shared" si="13"/>
        <v>0.37299999999993361</v>
      </c>
      <c r="H165" s="3">
        <v>9.5908772921839898</v>
      </c>
      <c r="I165" s="14">
        <f t="shared" si="14"/>
        <v>4.7954386460919949</v>
      </c>
      <c r="J165" s="3">
        <v>1000.55</v>
      </c>
      <c r="K165" s="13">
        <f t="shared" si="17"/>
        <v>1.1322699999999486</v>
      </c>
      <c r="L165" s="3">
        <v>15.7661758390675</v>
      </c>
      <c r="M165" s="20">
        <f t="shared" si="15"/>
        <v>7.8830879195337502</v>
      </c>
      <c r="N165" s="15"/>
      <c r="O165" s="15"/>
      <c r="P165" s="15"/>
      <c r="Q165" s="15"/>
    </row>
    <row r="166" spans="1:17" ht="15.75" customHeight="1" x14ac:dyDescent="0.25">
      <c r="A166" s="16">
        <v>163</v>
      </c>
      <c r="B166" s="17">
        <v>163</v>
      </c>
      <c r="C166" s="3">
        <v>998.95500000000004</v>
      </c>
      <c r="D166" s="13">
        <f t="shared" si="16"/>
        <v>999.41782000000001</v>
      </c>
      <c r="E166" s="18">
        <f t="shared" si="12"/>
        <v>-0.46281999999996515</v>
      </c>
      <c r="F166" s="3">
        <v>999.27599999999995</v>
      </c>
      <c r="G166" s="19">
        <f t="shared" si="13"/>
        <v>0.32099999999991269</v>
      </c>
      <c r="H166" s="3">
        <v>9.0794847746406298</v>
      </c>
      <c r="I166" s="14">
        <f t="shared" si="14"/>
        <v>4.5397423873203149</v>
      </c>
      <c r="J166" s="3">
        <v>1000.54</v>
      </c>
      <c r="K166" s="13">
        <f t="shared" si="17"/>
        <v>1.1221799999999575</v>
      </c>
      <c r="L166" s="3">
        <v>15.9736078639834</v>
      </c>
      <c r="M166" s="20">
        <f t="shared" si="15"/>
        <v>7.9868039319916999</v>
      </c>
      <c r="N166" s="15"/>
      <c r="O166" s="15"/>
      <c r="P166" s="15"/>
      <c r="Q166" s="15"/>
    </row>
    <row r="167" spans="1:17" ht="15.75" customHeight="1" x14ac:dyDescent="0.25">
      <c r="A167" s="16">
        <v>164</v>
      </c>
      <c r="B167" s="17">
        <v>164</v>
      </c>
      <c r="C167" s="3">
        <v>998.97699999999998</v>
      </c>
      <c r="D167" s="13">
        <f t="shared" si="16"/>
        <v>999.41791000000001</v>
      </c>
      <c r="E167" s="18">
        <f t="shared" si="12"/>
        <v>-0.44091000000003078</v>
      </c>
      <c r="F167" s="3">
        <v>999.27599999999995</v>
      </c>
      <c r="G167" s="19">
        <f t="shared" si="13"/>
        <v>0.29899999999997817</v>
      </c>
      <c r="H167" s="3">
        <v>8.0531782764260296</v>
      </c>
      <c r="I167" s="14">
        <f t="shared" si="14"/>
        <v>4.0265891382130148</v>
      </c>
      <c r="J167" s="3">
        <v>1000.54</v>
      </c>
      <c r="K167" s="13">
        <f t="shared" si="17"/>
        <v>1.1220899999999574</v>
      </c>
      <c r="L167" s="3">
        <v>15.844940864755101</v>
      </c>
      <c r="M167" s="20">
        <f t="shared" si="15"/>
        <v>7.9224704323775503</v>
      </c>
      <c r="N167" s="15"/>
      <c r="O167" s="15"/>
      <c r="P167" s="15"/>
      <c r="Q167" s="15"/>
    </row>
    <row r="168" spans="1:17" ht="15.75" customHeight="1" x14ac:dyDescent="0.25">
      <c r="A168" s="16">
        <v>165</v>
      </c>
      <c r="B168" s="17">
        <v>165</v>
      </c>
      <c r="C168" s="3">
        <v>999.01400000000001</v>
      </c>
      <c r="D168" s="13">
        <f t="shared" si="16"/>
        <v>999.41800000000001</v>
      </c>
      <c r="E168" s="18">
        <f t="shared" si="12"/>
        <v>-0.40399999999999636</v>
      </c>
      <c r="F168" s="3">
        <v>999.27599999999995</v>
      </c>
      <c r="G168" s="19">
        <f t="shared" si="13"/>
        <v>0.26199999999994361</v>
      </c>
      <c r="H168" s="3">
        <v>7.9355390298731399</v>
      </c>
      <c r="I168" s="14">
        <f t="shared" si="14"/>
        <v>3.9677695149365699</v>
      </c>
      <c r="J168" s="3">
        <v>1000.53</v>
      </c>
      <c r="K168" s="13">
        <f t="shared" si="17"/>
        <v>1.1119999999999663</v>
      </c>
      <c r="L168" s="3">
        <v>15.8811611806576</v>
      </c>
      <c r="M168" s="20">
        <f t="shared" si="15"/>
        <v>7.9405805903287998</v>
      </c>
      <c r="N168" s="15"/>
      <c r="O168" s="15"/>
      <c r="P168" s="15"/>
      <c r="Q168" s="15"/>
    </row>
    <row r="169" spans="1:17" ht="15.75" customHeight="1" x14ac:dyDescent="0.25">
      <c r="A169" s="16">
        <v>166</v>
      </c>
      <c r="B169" s="17">
        <v>166</v>
      </c>
      <c r="C169" s="3">
        <v>999.05</v>
      </c>
      <c r="D169" s="13">
        <f t="shared" si="16"/>
        <v>999.41809000000001</v>
      </c>
      <c r="E169" s="18">
        <f t="shared" si="12"/>
        <v>-0.36809000000005199</v>
      </c>
      <c r="F169" s="3">
        <v>999.27599999999995</v>
      </c>
      <c r="G169" s="19">
        <f t="shared" si="13"/>
        <v>0.22599999999999909</v>
      </c>
      <c r="H169" s="3">
        <v>8.3391991383590707</v>
      </c>
      <c r="I169" s="14">
        <f t="shared" si="14"/>
        <v>4.1695995691795353</v>
      </c>
      <c r="J169" s="3">
        <v>1000.53</v>
      </c>
      <c r="K169" s="13">
        <f t="shared" si="17"/>
        <v>1.1119099999999662</v>
      </c>
      <c r="L169" s="3">
        <v>11.1389409142744</v>
      </c>
      <c r="M169" s="20">
        <f t="shared" si="15"/>
        <v>5.5694704571372</v>
      </c>
      <c r="N169" s="15"/>
      <c r="O169" s="15"/>
      <c r="P169" s="15"/>
      <c r="Q169" s="15"/>
    </row>
    <row r="170" spans="1:17" ht="15.75" customHeight="1" x14ac:dyDescent="0.25">
      <c r="A170" s="16">
        <v>167</v>
      </c>
      <c r="B170" s="17">
        <v>167</v>
      </c>
      <c r="C170" s="3">
        <v>999.06500000000005</v>
      </c>
      <c r="D170" s="13">
        <f t="shared" si="16"/>
        <v>999.41818000000001</v>
      </c>
      <c r="E170" s="18">
        <f t="shared" si="12"/>
        <v>-0.35317999999995209</v>
      </c>
      <c r="F170" s="3">
        <v>999.27599999999995</v>
      </c>
      <c r="G170" s="19">
        <f t="shared" si="13"/>
        <v>0.21099999999989905</v>
      </c>
      <c r="H170" s="3">
        <v>8.6575895456552896</v>
      </c>
      <c r="I170" s="14">
        <f t="shared" si="14"/>
        <v>4.3287947728276448</v>
      </c>
      <c r="J170" s="3">
        <v>1000.52</v>
      </c>
      <c r="K170" s="13">
        <f t="shared" si="17"/>
        <v>1.1018199999999752</v>
      </c>
      <c r="L170" s="3">
        <v>10.0239901179478</v>
      </c>
      <c r="M170" s="20">
        <f t="shared" si="15"/>
        <v>5.0119950589739002</v>
      </c>
      <c r="N170" s="15"/>
      <c r="O170" s="15"/>
      <c r="P170" s="15"/>
      <c r="Q170" s="15"/>
    </row>
    <row r="171" spans="1:17" ht="15.75" customHeight="1" x14ac:dyDescent="0.25">
      <c r="A171" s="16">
        <v>168</v>
      </c>
      <c r="B171" s="17">
        <v>168</v>
      </c>
      <c r="C171" s="3">
        <v>999.09500000000003</v>
      </c>
      <c r="D171" s="13">
        <f t="shared" si="16"/>
        <v>999.41827000000001</v>
      </c>
      <c r="E171" s="18">
        <f t="shared" si="12"/>
        <v>-0.32326999999997952</v>
      </c>
      <c r="F171" s="3">
        <v>999.27599999999995</v>
      </c>
      <c r="G171" s="19">
        <f t="shared" si="13"/>
        <v>0.18099999999992633</v>
      </c>
      <c r="H171" s="3">
        <v>8.9889016261727601</v>
      </c>
      <c r="I171" s="14">
        <f t="shared" si="14"/>
        <v>4.4944508130863801</v>
      </c>
      <c r="J171" s="3">
        <v>1000.52</v>
      </c>
      <c r="K171" s="13">
        <f t="shared" si="17"/>
        <v>1.101729999999975</v>
      </c>
      <c r="L171" s="3">
        <v>9.1585390862209497</v>
      </c>
      <c r="M171" s="20">
        <f t="shared" si="15"/>
        <v>4.5792695431104748</v>
      </c>
      <c r="N171" s="15"/>
      <c r="O171" s="15"/>
      <c r="P171" s="15"/>
      <c r="Q171" s="15"/>
    </row>
    <row r="172" spans="1:17" ht="15.75" customHeight="1" x14ac:dyDescent="0.25">
      <c r="A172" s="16">
        <v>169</v>
      </c>
      <c r="B172" s="17">
        <v>169</v>
      </c>
      <c r="C172" s="3">
        <v>999.14700000000005</v>
      </c>
      <c r="D172" s="13">
        <f t="shared" si="16"/>
        <v>999.41836000000001</v>
      </c>
      <c r="E172" s="18">
        <f t="shared" si="12"/>
        <v>-0.27135999999995875</v>
      </c>
      <c r="F172" s="3">
        <v>999.27599999999995</v>
      </c>
      <c r="G172" s="19">
        <f t="shared" si="13"/>
        <v>0.12899999999990541</v>
      </c>
      <c r="H172" s="3">
        <v>8.4748041675016594</v>
      </c>
      <c r="I172" s="14">
        <f t="shared" si="14"/>
        <v>4.2374020837508297</v>
      </c>
      <c r="J172" s="3">
        <v>1000.51</v>
      </c>
      <c r="K172" s="13">
        <f t="shared" si="17"/>
        <v>1.091639999999984</v>
      </c>
      <c r="L172" s="3">
        <v>12.5797013836911</v>
      </c>
      <c r="M172" s="20">
        <f t="shared" si="15"/>
        <v>6.2898506918455501</v>
      </c>
      <c r="N172" s="15"/>
      <c r="O172" s="15"/>
      <c r="P172" s="15"/>
      <c r="Q172" s="15"/>
    </row>
    <row r="173" spans="1:17" ht="15.75" customHeight="1" x14ac:dyDescent="0.25">
      <c r="A173" s="16">
        <v>170</v>
      </c>
      <c r="B173" s="17">
        <v>170</v>
      </c>
      <c r="C173" s="3">
        <v>999.16899999999998</v>
      </c>
      <c r="D173" s="13">
        <f t="shared" si="16"/>
        <v>999.41845000000001</v>
      </c>
      <c r="E173" s="18">
        <f t="shared" si="12"/>
        <v>-0.24945000000002437</v>
      </c>
      <c r="F173" s="3">
        <v>999.27499999999998</v>
      </c>
      <c r="G173" s="19">
        <f t="shared" si="13"/>
        <v>0.10599999999999454</v>
      </c>
      <c r="H173" s="3">
        <v>6.9873670265907597</v>
      </c>
      <c r="I173" s="14">
        <f t="shared" si="14"/>
        <v>3.4936835132953798</v>
      </c>
      <c r="J173" s="3">
        <v>1000.5</v>
      </c>
      <c r="K173" s="13">
        <f t="shared" si="17"/>
        <v>1.0815499999999929</v>
      </c>
      <c r="L173" s="3">
        <v>12.5898717109212</v>
      </c>
      <c r="M173" s="20">
        <f t="shared" si="15"/>
        <v>6.2949358554605999</v>
      </c>
      <c r="N173" s="15"/>
      <c r="O173" s="15"/>
      <c r="P173" s="15"/>
      <c r="Q173" s="15"/>
    </row>
    <row r="174" spans="1:17" ht="15.75" customHeight="1" x14ac:dyDescent="0.25">
      <c r="A174" s="16">
        <v>171</v>
      </c>
      <c r="B174" s="17">
        <v>171</v>
      </c>
      <c r="C174" s="3">
        <v>999.16700000000003</v>
      </c>
      <c r="D174" s="13">
        <f t="shared" si="16"/>
        <v>999.41854000000001</v>
      </c>
      <c r="E174" s="18">
        <f t="shared" si="12"/>
        <v>-0.25153999999997723</v>
      </c>
      <c r="F174" s="3">
        <v>999.274</v>
      </c>
      <c r="G174" s="19">
        <f t="shared" si="13"/>
        <v>0.1069999999999709</v>
      </c>
      <c r="H174" s="3">
        <v>5.2162754096153003</v>
      </c>
      <c r="I174" s="14">
        <f t="shared" si="14"/>
        <v>2.6081377048076502</v>
      </c>
      <c r="J174" s="3">
        <v>1000.49</v>
      </c>
      <c r="K174" s="13">
        <f t="shared" si="17"/>
        <v>1.0714600000000019</v>
      </c>
      <c r="L174" s="3">
        <v>14.7708983795736</v>
      </c>
      <c r="M174" s="20">
        <f t="shared" si="15"/>
        <v>7.3854491897868</v>
      </c>
      <c r="N174" s="15"/>
      <c r="O174" s="15"/>
      <c r="P174" s="15"/>
      <c r="Q174" s="15"/>
    </row>
    <row r="175" spans="1:17" ht="15.75" customHeight="1" x14ac:dyDescent="0.25">
      <c r="A175" s="16">
        <v>172</v>
      </c>
      <c r="B175" s="17">
        <v>172</v>
      </c>
      <c r="C175" s="3">
        <v>999.14200000000005</v>
      </c>
      <c r="D175" s="13">
        <f t="shared" si="16"/>
        <v>999.41863000000001</v>
      </c>
      <c r="E175" s="18">
        <f t="shared" si="12"/>
        <v>-0.27662999999995463</v>
      </c>
      <c r="F175" s="3">
        <v>999.27300000000002</v>
      </c>
      <c r="G175" s="19">
        <f t="shared" si="13"/>
        <v>0.13099999999997181</v>
      </c>
      <c r="H175" s="3">
        <v>5.03523346865388</v>
      </c>
      <c r="I175" s="14">
        <f t="shared" si="14"/>
        <v>2.51761673432694</v>
      </c>
      <c r="J175" s="3">
        <v>1000.49</v>
      </c>
      <c r="K175" s="13">
        <f t="shared" si="17"/>
        <v>1.0713700000000017</v>
      </c>
      <c r="L175" s="3">
        <v>15.540007978968999</v>
      </c>
      <c r="M175" s="20">
        <f t="shared" si="15"/>
        <v>7.7700039894844997</v>
      </c>
      <c r="N175" s="15"/>
      <c r="O175" s="15"/>
      <c r="P175" s="15"/>
      <c r="Q175" s="15"/>
    </row>
    <row r="176" spans="1:17" ht="15.75" customHeight="1" x14ac:dyDescent="0.25">
      <c r="A176" s="16">
        <v>173</v>
      </c>
      <c r="B176" s="17">
        <v>173</v>
      </c>
      <c r="C176" s="3">
        <v>999.13300000000004</v>
      </c>
      <c r="D176" s="13">
        <f t="shared" si="16"/>
        <v>999.41872000000001</v>
      </c>
      <c r="E176" s="18">
        <f t="shared" si="12"/>
        <v>-0.28571999999996933</v>
      </c>
      <c r="F176" s="3">
        <v>999.27200000000005</v>
      </c>
      <c r="G176" s="19">
        <f t="shared" si="13"/>
        <v>0.13900000000001</v>
      </c>
      <c r="H176" s="3">
        <v>3.8658995394012199</v>
      </c>
      <c r="I176" s="14">
        <f t="shared" si="14"/>
        <v>1.9329497697006099</v>
      </c>
      <c r="J176" s="3">
        <v>1000.49</v>
      </c>
      <c r="K176" s="13">
        <f t="shared" si="17"/>
        <v>1.0712800000000016</v>
      </c>
      <c r="L176" s="3">
        <v>15.4012609814732</v>
      </c>
      <c r="M176" s="20">
        <f t="shared" si="15"/>
        <v>7.7006304907366001</v>
      </c>
    </row>
    <row r="177" spans="1:13" ht="15.75" customHeight="1" x14ac:dyDescent="0.25">
      <c r="A177" s="16">
        <v>174</v>
      </c>
      <c r="B177" s="17">
        <v>174</v>
      </c>
      <c r="C177" s="3">
        <v>999.09900000000005</v>
      </c>
      <c r="D177" s="13">
        <f t="shared" si="16"/>
        <v>999.41881000000001</v>
      </c>
      <c r="E177" s="18">
        <f t="shared" si="12"/>
        <v>-0.31980999999996129</v>
      </c>
      <c r="F177" s="3">
        <v>999.27200000000005</v>
      </c>
      <c r="G177" s="19">
        <f t="shared" si="13"/>
        <v>0.17300000000000182</v>
      </c>
      <c r="H177" s="3">
        <v>3.9821611422894598</v>
      </c>
      <c r="I177" s="14">
        <f t="shared" si="14"/>
        <v>1.9910805711447299</v>
      </c>
      <c r="J177" s="3">
        <v>1000.48</v>
      </c>
      <c r="K177" s="13">
        <f t="shared" si="17"/>
        <v>1.0611900000000105</v>
      </c>
      <c r="L177" s="3">
        <v>18.887772562028299</v>
      </c>
      <c r="M177" s="20">
        <f t="shared" si="15"/>
        <v>9.4438862810141497</v>
      </c>
    </row>
    <row r="178" spans="1:13" ht="15.75" customHeight="1" x14ac:dyDescent="0.25">
      <c r="A178" s="16">
        <v>175</v>
      </c>
      <c r="B178" s="17">
        <v>175</v>
      </c>
      <c r="C178" s="3">
        <v>999.12800000000004</v>
      </c>
      <c r="D178" s="13">
        <f t="shared" si="16"/>
        <v>999.41890000000001</v>
      </c>
      <c r="E178" s="18">
        <f t="shared" si="12"/>
        <v>-0.29089999999996508</v>
      </c>
      <c r="F178" s="3">
        <v>999.27200000000005</v>
      </c>
      <c r="G178" s="19">
        <f t="shared" si="13"/>
        <v>0.14400000000000546</v>
      </c>
      <c r="H178" s="3">
        <v>4.3380749540479204</v>
      </c>
      <c r="I178" s="14">
        <f t="shared" si="14"/>
        <v>2.1690374770239602</v>
      </c>
      <c r="J178" s="3">
        <v>1000.48</v>
      </c>
      <c r="K178" s="13">
        <f t="shared" si="17"/>
        <v>1.0611000000000104</v>
      </c>
      <c r="L178" s="3">
        <v>18.7833542566419</v>
      </c>
      <c r="M178" s="20">
        <f t="shared" si="15"/>
        <v>9.3916771283209499</v>
      </c>
    </row>
    <row r="179" spans="1:13" ht="15.75" customHeight="1" x14ac:dyDescent="0.25">
      <c r="A179" s="16">
        <v>176</v>
      </c>
      <c r="B179" s="17">
        <v>176</v>
      </c>
      <c r="C179" s="3">
        <v>999.15700000000004</v>
      </c>
      <c r="D179" s="13">
        <f t="shared" si="16"/>
        <v>999.41899000000001</v>
      </c>
      <c r="E179" s="18">
        <f t="shared" si="12"/>
        <v>-0.26198999999996886</v>
      </c>
      <c r="F179" s="3">
        <v>999.27099999999996</v>
      </c>
      <c r="G179" s="19">
        <f t="shared" si="13"/>
        <v>0.11399999999991905</v>
      </c>
      <c r="H179" s="3">
        <v>4.3263502529328504</v>
      </c>
      <c r="I179" s="14">
        <f t="shared" si="14"/>
        <v>2.1631751264664252</v>
      </c>
      <c r="J179" s="3">
        <v>1000.48</v>
      </c>
      <c r="K179" s="13">
        <f t="shared" si="17"/>
        <v>1.0610100000000102</v>
      </c>
      <c r="L179" s="3">
        <v>14.417082585268201</v>
      </c>
      <c r="M179" s="20">
        <f t="shared" si="15"/>
        <v>7.2085412926341004</v>
      </c>
    </row>
    <row r="180" spans="1:13" ht="15.75" customHeight="1" x14ac:dyDescent="0.25">
      <c r="A180" s="16">
        <v>177</v>
      </c>
      <c r="B180" s="17">
        <v>177</v>
      </c>
      <c r="C180" s="3">
        <v>999.15800000000002</v>
      </c>
      <c r="D180" s="13">
        <f t="shared" si="16"/>
        <v>999.41908000000001</v>
      </c>
      <c r="E180" s="18">
        <f t="shared" si="12"/>
        <v>-0.26107999999999265</v>
      </c>
      <c r="F180" s="3">
        <v>999.27</v>
      </c>
      <c r="G180" s="19">
        <f t="shared" si="13"/>
        <v>0.11199999999996635</v>
      </c>
      <c r="H180" s="3">
        <v>7.1259466412819403</v>
      </c>
      <c r="I180" s="14">
        <f t="shared" si="14"/>
        <v>3.5629733206409702</v>
      </c>
      <c r="J180" s="3">
        <v>1000.47</v>
      </c>
      <c r="K180" s="13">
        <f t="shared" si="17"/>
        <v>1.0509200000000192</v>
      </c>
      <c r="L180" s="3">
        <v>14.468398523124799</v>
      </c>
      <c r="M180" s="20">
        <f t="shared" si="15"/>
        <v>7.2341992615623996</v>
      </c>
    </row>
    <row r="181" spans="1:13" ht="15.75" customHeight="1" x14ac:dyDescent="0.25">
      <c r="A181" s="16">
        <v>178</v>
      </c>
      <c r="B181" s="17">
        <v>178</v>
      </c>
      <c r="C181" s="3">
        <v>999.18299999999999</v>
      </c>
      <c r="D181" s="13">
        <f t="shared" si="16"/>
        <v>999.41917000000001</v>
      </c>
      <c r="E181" s="18">
        <f t="shared" si="12"/>
        <v>-0.23617000000001553</v>
      </c>
      <c r="F181" s="3">
        <v>999.26599999999996</v>
      </c>
      <c r="G181" s="19">
        <f t="shared" si="13"/>
        <v>8.2999999999969987E-2</v>
      </c>
      <c r="H181" s="3">
        <v>6.0042034666884296</v>
      </c>
      <c r="I181" s="14">
        <f t="shared" si="14"/>
        <v>3.0021017333442148</v>
      </c>
      <c r="J181" s="3">
        <v>1000.47</v>
      </c>
      <c r="K181" s="13">
        <f t="shared" si="17"/>
        <v>1.050830000000019</v>
      </c>
      <c r="L181" s="3">
        <v>15.245230728478299</v>
      </c>
      <c r="M181" s="20">
        <f t="shared" si="15"/>
        <v>7.6226153642391496</v>
      </c>
    </row>
    <row r="182" spans="1:13" ht="15.75" customHeight="1" x14ac:dyDescent="0.25">
      <c r="A182" s="16">
        <v>179</v>
      </c>
      <c r="B182" s="17">
        <v>179</v>
      </c>
      <c r="C182" s="3">
        <v>999.18200000000002</v>
      </c>
      <c r="D182" s="13">
        <f t="shared" si="16"/>
        <v>999.41926000000001</v>
      </c>
      <c r="E182" s="18">
        <f t="shared" si="12"/>
        <v>-0.23725999999999203</v>
      </c>
      <c r="F182" s="3">
        <v>999.26199999999994</v>
      </c>
      <c r="G182" s="19">
        <f t="shared" si="13"/>
        <v>7.999999999992724E-2</v>
      </c>
      <c r="H182" s="3">
        <v>3.42904904756602</v>
      </c>
      <c r="I182" s="14">
        <f t="shared" si="14"/>
        <v>1.71452452378301</v>
      </c>
      <c r="J182" s="3">
        <v>1000.46</v>
      </c>
      <c r="K182" s="13">
        <f t="shared" si="17"/>
        <v>1.040740000000028</v>
      </c>
      <c r="L182" s="3">
        <v>14.5954917213034</v>
      </c>
      <c r="M182" s="20">
        <f t="shared" si="15"/>
        <v>7.2977458606517001</v>
      </c>
    </row>
    <row r="183" spans="1:13" ht="15.75" customHeight="1" x14ac:dyDescent="0.25">
      <c r="A183" s="16">
        <v>180</v>
      </c>
      <c r="B183" s="17">
        <v>180</v>
      </c>
      <c r="C183" s="3">
        <v>999.21199999999999</v>
      </c>
      <c r="D183" s="13">
        <f t="shared" si="16"/>
        <v>999.41935000000001</v>
      </c>
      <c r="E183" s="18">
        <f t="shared" si="12"/>
        <v>-0.20735000000001946</v>
      </c>
      <c r="F183" s="3">
        <v>999.25300000000004</v>
      </c>
      <c r="G183" s="19">
        <f t="shared" si="13"/>
        <v>4.100000000005366E-2</v>
      </c>
      <c r="H183" s="3">
        <v>3.8344020558283098</v>
      </c>
      <c r="I183" s="14">
        <f t="shared" si="14"/>
        <v>1.9172010279141549</v>
      </c>
      <c r="J183" s="3">
        <v>1000.46</v>
      </c>
      <c r="K183" s="13">
        <f t="shared" si="17"/>
        <v>1.0406500000000278</v>
      </c>
      <c r="L183" s="3">
        <v>14.358395447867901</v>
      </c>
      <c r="M183" s="20">
        <f t="shared" si="15"/>
        <v>7.1791977239339504</v>
      </c>
    </row>
    <row r="184" spans="1:13" ht="15.75" customHeight="1" x14ac:dyDescent="0.25">
      <c r="A184" s="16">
        <v>181</v>
      </c>
      <c r="B184" s="17">
        <v>181</v>
      </c>
      <c r="C184" s="3">
        <v>999.18899999999996</v>
      </c>
      <c r="D184" s="13">
        <f t="shared" si="16"/>
        <v>999.41944000000001</v>
      </c>
      <c r="E184" s="18">
        <f t="shared" si="12"/>
        <v>-0.23044000000004417</v>
      </c>
      <c r="F184" s="3">
        <v>999.21900000000005</v>
      </c>
      <c r="G184" s="19">
        <f t="shared" si="13"/>
        <v>3.0000000000086402E-2</v>
      </c>
      <c r="H184" s="3">
        <v>4.9333510777768801</v>
      </c>
      <c r="I184" s="14">
        <f t="shared" si="14"/>
        <v>2.46667553888844</v>
      </c>
      <c r="J184" s="3">
        <v>1000.46</v>
      </c>
      <c r="K184" s="13">
        <f t="shared" si="17"/>
        <v>1.0405600000000277</v>
      </c>
      <c r="L184" s="3">
        <v>16.367637446154699</v>
      </c>
      <c r="M184" s="20">
        <f t="shared" si="15"/>
        <v>8.1838187230773496</v>
      </c>
    </row>
    <row r="185" spans="1:13" ht="15.75" customHeight="1" x14ac:dyDescent="0.25">
      <c r="A185" s="16">
        <v>182</v>
      </c>
      <c r="B185" s="17">
        <v>182</v>
      </c>
      <c r="C185" s="3">
        <v>999.14400000000001</v>
      </c>
      <c r="D185" s="13">
        <f t="shared" si="16"/>
        <v>999.41953000000001</v>
      </c>
      <c r="E185" s="18">
        <f t="shared" si="12"/>
        <v>-0.27553000000000338</v>
      </c>
      <c r="F185" s="3">
        <v>999.19399999999996</v>
      </c>
      <c r="G185" s="19">
        <f t="shared" si="13"/>
        <v>4.9999999999954525E-2</v>
      </c>
      <c r="H185" s="3">
        <v>5.04380246471802</v>
      </c>
      <c r="I185" s="14">
        <f t="shared" si="14"/>
        <v>2.52190123235901</v>
      </c>
      <c r="J185" s="3">
        <v>1000.46</v>
      </c>
      <c r="K185" s="13">
        <f t="shared" si="17"/>
        <v>1.0404700000000275</v>
      </c>
      <c r="L185" s="3">
        <v>16.709720928281602</v>
      </c>
      <c r="M185" s="20">
        <f t="shared" si="15"/>
        <v>8.3548604641408009</v>
      </c>
    </row>
    <row r="186" spans="1:13" ht="15.75" customHeight="1" x14ac:dyDescent="0.25">
      <c r="A186" s="16">
        <v>183</v>
      </c>
      <c r="B186" s="17">
        <v>183</v>
      </c>
      <c r="C186" s="3">
        <v>999.08199999999999</v>
      </c>
      <c r="D186" s="13">
        <f t="shared" si="16"/>
        <v>999.41962000000001</v>
      </c>
      <c r="E186" s="18">
        <f t="shared" si="12"/>
        <v>-0.33762000000001535</v>
      </c>
      <c r="F186" s="3">
        <v>999.19200000000001</v>
      </c>
      <c r="G186" s="19">
        <f t="shared" si="13"/>
        <v>0.11000000000001364</v>
      </c>
      <c r="H186" s="3">
        <v>5.0413747935697302</v>
      </c>
      <c r="I186" s="14">
        <f t="shared" si="14"/>
        <v>2.5206873967848651</v>
      </c>
      <c r="J186" s="3">
        <v>1000.45</v>
      </c>
      <c r="K186" s="13">
        <f t="shared" si="17"/>
        <v>1.0303800000000365</v>
      </c>
      <c r="L186" s="3">
        <v>16.45992623143</v>
      </c>
      <c r="M186" s="20">
        <f t="shared" si="15"/>
        <v>8.2299631157149999</v>
      </c>
    </row>
    <row r="187" spans="1:13" ht="15.75" customHeight="1" x14ac:dyDescent="0.25">
      <c r="A187" s="16">
        <v>184</v>
      </c>
      <c r="B187" s="17">
        <v>184</v>
      </c>
      <c r="C187" s="3">
        <v>999.04700000000003</v>
      </c>
      <c r="D187" s="13">
        <f t="shared" si="16"/>
        <v>999.41971000000001</v>
      </c>
      <c r="E187" s="18">
        <f t="shared" si="12"/>
        <v>-0.37270999999998367</v>
      </c>
      <c r="F187" s="3">
        <v>999.19200000000001</v>
      </c>
      <c r="G187" s="19">
        <f t="shared" si="13"/>
        <v>0.14499999999998181</v>
      </c>
      <c r="H187" s="3">
        <v>4.2769093895603998</v>
      </c>
      <c r="I187" s="14">
        <f t="shared" si="14"/>
        <v>2.1384546947801999</v>
      </c>
      <c r="J187" s="3">
        <v>1000.45</v>
      </c>
      <c r="K187" s="13">
        <f t="shared" si="17"/>
        <v>1.0302900000000363</v>
      </c>
      <c r="L187" s="3">
        <v>16.625813895882601</v>
      </c>
      <c r="M187" s="20">
        <f t="shared" si="15"/>
        <v>8.3129069479413005</v>
      </c>
    </row>
    <row r="188" spans="1:13" ht="15.75" customHeight="1" x14ac:dyDescent="0.25">
      <c r="A188" s="16">
        <v>185</v>
      </c>
      <c r="B188" s="17">
        <v>185</v>
      </c>
      <c r="C188" s="3">
        <v>999.04899999999998</v>
      </c>
      <c r="D188" s="13">
        <f t="shared" si="16"/>
        <v>999.41980000000001</v>
      </c>
      <c r="E188" s="18">
        <f t="shared" si="12"/>
        <v>-0.3708000000000311</v>
      </c>
      <c r="F188" s="3">
        <v>999.19100000000003</v>
      </c>
      <c r="G188" s="19">
        <f t="shared" si="13"/>
        <v>0.14200000000005275</v>
      </c>
      <c r="H188" s="3">
        <v>4.2252019853258904</v>
      </c>
      <c r="I188" s="14">
        <f t="shared" si="14"/>
        <v>2.1126009926629452</v>
      </c>
      <c r="J188" s="3">
        <v>1000.45</v>
      </c>
      <c r="K188" s="13">
        <f t="shared" si="17"/>
        <v>1.0302000000000362</v>
      </c>
      <c r="L188" s="3">
        <v>15.283028645664601</v>
      </c>
      <c r="M188" s="20">
        <f t="shared" si="15"/>
        <v>7.6415143228323004</v>
      </c>
    </row>
    <row r="189" spans="1:13" ht="15.75" customHeight="1" x14ac:dyDescent="0.25">
      <c r="A189" s="16">
        <v>186</v>
      </c>
      <c r="B189" s="17">
        <v>186</v>
      </c>
      <c r="C189" s="3">
        <v>999.06</v>
      </c>
      <c r="D189" s="13">
        <f t="shared" si="16"/>
        <v>999.41989000000001</v>
      </c>
      <c r="E189" s="18">
        <f t="shared" si="12"/>
        <v>-0.35989000000006399</v>
      </c>
      <c r="F189" s="3">
        <v>999.19100000000003</v>
      </c>
      <c r="G189" s="19">
        <f t="shared" si="13"/>
        <v>0.13100000000008549</v>
      </c>
      <c r="H189" s="3">
        <v>4.2197457436160697</v>
      </c>
      <c r="I189" s="14">
        <f t="shared" si="14"/>
        <v>2.1098728718080348</v>
      </c>
      <c r="J189" s="3">
        <v>1000.45</v>
      </c>
      <c r="K189" s="13">
        <f t="shared" si="17"/>
        <v>1.0301100000000361</v>
      </c>
      <c r="L189" s="3">
        <v>15.3601466448147</v>
      </c>
      <c r="M189" s="20">
        <f t="shared" si="15"/>
        <v>7.6800733224073499</v>
      </c>
    </row>
    <row r="190" spans="1:13" ht="15.75" customHeight="1" x14ac:dyDescent="0.25">
      <c r="A190" s="16">
        <v>187</v>
      </c>
      <c r="B190" s="17">
        <v>187</v>
      </c>
      <c r="C190" s="3">
        <v>999.06200000000001</v>
      </c>
      <c r="D190" s="13">
        <f t="shared" si="16"/>
        <v>999.41998000000001</v>
      </c>
      <c r="E190" s="18">
        <f t="shared" si="12"/>
        <v>-0.35797999999999774</v>
      </c>
      <c r="F190" s="3">
        <v>999.19</v>
      </c>
      <c r="G190" s="19">
        <f t="shared" si="13"/>
        <v>0.12800000000004275</v>
      </c>
      <c r="H190" s="3">
        <v>4.2544721721939496</v>
      </c>
      <c r="I190" s="14">
        <f t="shared" si="14"/>
        <v>2.1272360860969748</v>
      </c>
      <c r="J190" s="3">
        <v>1000.44</v>
      </c>
      <c r="K190" s="13">
        <f t="shared" si="17"/>
        <v>1.020020000000045</v>
      </c>
      <c r="L190" s="3">
        <v>14.868678983877301</v>
      </c>
      <c r="M190" s="20">
        <f t="shared" si="15"/>
        <v>7.4343394919386503</v>
      </c>
    </row>
    <row r="191" spans="1:13" ht="15.75" customHeight="1" x14ac:dyDescent="0.25">
      <c r="A191" s="16">
        <v>188</v>
      </c>
      <c r="B191" s="17">
        <v>188</v>
      </c>
      <c r="C191" s="3">
        <v>999.06600000000003</v>
      </c>
      <c r="D191" s="13">
        <f t="shared" si="16"/>
        <v>999.42007000000001</v>
      </c>
      <c r="E191" s="18">
        <f t="shared" si="12"/>
        <v>-0.35406999999997879</v>
      </c>
      <c r="F191" s="3">
        <v>999.18899999999996</v>
      </c>
      <c r="G191" s="19">
        <f t="shared" si="13"/>
        <v>0.12299999999993361</v>
      </c>
      <c r="H191" s="3">
        <v>3.9690145269617099</v>
      </c>
      <c r="I191" s="14">
        <f t="shared" si="14"/>
        <v>1.9845072634808549</v>
      </c>
      <c r="J191" s="3">
        <v>1000.44</v>
      </c>
      <c r="K191" s="13">
        <f t="shared" si="17"/>
        <v>1.0199300000000449</v>
      </c>
      <c r="L191" s="3">
        <v>13.4728662043653</v>
      </c>
      <c r="M191" s="20">
        <f t="shared" si="15"/>
        <v>6.7364331021826498</v>
      </c>
    </row>
    <row r="192" spans="1:13" ht="15.75" customHeight="1" x14ac:dyDescent="0.25">
      <c r="A192" s="16">
        <v>189</v>
      </c>
      <c r="B192" s="17">
        <v>189</v>
      </c>
      <c r="C192" s="3">
        <v>999.10400000000004</v>
      </c>
      <c r="D192" s="13">
        <f t="shared" si="16"/>
        <v>999.40305999999998</v>
      </c>
      <c r="E192" s="18">
        <f t="shared" si="12"/>
        <v>-0.29905999999994037</v>
      </c>
      <c r="F192" s="3">
        <v>999.18799999999999</v>
      </c>
      <c r="G192" s="19">
        <f t="shared" si="13"/>
        <v>8.399999999994634E-2</v>
      </c>
      <c r="H192" s="3">
        <v>4.0243154432518997</v>
      </c>
      <c r="I192" s="14">
        <f t="shared" si="14"/>
        <v>2.0121577216259499</v>
      </c>
      <c r="J192" s="3">
        <v>1000.43</v>
      </c>
      <c r="K192" s="13">
        <f t="shared" si="17"/>
        <v>1.0269399999999678</v>
      </c>
      <c r="L192" s="3">
        <v>12.3295764859669</v>
      </c>
      <c r="M192" s="20">
        <f t="shared" si="15"/>
        <v>6.16478824298345</v>
      </c>
    </row>
    <row r="193" spans="1:13" ht="15.75" customHeight="1" x14ac:dyDescent="0.25">
      <c r="A193" s="16"/>
      <c r="B193" s="17"/>
      <c r="C193" s="3"/>
      <c r="D193" s="13"/>
      <c r="E193" s="18"/>
      <c r="F193" s="3"/>
      <c r="G193" s="19"/>
      <c r="H193" s="3"/>
      <c r="I193" s="14"/>
      <c r="J193" s="3"/>
      <c r="K193" s="13"/>
      <c r="M193" s="20"/>
    </row>
    <row r="194" spans="1:13" ht="15.75" customHeight="1" x14ac:dyDescent="0.25">
      <c r="A194" s="16"/>
      <c r="B194" s="17"/>
      <c r="C194" s="3"/>
      <c r="D194" s="13"/>
      <c r="E194" s="18"/>
      <c r="F194" s="3"/>
      <c r="G194" s="19"/>
      <c r="H194" s="3"/>
      <c r="I194" s="14"/>
      <c r="J194" s="3"/>
      <c r="K194" s="13"/>
      <c r="M194" s="20"/>
    </row>
    <row r="195" spans="1:13" ht="15.75" customHeight="1" x14ac:dyDescent="0.25">
      <c r="A195" s="16"/>
      <c r="B195" s="17"/>
      <c r="C195" s="3"/>
      <c r="D195" s="13"/>
      <c r="E195" s="18"/>
      <c r="F195" s="3"/>
      <c r="G195" s="19"/>
      <c r="H195" s="3"/>
      <c r="I195" s="14"/>
      <c r="J195" s="3"/>
      <c r="K195" s="13"/>
      <c r="M195" s="20"/>
    </row>
    <row r="196" spans="1:13" ht="15.75" customHeight="1" x14ac:dyDescent="0.25">
      <c r="A196" s="16"/>
      <c r="B196" s="17"/>
      <c r="C196" s="3"/>
      <c r="D196" s="13"/>
      <c r="E196" s="18"/>
      <c r="F196" s="3"/>
      <c r="G196" s="19"/>
      <c r="H196" s="3"/>
      <c r="I196" s="14"/>
      <c r="J196" s="3"/>
      <c r="K196" s="13"/>
      <c r="M196" s="20"/>
    </row>
    <row r="197" spans="1:13" ht="15.75" customHeight="1" x14ac:dyDescent="0.25">
      <c r="A197" s="16"/>
      <c r="B197" s="17"/>
      <c r="C197" s="3"/>
      <c r="D197" s="13"/>
      <c r="E197" s="18"/>
      <c r="F197" s="3"/>
      <c r="G197" s="19"/>
      <c r="H197" s="3"/>
      <c r="I197" s="14"/>
      <c r="J197" s="3"/>
      <c r="K197" s="13"/>
      <c r="M197" s="20"/>
    </row>
    <row r="198" spans="1:13" ht="15.75" customHeight="1" x14ac:dyDescent="0.25">
      <c r="A198" s="16"/>
      <c r="B198" s="17"/>
    </row>
    <row r="199" spans="1:13" ht="15.75" customHeight="1" x14ac:dyDescent="0.25">
      <c r="A199" s="16"/>
      <c r="B199" s="17"/>
      <c r="C199" s="3"/>
      <c r="D199" s="13"/>
      <c r="E199" s="18"/>
      <c r="F199" s="3"/>
      <c r="G199" s="19"/>
      <c r="I199" s="14"/>
      <c r="J199" s="3"/>
      <c r="K199" s="13"/>
      <c r="M199" s="20"/>
    </row>
    <row r="200" spans="1:13" ht="15.75" customHeight="1" x14ac:dyDescent="0.2"/>
    <row r="201" spans="1:13" ht="15.75" customHeight="1" x14ac:dyDescent="0.2"/>
    <row r="202" spans="1:13" ht="15.75" customHeight="1" x14ac:dyDescent="0.2"/>
    <row r="203" spans="1:13" ht="15.75" customHeight="1" x14ac:dyDescent="0.2"/>
    <row r="204" spans="1:13" ht="15.75" customHeight="1" x14ac:dyDescent="0.2"/>
    <row r="205" spans="1:13" ht="15.75" customHeight="1" x14ac:dyDescent="0.2"/>
    <row r="206" spans="1:13" ht="15.75" customHeight="1" x14ac:dyDescent="0.2"/>
    <row r="207" spans="1:13" ht="15.75" customHeight="1" x14ac:dyDescent="0.2"/>
    <row r="208" spans="1:13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4">
    <mergeCell ref="V2:W2"/>
    <mergeCell ref="X2:Z2"/>
    <mergeCell ref="V29:W29"/>
    <mergeCell ref="V38:W38"/>
  </mergeCell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EAEF4-6FC2-4401-AE4D-525B9CDF835D}">
  <dimension ref="A1:AB998"/>
  <sheetViews>
    <sheetView topLeftCell="H1" zoomScale="55" zoomScaleNormal="55" workbookViewId="0">
      <selection activeCell="Y4" sqref="Y4"/>
    </sheetView>
  </sheetViews>
  <sheetFormatPr defaultColWidth="12.625" defaultRowHeight="15" customHeight="1" x14ac:dyDescent="0.2"/>
  <cols>
    <col min="1" max="1" width="3.875" customWidth="1"/>
    <col min="2" max="2" width="9.875" customWidth="1"/>
    <col min="3" max="3" width="12.75" customWidth="1"/>
    <col min="4" max="4" width="10.625" customWidth="1"/>
    <col min="5" max="5" width="8.375" customWidth="1"/>
    <col min="6" max="6" width="10.125" customWidth="1"/>
    <col min="7" max="7" width="11" customWidth="1"/>
    <col min="8" max="9" width="9.75" customWidth="1"/>
    <col min="10" max="10" width="10.375" customWidth="1"/>
    <col min="11" max="11" width="10.125" customWidth="1"/>
    <col min="12" max="13" width="10.25" customWidth="1"/>
    <col min="14" max="20" width="7.625" customWidth="1"/>
    <col min="21" max="21" width="5.5" customWidth="1"/>
    <col min="22" max="22" width="9.75" customWidth="1"/>
    <col min="23" max="23" width="20" customWidth="1"/>
    <col min="24" max="24" width="21.875" customWidth="1"/>
    <col min="25" max="25" width="7.875" customWidth="1"/>
    <col min="26" max="26" width="3.125" customWidth="1"/>
    <col min="27" max="27" width="5.75" customWidth="1"/>
  </cols>
  <sheetData>
    <row r="1" spans="1:26" x14ac:dyDescent="0.25">
      <c r="B1" s="2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6" x14ac:dyDescent="0.25">
      <c r="A2" s="1" t="s">
        <v>2</v>
      </c>
      <c r="B2" s="2" t="s">
        <v>8</v>
      </c>
      <c r="C2" s="12" t="s">
        <v>3</v>
      </c>
      <c r="D2" s="1" t="s">
        <v>4</v>
      </c>
      <c r="E2" s="2" t="s">
        <v>5</v>
      </c>
      <c r="F2" s="12" t="s">
        <v>9</v>
      </c>
      <c r="G2" s="1" t="s">
        <v>15</v>
      </c>
      <c r="H2" s="12" t="s">
        <v>7</v>
      </c>
      <c r="I2" s="7" t="s">
        <v>37</v>
      </c>
      <c r="J2" s="12" t="s">
        <v>13</v>
      </c>
      <c r="K2" s="1" t="s">
        <v>56</v>
      </c>
      <c r="L2" s="12" t="s">
        <v>6</v>
      </c>
      <c r="M2" s="7" t="s">
        <v>38</v>
      </c>
      <c r="V2" s="23" t="s">
        <v>11</v>
      </c>
      <c r="W2" s="23"/>
      <c r="X2" s="23" t="s">
        <v>12</v>
      </c>
      <c r="Y2" s="23"/>
      <c r="Z2" s="23"/>
    </row>
    <row r="3" spans="1:26" x14ac:dyDescent="0.25">
      <c r="A3" s="16">
        <v>0</v>
      </c>
      <c r="B3" s="17">
        <v>0</v>
      </c>
      <c r="C3" s="3">
        <v>999.71100000000001</v>
      </c>
      <c r="D3" s="13">
        <f>-0.00157*B4+999.28515</f>
        <v>999.28358000000003</v>
      </c>
      <c r="E3" s="18">
        <f t="shared" ref="E3:E66" si="0">C3-D3</f>
        <v>0.4274199999999837</v>
      </c>
      <c r="F3" s="3">
        <v>999.8</v>
      </c>
      <c r="G3" s="19">
        <f t="shared" ref="G3:G66" si="1">F3-C3</f>
        <v>8.8999999999941792E-2</v>
      </c>
      <c r="H3" s="3">
        <v>3.8338958285357299</v>
      </c>
      <c r="I3" s="14">
        <f t="shared" ref="I3:I66" si="2">H3*0.5</f>
        <v>1.9169479142678649</v>
      </c>
      <c r="J3" s="3">
        <v>1000.8</v>
      </c>
      <c r="K3" s="13">
        <f>J3-D3</f>
        <v>1.5164199999999255</v>
      </c>
      <c r="L3" s="3">
        <v>12.6247737845332</v>
      </c>
      <c r="M3" s="20">
        <f t="shared" ref="M3:M66" si="3">L3/2</f>
        <v>6.3123868922666002</v>
      </c>
      <c r="N3" s="15"/>
      <c r="V3" t="s">
        <v>52</v>
      </c>
      <c r="Y3">
        <v>190</v>
      </c>
      <c r="Z3" t="s">
        <v>10</v>
      </c>
    </row>
    <row r="4" spans="1:26" x14ac:dyDescent="0.25">
      <c r="A4" s="16">
        <v>1</v>
      </c>
      <c r="B4" s="17">
        <v>1</v>
      </c>
      <c r="C4" s="3">
        <v>999.678</v>
      </c>
      <c r="D4" s="13">
        <f t="shared" ref="D4:D67" si="4">0.00009*B5+999.40306</f>
        <v>999.40323999999998</v>
      </c>
      <c r="E4" s="18">
        <f t="shared" si="0"/>
        <v>0.27476000000001477</v>
      </c>
      <c r="F4" s="3">
        <v>999.79700000000003</v>
      </c>
      <c r="G4" s="19">
        <f t="shared" si="1"/>
        <v>0.11900000000002819</v>
      </c>
      <c r="H4" s="3">
        <v>5.0634317337410897</v>
      </c>
      <c r="I4" s="14">
        <f t="shared" si="2"/>
        <v>2.5317158668705448</v>
      </c>
      <c r="J4" s="3">
        <v>1000.82</v>
      </c>
      <c r="K4" s="13">
        <f t="shared" ref="K4:K67" si="5">J4-D4</f>
        <v>1.4167600000000675</v>
      </c>
      <c r="L4" s="3">
        <v>12.6323715447701</v>
      </c>
      <c r="M4" s="20">
        <f t="shared" si="3"/>
        <v>6.3161857723850501</v>
      </c>
      <c r="N4" s="15"/>
    </row>
    <row r="5" spans="1:26" x14ac:dyDescent="0.25">
      <c r="A5" s="16">
        <v>2</v>
      </c>
      <c r="B5" s="17">
        <v>2</v>
      </c>
      <c r="C5" s="3">
        <v>999.72299999999996</v>
      </c>
      <c r="D5" s="13">
        <f t="shared" si="4"/>
        <v>999.40332999999998</v>
      </c>
      <c r="E5" s="18">
        <f t="shared" si="0"/>
        <v>0.3196699999999737</v>
      </c>
      <c r="F5" s="3">
        <v>999.78499999999997</v>
      </c>
      <c r="G5" s="19">
        <f t="shared" si="1"/>
        <v>6.2000000000011823E-2</v>
      </c>
      <c r="H5" s="3">
        <v>1.96750079322431</v>
      </c>
      <c r="I5" s="14">
        <f t="shared" si="2"/>
        <v>0.98375039661215502</v>
      </c>
      <c r="J5" s="3">
        <v>1000.77</v>
      </c>
      <c r="K5" s="13">
        <f t="shared" si="5"/>
        <v>1.3666699999999992</v>
      </c>
      <c r="L5" s="3">
        <v>12.955897208495101</v>
      </c>
      <c r="M5" s="20">
        <f t="shared" si="3"/>
        <v>6.4779486042475503</v>
      </c>
      <c r="N5" s="15"/>
      <c r="V5" s="5" t="s">
        <v>24</v>
      </c>
      <c r="W5" s="5"/>
      <c r="X5" s="22" t="s">
        <v>57</v>
      </c>
      <c r="Y5" s="4">
        <f>MIN(L3:L174)</f>
        <v>9.1585390862209497</v>
      </c>
      <c r="Z5" s="5" t="s">
        <v>10</v>
      </c>
    </row>
    <row r="6" spans="1:26" x14ac:dyDescent="0.25">
      <c r="A6" s="16">
        <v>3</v>
      </c>
      <c r="B6" s="17">
        <v>3</v>
      </c>
      <c r="C6" s="3">
        <v>999.67700000000002</v>
      </c>
      <c r="D6" s="13">
        <f t="shared" si="4"/>
        <v>999.40341999999998</v>
      </c>
      <c r="E6" s="18">
        <f t="shared" si="0"/>
        <v>0.27358000000003813</v>
      </c>
      <c r="F6" s="3">
        <v>999.74099999999999</v>
      </c>
      <c r="G6" s="19">
        <f t="shared" si="1"/>
        <v>6.399999999996453E-2</v>
      </c>
      <c r="H6" s="3">
        <v>4.0913966511185897</v>
      </c>
      <c r="I6" s="14">
        <f t="shared" si="2"/>
        <v>2.0456983255592949</v>
      </c>
      <c r="J6" s="3">
        <v>1000.69</v>
      </c>
      <c r="K6" s="13">
        <f t="shared" si="5"/>
        <v>1.2865800000000718</v>
      </c>
      <c r="L6" s="3">
        <v>13.308998306224201</v>
      </c>
      <c r="M6" s="20">
        <f t="shared" si="3"/>
        <v>6.6544991531121003</v>
      </c>
      <c r="N6" s="15"/>
      <c r="V6" s="5" t="s">
        <v>25</v>
      </c>
      <c r="W6" s="5"/>
      <c r="X6" s="22" t="s">
        <v>58</v>
      </c>
      <c r="Y6" s="4">
        <f>MIN(K3:K174)</f>
        <v>1.0714600000000019</v>
      </c>
      <c r="Z6" t="s">
        <v>10</v>
      </c>
    </row>
    <row r="7" spans="1:26" x14ac:dyDescent="0.25">
      <c r="A7" s="16">
        <v>4</v>
      </c>
      <c r="B7" s="17">
        <v>4</v>
      </c>
      <c r="C7" s="3">
        <v>999.60500000000002</v>
      </c>
      <c r="D7" s="13">
        <f t="shared" si="4"/>
        <v>999.40350999999998</v>
      </c>
      <c r="E7" s="18">
        <f t="shared" si="0"/>
        <v>0.20149000000003525</v>
      </c>
      <c r="F7" s="3">
        <v>999.71900000000005</v>
      </c>
      <c r="G7" s="19">
        <f t="shared" si="1"/>
        <v>0.11400000000003274</v>
      </c>
      <c r="H7" s="3">
        <v>5.0608240715870396</v>
      </c>
      <c r="I7" s="14">
        <f t="shared" si="2"/>
        <v>2.5304120357935198</v>
      </c>
      <c r="J7" s="3">
        <v>1000.73</v>
      </c>
      <c r="K7" s="13">
        <f t="shared" si="5"/>
        <v>1.3264900000000353</v>
      </c>
      <c r="L7" s="3">
        <v>13.300169065936601</v>
      </c>
      <c r="M7" s="20">
        <f t="shared" si="3"/>
        <v>6.6500845329683003</v>
      </c>
      <c r="N7" s="15"/>
    </row>
    <row r="8" spans="1:26" x14ac:dyDescent="0.25">
      <c r="A8" s="16">
        <v>5</v>
      </c>
      <c r="B8" s="17">
        <v>5</v>
      </c>
      <c r="C8" s="3">
        <v>999.51499999999999</v>
      </c>
      <c r="D8" s="13">
        <f t="shared" si="4"/>
        <v>999.40359999999998</v>
      </c>
      <c r="E8" s="18">
        <f t="shared" si="0"/>
        <v>0.11140000000000327</v>
      </c>
      <c r="F8" s="3">
        <v>999.71900000000005</v>
      </c>
      <c r="G8" s="19">
        <f t="shared" si="1"/>
        <v>0.20400000000006457</v>
      </c>
      <c r="H8" s="3">
        <v>6.0144027938592801</v>
      </c>
      <c r="I8" s="14">
        <f t="shared" si="2"/>
        <v>3.0072013969296401</v>
      </c>
      <c r="J8" s="3">
        <v>1000.8</v>
      </c>
      <c r="K8" s="13">
        <f t="shared" si="5"/>
        <v>1.3963999999999714</v>
      </c>
      <c r="L8" s="3">
        <v>13.307696565409801</v>
      </c>
      <c r="M8" s="20">
        <f t="shared" si="3"/>
        <v>6.6538482827049004</v>
      </c>
      <c r="N8" s="15"/>
      <c r="V8" s="5" t="s">
        <v>19</v>
      </c>
      <c r="W8" s="5"/>
      <c r="Y8">
        <v>-6.5</v>
      </c>
      <c r="Z8" s="5" t="s">
        <v>10</v>
      </c>
    </row>
    <row r="9" spans="1:26" x14ac:dyDescent="0.25">
      <c r="A9" s="16">
        <v>6</v>
      </c>
      <c r="B9" s="17">
        <v>6</v>
      </c>
      <c r="C9" s="3">
        <v>999.44899999999996</v>
      </c>
      <c r="D9" s="13">
        <f t="shared" si="4"/>
        <v>999.40368999999998</v>
      </c>
      <c r="E9" s="18">
        <f t="shared" si="0"/>
        <v>4.5309999999972206E-2</v>
      </c>
      <c r="F9" s="3">
        <v>999.72</v>
      </c>
      <c r="G9" s="19">
        <f t="shared" si="1"/>
        <v>0.27100000000007185</v>
      </c>
      <c r="H9" s="3">
        <v>6.9367536207918201</v>
      </c>
      <c r="I9" s="14">
        <f t="shared" si="2"/>
        <v>3.4683768103959101</v>
      </c>
      <c r="J9" s="3">
        <v>1000.8</v>
      </c>
      <c r="K9" s="13">
        <f t="shared" si="5"/>
        <v>1.3963099999999713</v>
      </c>
      <c r="L9" s="3">
        <v>13.3152240648815</v>
      </c>
      <c r="M9" s="20">
        <f t="shared" si="3"/>
        <v>6.6576120324407499</v>
      </c>
      <c r="N9" s="15"/>
      <c r="V9" s="5" t="s">
        <v>21</v>
      </c>
      <c r="W9" s="5"/>
      <c r="Y9">
        <v>0.5</v>
      </c>
    </row>
    <row r="10" spans="1:26" x14ac:dyDescent="0.25">
      <c r="A10" s="16">
        <v>7</v>
      </c>
      <c r="B10" s="17">
        <v>7</v>
      </c>
      <c r="C10" s="3">
        <v>999.404</v>
      </c>
      <c r="D10" s="13">
        <f t="shared" si="4"/>
        <v>999.40377999999998</v>
      </c>
      <c r="E10" s="18">
        <f t="shared" si="0"/>
        <v>2.2000000001298758E-4</v>
      </c>
      <c r="F10" s="3">
        <v>999.72</v>
      </c>
      <c r="G10" s="19">
        <f t="shared" si="1"/>
        <v>0.31600000000003092</v>
      </c>
      <c r="H10" s="3">
        <v>6.3196473758442897</v>
      </c>
      <c r="I10" s="14">
        <f t="shared" si="2"/>
        <v>3.1598236879221449</v>
      </c>
      <c r="J10" s="3">
        <v>1000.79</v>
      </c>
      <c r="K10" s="13">
        <f t="shared" si="5"/>
        <v>1.3862199999999802</v>
      </c>
      <c r="L10" s="3">
        <v>13.3227515643588</v>
      </c>
      <c r="M10" s="20">
        <f t="shared" si="3"/>
        <v>6.6613757821794</v>
      </c>
      <c r="N10" s="15"/>
      <c r="V10" s="5" t="s">
        <v>20</v>
      </c>
      <c r="W10" s="5"/>
      <c r="Y10">
        <v>0</v>
      </c>
    </row>
    <row r="11" spans="1:26" x14ac:dyDescent="0.25">
      <c r="A11" s="16">
        <v>8</v>
      </c>
      <c r="B11" s="17">
        <v>8</v>
      </c>
      <c r="C11" s="3">
        <v>999.35</v>
      </c>
      <c r="D11" s="13">
        <f t="shared" si="4"/>
        <v>999.40386999999998</v>
      </c>
      <c r="E11" s="18">
        <f t="shared" si="0"/>
        <v>-5.3869999999960783E-2</v>
      </c>
      <c r="F11" s="3">
        <v>999.72</v>
      </c>
      <c r="G11" s="19">
        <f t="shared" si="1"/>
        <v>0.37000000000000455</v>
      </c>
      <c r="H11" s="3">
        <v>6.3458905686550597</v>
      </c>
      <c r="I11" s="14">
        <f t="shared" si="2"/>
        <v>3.1729452843275299</v>
      </c>
      <c r="J11" s="3">
        <v>1000.79</v>
      </c>
      <c r="K11" s="13">
        <f t="shared" si="5"/>
        <v>1.3861299999999801</v>
      </c>
      <c r="L11" s="3">
        <v>13.3302790638499</v>
      </c>
      <c r="M11" s="20">
        <f t="shared" si="3"/>
        <v>6.6651395319249502</v>
      </c>
      <c r="N11" s="15"/>
    </row>
    <row r="12" spans="1:26" x14ac:dyDescent="0.25">
      <c r="A12" s="16">
        <v>9</v>
      </c>
      <c r="B12" s="17">
        <v>9</v>
      </c>
      <c r="C12" s="3">
        <v>999.33199999999999</v>
      </c>
      <c r="D12" s="13">
        <f t="shared" si="4"/>
        <v>999.40395999999998</v>
      </c>
      <c r="E12" s="18">
        <f t="shared" si="0"/>
        <v>-7.1959999999990032E-2</v>
      </c>
      <c r="F12" s="3">
        <v>999.72</v>
      </c>
      <c r="G12" s="19">
        <f t="shared" si="1"/>
        <v>0.38800000000003365</v>
      </c>
      <c r="H12" s="3">
        <v>6.3723431804279196</v>
      </c>
      <c r="I12" s="14">
        <f t="shared" si="2"/>
        <v>3.1861715902139598</v>
      </c>
      <c r="J12" s="3">
        <v>1000.77</v>
      </c>
      <c r="K12" s="13">
        <f t="shared" si="5"/>
        <v>1.3660399999999981</v>
      </c>
      <c r="L12" s="3">
        <v>13.840070298465101</v>
      </c>
      <c r="M12" s="20">
        <f t="shared" si="3"/>
        <v>6.9200351492325503</v>
      </c>
      <c r="N12" s="15"/>
      <c r="V12" s="5" t="s">
        <v>18</v>
      </c>
      <c r="W12" s="5"/>
      <c r="X12" s="5" t="s">
        <v>22</v>
      </c>
      <c r="Y12" s="5" t="s">
        <v>27</v>
      </c>
    </row>
    <row r="13" spans="1:26" x14ac:dyDescent="0.25">
      <c r="A13" s="16">
        <v>10</v>
      </c>
      <c r="B13" s="17">
        <v>10</v>
      </c>
      <c r="C13" s="3">
        <v>999.29700000000003</v>
      </c>
      <c r="D13" s="13">
        <f t="shared" si="4"/>
        <v>999.40404999999998</v>
      </c>
      <c r="E13" s="18">
        <f t="shared" si="0"/>
        <v>-0.10704999999995835</v>
      </c>
      <c r="F13" s="3">
        <v>999.72</v>
      </c>
      <c r="G13" s="19">
        <f t="shared" si="1"/>
        <v>0.42300000000000182</v>
      </c>
      <c r="H13" s="3">
        <v>6.3982785186329103</v>
      </c>
      <c r="I13" s="14">
        <f t="shared" si="2"/>
        <v>3.1991392593164552</v>
      </c>
      <c r="J13" s="3">
        <v>1000.77</v>
      </c>
      <c r="K13" s="13">
        <f t="shared" si="5"/>
        <v>1.365949999999998</v>
      </c>
      <c r="L13" s="3">
        <v>14.0064431114948</v>
      </c>
      <c r="M13" s="20">
        <f t="shared" si="3"/>
        <v>7.0032215557474</v>
      </c>
      <c r="N13" s="15"/>
    </row>
    <row r="14" spans="1:26" x14ac:dyDescent="0.25">
      <c r="A14" s="16">
        <v>11</v>
      </c>
      <c r="B14" s="17">
        <v>11</v>
      </c>
      <c r="C14" s="3">
        <v>999.31100000000004</v>
      </c>
      <c r="D14" s="13">
        <f t="shared" si="4"/>
        <v>999.40413999999998</v>
      </c>
      <c r="E14" s="18">
        <f t="shared" si="0"/>
        <v>-9.3139999999948486E-2</v>
      </c>
      <c r="F14" s="3">
        <v>999.72</v>
      </c>
      <c r="G14" s="19">
        <f t="shared" si="1"/>
        <v>0.40899999999999181</v>
      </c>
      <c r="H14" s="3">
        <v>7.05912031765987</v>
      </c>
      <c r="I14" s="14">
        <f t="shared" si="2"/>
        <v>3.529560158829935</v>
      </c>
      <c r="J14" s="3">
        <v>1000.77</v>
      </c>
      <c r="K14" s="13">
        <f t="shared" si="5"/>
        <v>1.3658599999999979</v>
      </c>
      <c r="L14" s="3">
        <v>14.019114988214699</v>
      </c>
      <c r="M14" s="20">
        <f t="shared" si="3"/>
        <v>7.0095574941073497</v>
      </c>
      <c r="N14" s="15"/>
      <c r="V14" s="5" t="s">
        <v>36</v>
      </c>
      <c r="W14" s="5"/>
      <c r="X14" s="22" t="s">
        <v>39</v>
      </c>
      <c r="Y14" s="5" t="s">
        <v>27</v>
      </c>
    </row>
    <row r="15" spans="1:26" x14ac:dyDescent="0.25">
      <c r="A15" s="16">
        <v>12</v>
      </c>
      <c r="B15" s="17">
        <v>12</v>
      </c>
      <c r="C15" s="3">
        <v>999.24199999999996</v>
      </c>
      <c r="D15" s="13">
        <f t="shared" si="4"/>
        <v>999.40422999999998</v>
      </c>
      <c r="E15" s="18">
        <f t="shared" si="0"/>
        <v>-0.1622300000000223</v>
      </c>
      <c r="F15" s="3">
        <v>999.72</v>
      </c>
      <c r="G15" s="19">
        <f t="shared" si="1"/>
        <v>0.47800000000006548</v>
      </c>
      <c r="H15" s="3">
        <v>7.6660568225540002</v>
      </c>
      <c r="I15" s="14">
        <f t="shared" si="2"/>
        <v>3.8330284112770001</v>
      </c>
      <c r="J15" s="3">
        <v>1000.78</v>
      </c>
      <c r="K15" s="13">
        <f t="shared" si="5"/>
        <v>1.3757699999999886</v>
      </c>
      <c r="L15" s="3">
        <v>14.031786864944401</v>
      </c>
      <c r="M15" s="20">
        <f t="shared" si="3"/>
        <v>7.0158934324722004</v>
      </c>
      <c r="N15" s="15"/>
      <c r="V15" s="5"/>
      <c r="X15" s="5"/>
      <c r="Y15" s="5"/>
    </row>
    <row r="16" spans="1:26" x14ac:dyDescent="0.25">
      <c r="A16" s="16">
        <v>13</v>
      </c>
      <c r="B16" s="17">
        <v>13</v>
      </c>
      <c r="C16" s="3">
        <v>999.19100000000003</v>
      </c>
      <c r="D16" s="13">
        <f t="shared" si="4"/>
        <v>999.40431999999998</v>
      </c>
      <c r="E16" s="18">
        <f t="shared" si="0"/>
        <v>-0.21331999999995332</v>
      </c>
      <c r="F16" s="3">
        <v>999.72</v>
      </c>
      <c r="G16" s="19">
        <f t="shared" si="1"/>
        <v>0.52899999999999636</v>
      </c>
      <c r="H16" s="3">
        <v>7.7214719208099503</v>
      </c>
      <c r="I16" s="14">
        <f t="shared" si="2"/>
        <v>3.8607359604049751</v>
      </c>
      <c r="J16" s="3">
        <v>1000.81</v>
      </c>
      <c r="K16" s="13">
        <f t="shared" si="5"/>
        <v>1.4056799999999612</v>
      </c>
      <c r="L16" s="3">
        <v>14.1256119390167</v>
      </c>
      <c r="M16" s="20">
        <f t="shared" si="3"/>
        <v>7.06280596950835</v>
      </c>
      <c r="N16" s="15"/>
      <c r="V16" s="5" t="s">
        <v>23</v>
      </c>
      <c r="W16" s="5"/>
      <c r="X16" t="s">
        <v>31</v>
      </c>
      <c r="Y16">
        <f>26/2</f>
        <v>13</v>
      </c>
      <c r="Z16" t="s">
        <v>10</v>
      </c>
    </row>
    <row r="17" spans="1:27" x14ac:dyDescent="0.25">
      <c r="A17" s="16">
        <v>14</v>
      </c>
      <c r="B17" s="17">
        <v>14</v>
      </c>
      <c r="C17" s="3">
        <v>999.15700000000004</v>
      </c>
      <c r="D17" s="13">
        <f t="shared" si="4"/>
        <v>999.40440999999998</v>
      </c>
      <c r="E17" s="18">
        <f t="shared" si="0"/>
        <v>-0.24740999999994528</v>
      </c>
      <c r="F17" s="3">
        <v>999.72</v>
      </c>
      <c r="G17" s="19">
        <f t="shared" si="1"/>
        <v>0.56299999999998818</v>
      </c>
      <c r="H17" s="3">
        <v>7.7708780066454599</v>
      </c>
      <c r="I17" s="14">
        <f t="shared" si="2"/>
        <v>3.88543900332273</v>
      </c>
      <c r="J17" s="3">
        <v>1000.82</v>
      </c>
      <c r="K17" s="13">
        <f t="shared" si="5"/>
        <v>1.4155900000000656</v>
      </c>
      <c r="L17" s="3">
        <v>14.6494651003079</v>
      </c>
      <c r="M17" s="20">
        <f t="shared" si="3"/>
        <v>7.32473255015395</v>
      </c>
      <c r="N17" s="15"/>
      <c r="V17" s="5" t="s">
        <v>17</v>
      </c>
      <c r="X17" s="5" t="s">
        <v>51</v>
      </c>
      <c r="Y17">
        <v>4.5</v>
      </c>
      <c r="Z17" t="s">
        <v>10</v>
      </c>
    </row>
    <row r="18" spans="1:27" x14ac:dyDescent="0.25">
      <c r="A18" s="16">
        <v>15</v>
      </c>
      <c r="B18" s="17">
        <v>15</v>
      </c>
      <c r="C18" s="3">
        <v>999.20299999999997</v>
      </c>
      <c r="D18" s="13">
        <f t="shared" si="4"/>
        <v>999.40449999999998</v>
      </c>
      <c r="E18" s="18">
        <f t="shared" si="0"/>
        <v>-0.20150000000001</v>
      </c>
      <c r="F18" s="3">
        <v>999.72</v>
      </c>
      <c r="G18" s="19">
        <f t="shared" si="1"/>
        <v>0.51700000000005275</v>
      </c>
      <c r="H18" s="3">
        <v>8.1912686372596895</v>
      </c>
      <c r="I18" s="14">
        <f t="shared" si="2"/>
        <v>4.0956343186298447</v>
      </c>
      <c r="J18" s="3">
        <v>1000.81</v>
      </c>
      <c r="K18" s="13">
        <f t="shared" si="5"/>
        <v>1.4054999999999609</v>
      </c>
      <c r="L18" s="3">
        <v>14.7037037524174</v>
      </c>
      <c r="M18" s="20">
        <f t="shared" si="3"/>
        <v>7.3518518762087002</v>
      </c>
      <c r="N18" s="15"/>
      <c r="V18" s="5" t="s">
        <v>28</v>
      </c>
      <c r="X18" s="5"/>
      <c r="Y18" s="5"/>
    </row>
    <row r="19" spans="1:27" x14ac:dyDescent="0.25">
      <c r="A19" s="16">
        <v>16</v>
      </c>
      <c r="B19" s="17">
        <v>16</v>
      </c>
      <c r="C19" s="3">
        <v>999.18200000000002</v>
      </c>
      <c r="D19" s="13">
        <f t="shared" si="4"/>
        <v>999.40458999999998</v>
      </c>
      <c r="E19" s="18">
        <f t="shared" si="0"/>
        <v>-0.22258999999996831</v>
      </c>
      <c r="F19" s="3">
        <v>999.72</v>
      </c>
      <c r="G19" s="19">
        <f t="shared" si="1"/>
        <v>0.53800000000001091</v>
      </c>
      <c r="H19" s="3">
        <v>8.4559639004388103</v>
      </c>
      <c r="I19" s="14">
        <f t="shared" si="2"/>
        <v>4.2279819502194051</v>
      </c>
      <c r="J19" s="3">
        <v>1000.8</v>
      </c>
      <c r="K19" s="13">
        <f t="shared" si="5"/>
        <v>1.3954099999999698</v>
      </c>
      <c r="L19" s="3">
        <v>14.7579424045609</v>
      </c>
      <c r="M19" s="20">
        <f t="shared" si="3"/>
        <v>7.3789712022804501</v>
      </c>
      <c r="N19" s="15"/>
    </row>
    <row r="20" spans="1:27" ht="15.75" customHeight="1" x14ac:dyDescent="0.25">
      <c r="A20" s="16">
        <v>17</v>
      </c>
      <c r="B20" s="17">
        <v>17</v>
      </c>
      <c r="C20" s="3">
        <v>999.09699999999998</v>
      </c>
      <c r="D20" s="13">
        <f t="shared" si="4"/>
        <v>999.40467999999998</v>
      </c>
      <c r="E20" s="18">
        <f t="shared" si="0"/>
        <v>-0.30768000000000484</v>
      </c>
      <c r="F20" s="3">
        <v>999.72</v>
      </c>
      <c r="G20" s="19">
        <f t="shared" si="1"/>
        <v>0.62300000000004729</v>
      </c>
      <c r="H20" s="3">
        <v>8.4296226980614399</v>
      </c>
      <c r="I20" s="14">
        <f t="shared" si="2"/>
        <v>4.21481134903072</v>
      </c>
      <c r="J20" s="3">
        <v>1000.82</v>
      </c>
      <c r="K20" s="13">
        <f t="shared" si="5"/>
        <v>1.4153200000000652</v>
      </c>
      <c r="L20" s="3">
        <v>14.8121810567237</v>
      </c>
      <c r="M20" s="20">
        <f t="shared" si="3"/>
        <v>7.4060905283618501</v>
      </c>
      <c r="N20" s="15"/>
      <c r="V20" s="5" t="s">
        <v>30</v>
      </c>
      <c r="W20" s="5"/>
      <c r="Z20" t="s">
        <v>10</v>
      </c>
      <c r="AA20" s="22" t="s">
        <v>59</v>
      </c>
    </row>
    <row r="21" spans="1:27" ht="15.75" customHeight="1" x14ac:dyDescent="0.25">
      <c r="A21" s="16">
        <v>18</v>
      </c>
      <c r="B21" s="17">
        <v>18</v>
      </c>
      <c r="C21" s="3">
        <v>999.01700000000005</v>
      </c>
      <c r="D21" s="13">
        <f t="shared" si="4"/>
        <v>999.40476999999998</v>
      </c>
      <c r="E21" s="18">
        <f t="shared" si="0"/>
        <v>-0.38776999999993222</v>
      </c>
      <c r="F21" s="3">
        <v>999.72</v>
      </c>
      <c r="G21" s="19">
        <f t="shared" si="1"/>
        <v>0.70299999999997453</v>
      </c>
      <c r="H21" s="3">
        <v>8.4441421165671802</v>
      </c>
      <c r="I21" s="14">
        <f t="shared" si="2"/>
        <v>4.2220710582835901</v>
      </c>
      <c r="J21" s="3">
        <v>1000.83</v>
      </c>
      <c r="K21" s="13">
        <f t="shared" si="5"/>
        <v>1.425230000000056</v>
      </c>
      <c r="L21" s="3">
        <v>15.323679858708999</v>
      </c>
      <c r="M21" s="20">
        <f t="shared" si="3"/>
        <v>7.6618399293544996</v>
      </c>
      <c r="N21" s="15"/>
      <c r="V21" t="s">
        <v>32</v>
      </c>
      <c r="X21" s="5"/>
      <c r="Z21" t="s">
        <v>10</v>
      </c>
    </row>
    <row r="22" spans="1:27" ht="15.75" customHeight="1" x14ac:dyDescent="0.25">
      <c r="A22" s="16">
        <v>19</v>
      </c>
      <c r="B22" s="17">
        <v>19</v>
      </c>
      <c r="C22" s="3">
        <v>998.97</v>
      </c>
      <c r="D22" s="13">
        <f t="shared" si="4"/>
        <v>999.40485999999999</v>
      </c>
      <c r="E22" s="18">
        <f t="shared" si="0"/>
        <v>-0.43485999999995784</v>
      </c>
      <c r="F22" s="3">
        <v>999.72</v>
      </c>
      <c r="G22" s="19">
        <f t="shared" si="1"/>
        <v>0.75</v>
      </c>
      <c r="H22" s="3">
        <v>8.4777337369635504</v>
      </c>
      <c r="I22" s="14">
        <f t="shared" si="2"/>
        <v>4.2388668684817752</v>
      </c>
      <c r="J22" s="3">
        <v>1000.84</v>
      </c>
      <c r="K22" s="13">
        <f t="shared" si="5"/>
        <v>1.4351400000000467</v>
      </c>
      <c r="L22" s="3">
        <v>14.8144726911219</v>
      </c>
      <c r="M22" s="20">
        <f t="shared" si="3"/>
        <v>7.4072363455609498</v>
      </c>
      <c r="N22" s="15"/>
    </row>
    <row r="23" spans="1:27" ht="15.75" customHeight="1" x14ac:dyDescent="0.25">
      <c r="A23" s="16">
        <v>20</v>
      </c>
      <c r="B23" s="17">
        <v>20</v>
      </c>
      <c r="C23" s="3">
        <v>998.92700000000002</v>
      </c>
      <c r="D23" s="13">
        <f t="shared" si="4"/>
        <v>999.40494999999999</v>
      </c>
      <c r="E23" s="18">
        <f t="shared" si="0"/>
        <v>-0.47794999999996435</v>
      </c>
      <c r="F23" s="3">
        <v>999.72</v>
      </c>
      <c r="G23" s="19">
        <f t="shared" si="1"/>
        <v>0.79300000000000637</v>
      </c>
      <c r="H23" s="3">
        <v>9.0995939819949392</v>
      </c>
      <c r="I23" s="14">
        <f t="shared" si="2"/>
        <v>4.5497969909974696</v>
      </c>
      <c r="J23" s="3">
        <v>1000.84</v>
      </c>
      <c r="K23" s="13">
        <f t="shared" si="5"/>
        <v>1.4350500000000466</v>
      </c>
      <c r="L23" s="3">
        <v>14.7374238533791</v>
      </c>
      <c r="M23" s="20">
        <f t="shared" si="3"/>
        <v>7.3687119266895502</v>
      </c>
      <c r="N23" s="15"/>
      <c r="V23" s="5" t="s">
        <v>33</v>
      </c>
      <c r="W23" s="5"/>
      <c r="X23" t="s">
        <v>35</v>
      </c>
      <c r="Y23">
        <v>10</v>
      </c>
      <c r="Z23" t="s">
        <v>10</v>
      </c>
    </row>
    <row r="24" spans="1:27" ht="15.75" customHeight="1" x14ac:dyDescent="0.25">
      <c r="A24" s="16">
        <v>21</v>
      </c>
      <c r="B24" s="17">
        <v>21</v>
      </c>
      <c r="C24" s="3">
        <v>998.89300000000003</v>
      </c>
      <c r="D24" s="13">
        <f t="shared" si="4"/>
        <v>999.40503999999999</v>
      </c>
      <c r="E24" s="18">
        <f t="shared" si="0"/>
        <v>-0.51203999999995631</v>
      </c>
      <c r="F24" s="3">
        <v>999.72</v>
      </c>
      <c r="G24" s="19">
        <f t="shared" si="1"/>
        <v>0.82699999999999818</v>
      </c>
      <c r="H24" s="3">
        <v>9.0999860878375092</v>
      </c>
      <c r="I24" s="14">
        <f t="shared" si="2"/>
        <v>4.5499930439187546</v>
      </c>
      <c r="J24" s="3">
        <v>1000.84</v>
      </c>
      <c r="K24" s="13">
        <f t="shared" si="5"/>
        <v>1.4349600000000464</v>
      </c>
      <c r="L24" s="3">
        <v>14.727615750275801</v>
      </c>
      <c r="M24" s="20">
        <f t="shared" si="3"/>
        <v>7.3638078751379004</v>
      </c>
      <c r="N24" s="15"/>
      <c r="V24" t="s">
        <v>34</v>
      </c>
      <c r="X24" t="s">
        <v>35</v>
      </c>
      <c r="Y24">
        <v>1</v>
      </c>
      <c r="Z24" t="s">
        <v>10</v>
      </c>
    </row>
    <row r="25" spans="1:27" ht="15.75" customHeight="1" x14ac:dyDescent="0.25">
      <c r="A25" s="16">
        <v>22</v>
      </c>
      <c r="B25" s="17">
        <v>22</v>
      </c>
      <c r="C25" s="3">
        <v>998.91600000000005</v>
      </c>
      <c r="D25" s="13">
        <f t="shared" si="4"/>
        <v>999.40512999999999</v>
      </c>
      <c r="E25" s="18">
        <f t="shared" si="0"/>
        <v>-0.4891299999999319</v>
      </c>
      <c r="F25" s="3">
        <v>999.72</v>
      </c>
      <c r="G25" s="19">
        <f t="shared" si="1"/>
        <v>0.80399999999997362</v>
      </c>
      <c r="H25" s="3">
        <v>9.5054938852258708</v>
      </c>
      <c r="I25" s="14">
        <f t="shared" si="2"/>
        <v>4.7527469426129354</v>
      </c>
      <c r="J25" s="3">
        <v>1000.83</v>
      </c>
      <c r="K25" s="13">
        <f t="shared" si="5"/>
        <v>1.4248700000000554</v>
      </c>
      <c r="L25" s="3">
        <v>14.717807647166699</v>
      </c>
      <c r="M25" s="20">
        <f t="shared" si="3"/>
        <v>7.3589038235833497</v>
      </c>
      <c r="N25" s="15"/>
    </row>
    <row r="26" spans="1:27" ht="15.75" customHeight="1" x14ac:dyDescent="0.25">
      <c r="A26" s="16">
        <v>23</v>
      </c>
      <c r="B26" s="17">
        <v>23</v>
      </c>
      <c r="C26" s="3">
        <v>998.87300000000005</v>
      </c>
      <c r="D26" s="13">
        <f t="shared" si="4"/>
        <v>999.40521999999999</v>
      </c>
      <c r="E26" s="18">
        <f t="shared" si="0"/>
        <v>-0.53221999999993841</v>
      </c>
      <c r="F26" s="3">
        <v>999.72</v>
      </c>
      <c r="G26" s="19">
        <f t="shared" si="1"/>
        <v>0.84699999999997999</v>
      </c>
      <c r="H26" s="3">
        <v>9.7847791025465902</v>
      </c>
      <c r="I26" s="14">
        <f t="shared" si="2"/>
        <v>4.8923895512732951</v>
      </c>
      <c r="J26" s="3">
        <v>1000.83</v>
      </c>
      <c r="K26" s="13">
        <f t="shared" si="5"/>
        <v>1.4247800000000552</v>
      </c>
      <c r="L26" s="3">
        <v>14.707999544048</v>
      </c>
      <c r="M26" s="20">
        <f t="shared" si="3"/>
        <v>7.3539997720240002</v>
      </c>
      <c r="N26" s="15"/>
      <c r="V26" t="s">
        <v>42</v>
      </c>
      <c r="Y26" s="9"/>
      <c r="Z26" s="5"/>
    </row>
    <row r="27" spans="1:27" ht="15.75" customHeight="1" x14ac:dyDescent="0.25">
      <c r="A27" s="16">
        <v>24</v>
      </c>
      <c r="B27" s="17">
        <v>24</v>
      </c>
      <c r="C27" s="3">
        <v>998.82600000000002</v>
      </c>
      <c r="D27" s="13">
        <f t="shared" si="4"/>
        <v>999.40530999999999</v>
      </c>
      <c r="E27" s="18">
        <f t="shared" si="0"/>
        <v>-0.57930999999996402</v>
      </c>
      <c r="F27" s="3">
        <v>999.72</v>
      </c>
      <c r="G27" s="19">
        <f t="shared" si="1"/>
        <v>0.89400000000000546</v>
      </c>
      <c r="H27" s="3">
        <v>9.8397615376471705</v>
      </c>
      <c r="I27" s="14">
        <f t="shared" si="2"/>
        <v>4.9198807688235853</v>
      </c>
      <c r="J27" s="3">
        <v>1000.84</v>
      </c>
      <c r="K27" s="13">
        <f t="shared" si="5"/>
        <v>1.434690000000046</v>
      </c>
      <c r="L27" s="3">
        <v>14.698191440934901</v>
      </c>
      <c r="M27" s="20">
        <f t="shared" si="3"/>
        <v>7.3490957204674503</v>
      </c>
      <c r="N27" s="15"/>
      <c r="X27" s="11" t="s">
        <v>53</v>
      </c>
      <c r="Y27" s="8">
        <v>1.57E-3</v>
      </c>
      <c r="Z27" s="5"/>
      <c r="AA27" s="22" t="s">
        <v>60</v>
      </c>
    </row>
    <row r="28" spans="1:27" ht="15.75" customHeight="1" x14ac:dyDescent="0.25">
      <c r="A28" s="16">
        <v>25</v>
      </c>
      <c r="B28" s="17">
        <v>25</v>
      </c>
      <c r="C28" s="3">
        <v>998.81100000000004</v>
      </c>
      <c r="D28" s="13">
        <f t="shared" si="4"/>
        <v>999.40539999999999</v>
      </c>
      <c r="E28" s="18">
        <f t="shared" si="0"/>
        <v>-0.59439999999995052</v>
      </c>
      <c r="F28" s="3">
        <v>999.72</v>
      </c>
      <c r="G28" s="19">
        <f t="shared" si="1"/>
        <v>0.90899999999999181</v>
      </c>
      <c r="H28" s="3">
        <v>9.9021685507421395</v>
      </c>
      <c r="I28" s="14">
        <f t="shared" si="2"/>
        <v>4.9510842753710698</v>
      </c>
      <c r="J28" s="3">
        <v>1000.84</v>
      </c>
      <c r="K28" s="13">
        <f t="shared" si="5"/>
        <v>1.4346000000000458</v>
      </c>
      <c r="L28" s="3">
        <v>14.6883833378186</v>
      </c>
      <c r="M28" s="20">
        <f t="shared" si="3"/>
        <v>7.3441916689092999</v>
      </c>
      <c r="N28" s="15"/>
    </row>
    <row r="29" spans="1:27" ht="15.75" customHeight="1" x14ac:dyDescent="0.25">
      <c r="A29" s="16">
        <v>26</v>
      </c>
      <c r="B29" s="17">
        <v>26</v>
      </c>
      <c r="C29" s="3">
        <v>998.81700000000001</v>
      </c>
      <c r="D29" s="13">
        <f t="shared" si="4"/>
        <v>999.40548999999999</v>
      </c>
      <c r="E29" s="18">
        <f t="shared" si="0"/>
        <v>-0.58848999999997886</v>
      </c>
      <c r="F29" s="3">
        <v>999.72</v>
      </c>
      <c r="G29" s="19">
        <f t="shared" si="1"/>
        <v>0.90300000000002001</v>
      </c>
      <c r="H29" s="3">
        <v>10.1857268297037</v>
      </c>
      <c r="I29" s="14">
        <f t="shared" si="2"/>
        <v>5.0928634148518501</v>
      </c>
      <c r="J29" s="3">
        <v>1000.84</v>
      </c>
      <c r="K29" s="13">
        <f t="shared" si="5"/>
        <v>1.4345100000000457</v>
      </c>
      <c r="L29" s="3">
        <v>14.078283284279101</v>
      </c>
      <c r="M29" s="20">
        <f t="shared" si="3"/>
        <v>7.0391416421395503</v>
      </c>
      <c r="N29" s="15"/>
      <c r="V29" s="23" t="s">
        <v>40</v>
      </c>
      <c r="W29" s="23"/>
    </row>
    <row r="30" spans="1:27" ht="15.75" customHeight="1" x14ac:dyDescent="0.25">
      <c r="A30" s="16">
        <v>27</v>
      </c>
      <c r="B30" s="17">
        <v>27</v>
      </c>
      <c r="C30" s="3">
        <v>998.82</v>
      </c>
      <c r="D30" s="13">
        <f t="shared" si="4"/>
        <v>999.40557999999999</v>
      </c>
      <c r="E30" s="18">
        <f t="shared" si="0"/>
        <v>-0.58557999999993626</v>
      </c>
      <c r="F30" s="3">
        <v>999.72</v>
      </c>
      <c r="G30" s="19">
        <f t="shared" si="1"/>
        <v>0.89999999999997726</v>
      </c>
      <c r="H30" s="3">
        <v>10.488352128012799</v>
      </c>
      <c r="I30" s="14">
        <f t="shared" si="2"/>
        <v>5.2441760640063997</v>
      </c>
      <c r="J30" s="3">
        <v>1000.84</v>
      </c>
      <c r="K30" s="13">
        <f t="shared" si="5"/>
        <v>1.4344200000000455</v>
      </c>
      <c r="L30" s="3">
        <v>13.976015182126201</v>
      </c>
      <c r="M30" s="20">
        <f t="shared" si="3"/>
        <v>6.9880075910631003</v>
      </c>
      <c r="N30" s="15"/>
      <c r="V30" s="5" t="s">
        <v>41</v>
      </c>
      <c r="Y30" s="4"/>
      <c r="Z30" s="5" t="s">
        <v>10</v>
      </c>
    </row>
    <row r="31" spans="1:27" ht="15.75" customHeight="1" x14ac:dyDescent="0.25">
      <c r="A31" s="16">
        <v>28</v>
      </c>
      <c r="B31" s="17">
        <v>28</v>
      </c>
      <c r="C31" s="3">
        <v>998.87099999999998</v>
      </c>
      <c r="D31" s="13">
        <f t="shared" si="4"/>
        <v>999.40566999999999</v>
      </c>
      <c r="E31" s="18">
        <f t="shared" si="0"/>
        <v>-0.53467000000000553</v>
      </c>
      <c r="F31" s="3">
        <v>999.72</v>
      </c>
      <c r="G31" s="19">
        <f t="shared" si="1"/>
        <v>0.84900000000004638</v>
      </c>
      <c r="H31" s="3">
        <v>10.489458806245199</v>
      </c>
      <c r="I31" s="14">
        <f t="shared" si="2"/>
        <v>5.2447294031225997</v>
      </c>
      <c r="J31" s="3">
        <v>1000.83</v>
      </c>
      <c r="K31" s="13">
        <f t="shared" si="5"/>
        <v>1.4243300000000545</v>
      </c>
      <c r="L31" s="3">
        <v>14.396611522659301</v>
      </c>
      <c r="M31" s="20">
        <f t="shared" si="3"/>
        <v>7.1983057613296504</v>
      </c>
      <c r="N31" s="15"/>
      <c r="V31" t="s">
        <v>0</v>
      </c>
      <c r="Y31" s="5"/>
      <c r="Z31" t="s">
        <v>10</v>
      </c>
    </row>
    <row r="32" spans="1:27" ht="15.75" customHeight="1" x14ac:dyDescent="0.25">
      <c r="A32" s="16">
        <v>29</v>
      </c>
      <c r="B32" s="17">
        <v>29</v>
      </c>
      <c r="C32" s="3">
        <v>998.89099999999996</v>
      </c>
      <c r="D32" s="13">
        <f t="shared" si="4"/>
        <v>999.40575999999999</v>
      </c>
      <c r="E32" s="18">
        <f t="shared" si="0"/>
        <v>-0.51476000000002387</v>
      </c>
      <c r="F32" s="3">
        <v>999.72</v>
      </c>
      <c r="G32" s="19">
        <f t="shared" si="1"/>
        <v>0.82900000000006457</v>
      </c>
      <c r="H32" s="3">
        <v>10.4905229479367</v>
      </c>
      <c r="I32" s="14">
        <f t="shared" si="2"/>
        <v>5.2452614739683501</v>
      </c>
      <c r="J32" s="3">
        <v>1000.83</v>
      </c>
      <c r="K32" s="13">
        <f t="shared" si="5"/>
        <v>1.4242400000000544</v>
      </c>
      <c r="L32" s="3">
        <v>14.69504730455</v>
      </c>
      <c r="M32" s="20">
        <f t="shared" si="3"/>
        <v>7.347523652275</v>
      </c>
      <c r="N32" s="15"/>
      <c r="V32" t="s">
        <v>43</v>
      </c>
      <c r="Z32" t="s">
        <v>10</v>
      </c>
    </row>
    <row r="33" spans="1:28" ht="15.75" customHeight="1" x14ac:dyDescent="0.25">
      <c r="A33" s="16">
        <v>30</v>
      </c>
      <c r="B33" s="17">
        <v>30</v>
      </c>
      <c r="C33" s="3">
        <v>998.875</v>
      </c>
      <c r="D33" s="13">
        <f t="shared" si="4"/>
        <v>999.40584999999999</v>
      </c>
      <c r="E33" s="18">
        <f t="shared" si="0"/>
        <v>-0.53084999999998672</v>
      </c>
      <c r="F33" s="3">
        <v>999.72</v>
      </c>
      <c r="G33" s="19">
        <f t="shared" si="1"/>
        <v>0.84500000000002728</v>
      </c>
      <c r="H33" s="3">
        <v>10.5090471373898</v>
      </c>
      <c r="I33" s="14">
        <f t="shared" si="2"/>
        <v>5.2545235686948999</v>
      </c>
      <c r="J33" s="3">
        <v>1000.83</v>
      </c>
      <c r="K33" s="13">
        <f t="shared" si="5"/>
        <v>1.4241500000000542</v>
      </c>
      <c r="L33" s="3">
        <v>15.0348361421599</v>
      </c>
      <c r="M33" s="20">
        <f t="shared" si="3"/>
        <v>7.5174180710799501</v>
      </c>
      <c r="N33" s="15"/>
    </row>
    <row r="34" spans="1:28" ht="15.75" customHeight="1" x14ac:dyDescent="0.25">
      <c r="A34" s="16">
        <v>31</v>
      </c>
      <c r="B34" s="17">
        <v>31</v>
      </c>
      <c r="C34" s="3">
        <v>998.87599999999998</v>
      </c>
      <c r="D34" s="13">
        <f t="shared" si="4"/>
        <v>999.40593999999999</v>
      </c>
      <c r="E34" s="18">
        <f t="shared" si="0"/>
        <v>-0.52994000000001051</v>
      </c>
      <c r="F34" s="3">
        <v>999.72</v>
      </c>
      <c r="G34" s="19">
        <f t="shared" si="1"/>
        <v>0.84400000000005093</v>
      </c>
      <c r="H34" s="3">
        <v>10.7759941173694</v>
      </c>
      <c r="I34" s="14">
        <f t="shared" si="2"/>
        <v>5.3879970586847001</v>
      </c>
      <c r="J34" s="3">
        <v>1000.83</v>
      </c>
      <c r="K34" s="13">
        <f t="shared" si="5"/>
        <v>1.4240600000000541</v>
      </c>
      <c r="L34" s="3">
        <v>15.314658942744501</v>
      </c>
      <c r="M34" s="20">
        <f t="shared" si="3"/>
        <v>7.6573294713722504</v>
      </c>
      <c r="N34" s="15"/>
      <c r="V34" t="s">
        <v>45</v>
      </c>
    </row>
    <row r="35" spans="1:28" ht="15.75" customHeight="1" x14ac:dyDescent="0.25">
      <c r="A35" s="16">
        <v>32</v>
      </c>
      <c r="B35" s="17">
        <v>32</v>
      </c>
      <c r="C35" s="3">
        <v>998.84299999999996</v>
      </c>
      <c r="D35" s="13">
        <f t="shared" si="4"/>
        <v>999.40602999999999</v>
      </c>
      <c r="E35" s="18">
        <f t="shared" si="0"/>
        <v>-0.56303000000002612</v>
      </c>
      <c r="F35" s="3">
        <v>999.72</v>
      </c>
      <c r="G35" s="19">
        <f t="shared" si="1"/>
        <v>0.87700000000006639</v>
      </c>
      <c r="H35" s="3">
        <v>10.576954007412599</v>
      </c>
      <c r="I35" s="14">
        <f t="shared" si="2"/>
        <v>5.2884770037062996</v>
      </c>
      <c r="J35" s="3">
        <v>1000.83</v>
      </c>
      <c r="K35" s="13">
        <f t="shared" si="5"/>
        <v>1.4239700000000539</v>
      </c>
      <c r="L35" s="3">
        <v>16.215576895216198</v>
      </c>
      <c r="M35" s="20">
        <f t="shared" si="3"/>
        <v>8.1077884476080992</v>
      </c>
      <c r="N35" s="15"/>
      <c r="V35" t="s">
        <v>44</v>
      </c>
    </row>
    <row r="36" spans="1:28" ht="15.75" customHeight="1" x14ac:dyDescent="0.25">
      <c r="A36" s="16">
        <v>33</v>
      </c>
      <c r="B36" s="17">
        <v>33</v>
      </c>
      <c r="C36" s="3">
        <v>998.81899999999996</v>
      </c>
      <c r="D36" s="13">
        <f t="shared" si="4"/>
        <v>999.40611999999999</v>
      </c>
      <c r="E36" s="18">
        <f t="shared" si="0"/>
        <v>-0.58712000000002718</v>
      </c>
      <c r="F36" s="3">
        <v>999.72</v>
      </c>
      <c r="G36" s="19">
        <f t="shared" si="1"/>
        <v>0.9010000000000673</v>
      </c>
      <c r="H36" s="3">
        <v>11.504891345668399</v>
      </c>
      <c r="I36" s="14">
        <f t="shared" si="2"/>
        <v>5.7524456728341997</v>
      </c>
      <c r="J36" s="3">
        <v>1000.84</v>
      </c>
      <c r="K36" s="13">
        <f t="shared" si="5"/>
        <v>1.4338800000000447</v>
      </c>
      <c r="L36" s="3">
        <v>16.777614751610599</v>
      </c>
      <c r="M36" s="20">
        <f t="shared" si="3"/>
        <v>8.3888073758052997</v>
      </c>
      <c r="N36" s="15"/>
      <c r="V36" t="s">
        <v>46</v>
      </c>
    </row>
    <row r="37" spans="1:28" ht="15.75" customHeight="1" x14ac:dyDescent="0.25">
      <c r="A37" s="16">
        <v>34</v>
      </c>
      <c r="B37" s="17">
        <v>34</v>
      </c>
      <c r="C37" s="3">
        <v>998.82899999999995</v>
      </c>
      <c r="D37" s="13">
        <f t="shared" si="4"/>
        <v>999.40620999999999</v>
      </c>
      <c r="E37" s="18">
        <f t="shared" si="0"/>
        <v>-0.57721000000003642</v>
      </c>
      <c r="F37" s="3">
        <v>999.72</v>
      </c>
      <c r="G37" s="19">
        <f t="shared" si="1"/>
        <v>0.8910000000000764</v>
      </c>
      <c r="H37" s="3">
        <v>12.1813866625256</v>
      </c>
      <c r="I37" s="14">
        <f t="shared" si="2"/>
        <v>6.0906933312628002</v>
      </c>
      <c r="J37" s="3">
        <v>1000.84</v>
      </c>
      <c r="K37" s="13">
        <f t="shared" si="5"/>
        <v>1.4337900000000445</v>
      </c>
      <c r="L37" s="3">
        <v>16.8973249403567</v>
      </c>
      <c r="M37" s="20">
        <f t="shared" si="3"/>
        <v>8.4486624701783501</v>
      </c>
      <c r="N37" s="15"/>
    </row>
    <row r="38" spans="1:28" ht="15.75" customHeight="1" x14ac:dyDescent="0.25">
      <c r="A38" s="16">
        <v>35</v>
      </c>
      <c r="B38" s="17">
        <v>35</v>
      </c>
      <c r="C38" s="3">
        <v>998.84</v>
      </c>
      <c r="D38" s="13">
        <f t="shared" si="4"/>
        <v>999.40629999999999</v>
      </c>
      <c r="E38" s="18">
        <f t="shared" si="0"/>
        <v>-0.56629999999995562</v>
      </c>
      <c r="F38" s="3">
        <v>999.72</v>
      </c>
      <c r="G38" s="19">
        <f t="shared" si="1"/>
        <v>0.87999999999999545</v>
      </c>
      <c r="H38" s="3">
        <v>12.717500092088599</v>
      </c>
      <c r="I38" s="14">
        <f t="shared" si="2"/>
        <v>6.3587500460442996</v>
      </c>
      <c r="J38" s="3">
        <v>1000.84</v>
      </c>
      <c r="K38" s="13">
        <f t="shared" si="5"/>
        <v>1.4337000000000444</v>
      </c>
      <c r="L38" s="3">
        <v>16.883179593604901</v>
      </c>
      <c r="M38" s="20">
        <f t="shared" si="3"/>
        <v>8.4415897968024503</v>
      </c>
      <c r="N38" s="15"/>
      <c r="V38" s="23" t="s">
        <v>48</v>
      </c>
      <c r="W38" s="23"/>
    </row>
    <row r="39" spans="1:28" ht="15.75" customHeight="1" x14ac:dyDescent="0.25">
      <c r="A39" s="16">
        <v>36</v>
      </c>
      <c r="B39" s="17">
        <v>36</v>
      </c>
      <c r="C39" s="3">
        <v>998.80600000000004</v>
      </c>
      <c r="D39" s="13">
        <f t="shared" si="4"/>
        <v>999.40638999999999</v>
      </c>
      <c r="E39" s="18">
        <f t="shared" si="0"/>
        <v>-0.60038999999994758</v>
      </c>
      <c r="F39" s="3">
        <v>999.72</v>
      </c>
      <c r="G39" s="19">
        <f t="shared" si="1"/>
        <v>0.91399999999998727</v>
      </c>
      <c r="H39" s="3">
        <v>12.7338340283462</v>
      </c>
      <c r="I39" s="14">
        <f t="shared" si="2"/>
        <v>6.3669170141731</v>
      </c>
      <c r="J39" s="3">
        <v>1000.84</v>
      </c>
      <c r="K39" s="13">
        <f t="shared" si="5"/>
        <v>1.4336100000000442</v>
      </c>
      <c r="L39" s="3">
        <v>17.413352682989199</v>
      </c>
      <c r="M39" s="20">
        <f t="shared" si="3"/>
        <v>8.7066763414945996</v>
      </c>
      <c r="N39" s="15"/>
      <c r="V39" t="s">
        <v>49</v>
      </c>
      <c r="Y39" s="8"/>
      <c r="Z39" s="5" t="s">
        <v>47</v>
      </c>
    </row>
    <row r="40" spans="1:28" ht="15.75" customHeight="1" x14ac:dyDescent="0.25">
      <c r="A40" s="16">
        <v>37</v>
      </c>
      <c r="B40" s="17">
        <v>37</v>
      </c>
      <c r="C40" s="3">
        <v>998.78599999999994</v>
      </c>
      <c r="D40" s="13">
        <f t="shared" si="4"/>
        <v>999.40647999999999</v>
      </c>
      <c r="E40" s="18">
        <f t="shared" si="0"/>
        <v>-0.62048000000004322</v>
      </c>
      <c r="F40" s="3">
        <v>999.72</v>
      </c>
      <c r="G40" s="19">
        <f t="shared" si="1"/>
        <v>0.93400000000008276</v>
      </c>
      <c r="H40" s="3">
        <v>12.834209682633301</v>
      </c>
      <c r="I40" s="14">
        <f t="shared" si="2"/>
        <v>6.4171048413166503</v>
      </c>
      <c r="J40" s="3">
        <v>1000.84</v>
      </c>
      <c r="K40" s="13">
        <f t="shared" si="5"/>
        <v>1.4335200000000441</v>
      </c>
      <c r="L40" s="3">
        <v>18.052707914908101</v>
      </c>
      <c r="M40" s="20">
        <f t="shared" si="3"/>
        <v>9.0263539574540506</v>
      </c>
      <c r="N40" s="15"/>
      <c r="Y40" s="8"/>
      <c r="Z40" s="5" t="s">
        <v>47</v>
      </c>
      <c r="AA40" t="s">
        <v>50</v>
      </c>
    </row>
    <row r="41" spans="1:28" ht="15.75" customHeight="1" x14ac:dyDescent="0.25">
      <c r="A41" s="16">
        <v>38</v>
      </c>
      <c r="B41" s="17">
        <v>38</v>
      </c>
      <c r="C41" s="3">
        <v>998.75099999999998</v>
      </c>
      <c r="D41" s="13">
        <f t="shared" si="4"/>
        <v>999.40656999999999</v>
      </c>
      <c r="E41" s="18">
        <f t="shared" si="0"/>
        <v>-0.65557000000001153</v>
      </c>
      <c r="F41" s="3">
        <v>999.72</v>
      </c>
      <c r="G41" s="19">
        <f t="shared" si="1"/>
        <v>0.96900000000005093</v>
      </c>
      <c r="H41" s="3">
        <v>12.850754213216799</v>
      </c>
      <c r="I41" s="14">
        <f t="shared" si="2"/>
        <v>6.4253771066083996</v>
      </c>
      <c r="J41" s="3">
        <v>1000.85</v>
      </c>
      <c r="K41" s="13">
        <f t="shared" si="5"/>
        <v>1.4434300000000349</v>
      </c>
      <c r="L41" s="3">
        <v>18.8412679192108</v>
      </c>
      <c r="M41" s="20">
        <f t="shared" si="3"/>
        <v>9.4206339596054001</v>
      </c>
      <c r="N41" s="15"/>
      <c r="AA41" s="10"/>
    </row>
    <row r="42" spans="1:28" ht="15.75" customHeight="1" x14ac:dyDescent="0.25">
      <c r="A42" s="16">
        <v>39</v>
      </c>
      <c r="B42" s="17">
        <v>39</v>
      </c>
      <c r="C42" s="3">
        <v>998.73199999999997</v>
      </c>
      <c r="D42" s="13">
        <f t="shared" si="4"/>
        <v>999.40665999999999</v>
      </c>
      <c r="E42" s="18">
        <f t="shared" si="0"/>
        <v>-0.67466000000001713</v>
      </c>
      <c r="F42" s="3">
        <v>999.72</v>
      </c>
      <c r="G42" s="19">
        <f t="shared" si="1"/>
        <v>0.98800000000005639</v>
      </c>
      <c r="H42" s="3">
        <v>12.799076121669</v>
      </c>
      <c r="I42" s="14">
        <f t="shared" si="2"/>
        <v>6.3995380608344998</v>
      </c>
      <c r="J42" s="3">
        <v>1000.85</v>
      </c>
      <c r="K42" s="13">
        <f t="shared" si="5"/>
        <v>1.4433400000000347</v>
      </c>
      <c r="L42" s="3">
        <v>19.612253586050901</v>
      </c>
      <c r="M42" s="20">
        <f t="shared" si="3"/>
        <v>9.8061267930254505</v>
      </c>
      <c r="N42" s="15"/>
    </row>
    <row r="43" spans="1:28" ht="15.75" customHeight="1" x14ac:dyDescent="0.25">
      <c r="A43" s="16">
        <v>40</v>
      </c>
      <c r="B43" s="17">
        <v>40</v>
      </c>
      <c r="C43" s="3">
        <v>998.74699999999996</v>
      </c>
      <c r="D43" s="13">
        <f t="shared" si="4"/>
        <v>999.40674999999999</v>
      </c>
      <c r="E43" s="18">
        <f t="shared" si="0"/>
        <v>-0.65975000000003092</v>
      </c>
      <c r="F43" s="3">
        <v>999.72</v>
      </c>
      <c r="G43" s="19">
        <f t="shared" si="1"/>
        <v>0.97300000000007003</v>
      </c>
      <c r="H43" s="3">
        <v>12.7294639308098</v>
      </c>
      <c r="I43" s="14">
        <f t="shared" si="2"/>
        <v>6.3647319654048999</v>
      </c>
      <c r="J43" s="3">
        <v>1000.86</v>
      </c>
      <c r="K43" s="13">
        <f t="shared" si="5"/>
        <v>1.4532500000000255</v>
      </c>
      <c r="L43" s="3">
        <v>19.5925256300211</v>
      </c>
      <c r="M43" s="20">
        <f t="shared" si="3"/>
        <v>9.7962628150105502</v>
      </c>
      <c r="N43" s="15"/>
      <c r="AB43" s="10"/>
    </row>
    <row r="44" spans="1:28" ht="15.75" customHeight="1" x14ac:dyDescent="0.25">
      <c r="A44" s="16">
        <v>41</v>
      </c>
      <c r="B44" s="17">
        <v>41</v>
      </c>
      <c r="C44" s="3">
        <v>998.803</v>
      </c>
      <c r="D44" s="13">
        <f t="shared" si="4"/>
        <v>999.40683999999999</v>
      </c>
      <c r="E44" s="18">
        <f t="shared" si="0"/>
        <v>-0.60383999999999105</v>
      </c>
      <c r="F44" s="3">
        <v>999.72</v>
      </c>
      <c r="G44" s="19">
        <f t="shared" si="1"/>
        <v>0.91700000000003001</v>
      </c>
      <c r="H44" s="3">
        <v>12.9433198474156</v>
      </c>
      <c r="I44" s="14">
        <f t="shared" si="2"/>
        <v>6.4716599237077999</v>
      </c>
      <c r="J44" s="3">
        <v>1000.86</v>
      </c>
      <c r="K44" s="13">
        <f t="shared" si="5"/>
        <v>1.4531600000000253</v>
      </c>
      <c r="L44" s="3">
        <v>19.592525716985701</v>
      </c>
      <c r="M44" s="20">
        <f t="shared" si="3"/>
        <v>9.7962628584928506</v>
      </c>
      <c r="N44" s="15"/>
    </row>
    <row r="45" spans="1:28" ht="15.75" customHeight="1" x14ac:dyDescent="0.25">
      <c r="A45" s="16">
        <v>42</v>
      </c>
      <c r="B45" s="17">
        <v>42</v>
      </c>
      <c r="C45" s="3">
        <v>998.85699999999997</v>
      </c>
      <c r="D45" s="13">
        <f t="shared" si="4"/>
        <v>999.40692999999999</v>
      </c>
      <c r="E45" s="18">
        <f t="shared" si="0"/>
        <v>-0.54993000000001757</v>
      </c>
      <c r="F45" s="3">
        <v>999.72</v>
      </c>
      <c r="G45" s="19">
        <f t="shared" si="1"/>
        <v>0.86300000000005639</v>
      </c>
      <c r="H45" s="3">
        <v>12.9207205914357</v>
      </c>
      <c r="I45" s="14">
        <f t="shared" si="2"/>
        <v>6.4603602957178499</v>
      </c>
      <c r="J45" s="3">
        <v>1000.86</v>
      </c>
      <c r="K45" s="13">
        <f t="shared" si="5"/>
        <v>1.4530700000000252</v>
      </c>
      <c r="L45" s="3">
        <v>19.592525803944799</v>
      </c>
      <c r="M45" s="20">
        <f t="shared" si="3"/>
        <v>9.7962629019723995</v>
      </c>
      <c r="N45" s="15"/>
    </row>
    <row r="46" spans="1:28" ht="15.75" customHeight="1" x14ac:dyDescent="0.25">
      <c r="A46" s="16">
        <v>43</v>
      </c>
      <c r="B46" s="17">
        <v>43</v>
      </c>
      <c r="C46" s="3">
        <v>998.85799999999995</v>
      </c>
      <c r="D46" s="13">
        <f t="shared" si="4"/>
        <v>999.40701999999999</v>
      </c>
      <c r="E46" s="18">
        <f t="shared" si="0"/>
        <v>-0.54902000000004136</v>
      </c>
      <c r="F46" s="3">
        <v>999.72</v>
      </c>
      <c r="G46" s="19">
        <f t="shared" si="1"/>
        <v>0.86200000000008004</v>
      </c>
      <c r="H46" s="3">
        <v>13.117478334761801</v>
      </c>
      <c r="I46" s="14">
        <f t="shared" si="2"/>
        <v>6.5587391673809003</v>
      </c>
      <c r="J46" s="3">
        <v>1000.86</v>
      </c>
      <c r="K46" s="13">
        <f t="shared" si="5"/>
        <v>1.452980000000025</v>
      </c>
      <c r="L46" s="3">
        <v>19.592525890919902</v>
      </c>
      <c r="M46" s="20">
        <f t="shared" si="3"/>
        <v>9.7962629454599508</v>
      </c>
      <c r="N46" s="15"/>
    </row>
    <row r="47" spans="1:28" ht="15.75" customHeight="1" x14ac:dyDescent="0.25">
      <c r="A47" s="16">
        <v>44</v>
      </c>
      <c r="B47" s="17">
        <v>44</v>
      </c>
      <c r="C47" s="3">
        <v>998.90700000000004</v>
      </c>
      <c r="D47" s="13">
        <f t="shared" si="4"/>
        <v>999.40710999999999</v>
      </c>
      <c r="E47" s="18">
        <f t="shared" si="0"/>
        <v>-0.50010999999994965</v>
      </c>
      <c r="F47" s="3">
        <v>999.72</v>
      </c>
      <c r="G47" s="19">
        <f t="shared" si="1"/>
        <v>0.81299999999998818</v>
      </c>
      <c r="H47" s="3">
        <v>13.288223089383999</v>
      </c>
      <c r="I47" s="14">
        <f t="shared" si="2"/>
        <v>6.6441115446919996</v>
      </c>
      <c r="J47" s="3">
        <v>1000.86</v>
      </c>
      <c r="K47" s="13">
        <f t="shared" si="5"/>
        <v>1.4528900000000249</v>
      </c>
      <c r="L47" s="3">
        <v>19.592525977878999</v>
      </c>
      <c r="M47" s="20">
        <f t="shared" si="3"/>
        <v>9.7962629889394996</v>
      </c>
      <c r="N47" s="15"/>
    </row>
    <row r="48" spans="1:28" ht="15.75" customHeight="1" x14ac:dyDescent="0.25">
      <c r="A48" s="16">
        <v>45</v>
      </c>
      <c r="B48" s="17">
        <v>45</v>
      </c>
      <c r="C48" s="3">
        <v>998.928</v>
      </c>
      <c r="D48" s="13">
        <f t="shared" si="4"/>
        <v>999.40719999999999</v>
      </c>
      <c r="E48" s="18">
        <f t="shared" si="0"/>
        <v>-0.47919999999999163</v>
      </c>
      <c r="F48" s="3">
        <v>999.72</v>
      </c>
      <c r="G48" s="19">
        <f t="shared" si="1"/>
        <v>0.79200000000003001</v>
      </c>
      <c r="H48" s="3">
        <v>13.259182379224701</v>
      </c>
      <c r="I48" s="14">
        <f t="shared" si="2"/>
        <v>6.6295911896123503</v>
      </c>
      <c r="J48" s="3">
        <v>1000.87</v>
      </c>
      <c r="K48" s="13">
        <f t="shared" si="5"/>
        <v>1.4628000000000156</v>
      </c>
      <c r="L48" s="3">
        <v>19.592526064833901</v>
      </c>
      <c r="M48" s="20">
        <f t="shared" si="3"/>
        <v>9.7962630324169506</v>
      </c>
      <c r="N48" s="15"/>
      <c r="W48" s="5"/>
    </row>
    <row r="49" spans="1:14" ht="15.75" customHeight="1" x14ac:dyDescent="0.25">
      <c r="A49" s="16">
        <v>46</v>
      </c>
      <c r="B49" s="17">
        <v>46</v>
      </c>
      <c r="C49" s="3">
        <v>998.95500000000004</v>
      </c>
      <c r="D49" s="13">
        <f t="shared" si="4"/>
        <v>999.40728999999999</v>
      </c>
      <c r="E49" s="18">
        <f t="shared" si="0"/>
        <v>-0.45228999999994812</v>
      </c>
      <c r="F49" s="3">
        <v>999.72</v>
      </c>
      <c r="G49" s="19">
        <f t="shared" si="1"/>
        <v>0.76499999999998636</v>
      </c>
      <c r="H49" s="3">
        <v>13.2613002711444</v>
      </c>
      <c r="I49" s="14">
        <f t="shared" si="2"/>
        <v>6.6306501355721998</v>
      </c>
      <c r="J49" s="3">
        <v>1000.87</v>
      </c>
      <c r="K49" s="13">
        <f t="shared" si="5"/>
        <v>1.4627100000000155</v>
      </c>
      <c r="L49" s="3">
        <v>19.614857487352001</v>
      </c>
      <c r="M49" s="20">
        <f t="shared" si="3"/>
        <v>9.8074287436760006</v>
      </c>
      <c r="N49" s="15"/>
    </row>
    <row r="50" spans="1:14" ht="15.75" customHeight="1" x14ac:dyDescent="0.25">
      <c r="A50" s="16">
        <v>47</v>
      </c>
      <c r="B50" s="17">
        <v>47</v>
      </c>
      <c r="C50" s="3">
        <v>999.01300000000003</v>
      </c>
      <c r="D50" s="13">
        <f t="shared" si="4"/>
        <v>999.40737999999999</v>
      </c>
      <c r="E50" s="18">
        <f t="shared" si="0"/>
        <v>-0.39437999999995554</v>
      </c>
      <c r="F50" s="3">
        <v>999.72</v>
      </c>
      <c r="G50" s="19">
        <f t="shared" si="1"/>
        <v>0.70699999999999363</v>
      </c>
      <c r="H50" s="3">
        <v>12.850473856191901</v>
      </c>
      <c r="I50" s="14">
        <f t="shared" si="2"/>
        <v>6.4252369280959503</v>
      </c>
      <c r="J50" s="3">
        <v>1000.87</v>
      </c>
      <c r="K50" s="13">
        <f t="shared" si="5"/>
        <v>1.4626200000000154</v>
      </c>
      <c r="L50" s="3">
        <v>19.065251321360599</v>
      </c>
      <c r="M50" s="20">
        <f t="shared" si="3"/>
        <v>9.5326256606802993</v>
      </c>
      <c r="N50" s="15"/>
    </row>
    <row r="51" spans="1:14" ht="15.75" customHeight="1" x14ac:dyDescent="0.25">
      <c r="A51" s="16">
        <v>48</v>
      </c>
      <c r="B51" s="17">
        <v>48</v>
      </c>
      <c r="C51" s="3">
        <v>999.101</v>
      </c>
      <c r="D51" s="13">
        <f t="shared" si="4"/>
        <v>999.40746999999999</v>
      </c>
      <c r="E51" s="18">
        <f t="shared" si="0"/>
        <v>-0.30646999999999025</v>
      </c>
      <c r="F51" s="3">
        <v>999.72</v>
      </c>
      <c r="G51" s="19">
        <f t="shared" si="1"/>
        <v>0.61900000000002819</v>
      </c>
      <c r="H51" s="3">
        <v>13.475994425649301</v>
      </c>
      <c r="I51" s="14">
        <f t="shared" si="2"/>
        <v>6.7379972128246504</v>
      </c>
      <c r="J51" s="3">
        <v>1000.87</v>
      </c>
      <c r="K51" s="13">
        <f t="shared" si="5"/>
        <v>1.4625300000000152</v>
      </c>
      <c r="L51" s="3">
        <v>19.033163041061702</v>
      </c>
      <c r="M51" s="20">
        <f t="shared" si="3"/>
        <v>9.5165815205308508</v>
      </c>
      <c r="N51" s="15"/>
    </row>
    <row r="52" spans="1:14" ht="15.75" customHeight="1" x14ac:dyDescent="0.25">
      <c r="A52" s="16">
        <v>49</v>
      </c>
      <c r="B52" s="17">
        <v>49</v>
      </c>
      <c r="C52" s="3">
        <v>999.18</v>
      </c>
      <c r="D52" s="13">
        <f t="shared" si="4"/>
        <v>999.40755999999999</v>
      </c>
      <c r="E52" s="18">
        <f t="shared" si="0"/>
        <v>-0.22756000000003951</v>
      </c>
      <c r="F52" s="3">
        <v>999.72</v>
      </c>
      <c r="G52" s="19">
        <f t="shared" si="1"/>
        <v>0.54000000000007731</v>
      </c>
      <c r="H52" s="3">
        <v>13.846028996953301</v>
      </c>
      <c r="I52" s="14">
        <f t="shared" si="2"/>
        <v>6.9230144984766504</v>
      </c>
      <c r="J52" s="3">
        <v>1000.86</v>
      </c>
      <c r="K52" s="13">
        <f t="shared" si="5"/>
        <v>1.4524400000000242</v>
      </c>
      <c r="L52" s="3">
        <v>19.001074760741499</v>
      </c>
      <c r="M52" s="20">
        <f t="shared" si="3"/>
        <v>9.5005373803707496</v>
      </c>
      <c r="N52" s="15"/>
    </row>
    <row r="53" spans="1:14" ht="15.75" customHeight="1" x14ac:dyDescent="0.25">
      <c r="A53" s="16">
        <v>50</v>
      </c>
      <c r="B53" s="17">
        <v>50</v>
      </c>
      <c r="C53" s="3">
        <v>999.24699999999996</v>
      </c>
      <c r="D53" s="13">
        <f t="shared" si="4"/>
        <v>999.40764999999999</v>
      </c>
      <c r="E53" s="18">
        <f t="shared" si="0"/>
        <v>-0.16065000000003238</v>
      </c>
      <c r="F53" s="3">
        <v>999.72</v>
      </c>
      <c r="G53" s="19">
        <f t="shared" si="1"/>
        <v>0.47300000000007003</v>
      </c>
      <c r="H53" s="3">
        <v>13.709818578944599</v>
      </c>
      <c r="I53" s="14">
        <f t="shared" si="2"/>
        <v>6.8549092894722996</v>
      </c>
      <c r="J53" s="3">
        <v>1000.86</v>
      </c>
      <c r="K53" s="13">
        <f t="shared" si="5"/>
        <v>1.452350000000024</v>
      </c>
      <c r="L53" s="3">
        <v>18.968986480411498</v>
      </c>
      <c r="M53" s="20">
        <f t="shared" si="3"/>
        <v>9.4844932402057491</v>
      </c>
      <c r="N53" s="15"/>
    </row>
    <row r="54" spans="1:14" ht="15.75" customHeight="1" x14ac:dyDescent="0.25">
      <c r="A54" s="16">
        <v>51</v>
      </c>
      <c r="B54" s="17">
        <v>51</v>
      </c>
      <c r="C54" s="3">
        <v>999.29</v>
      </c>
      <c r="D54" s="13">
        <f t="shared" si="4"/>
        <v>999.40773999999999</v>
      </c>
      <c r="E54" s="18">
        <f t="shared" si="0"/>
        <v>-0.11774000000002616</v>
      </c>
      <c r="F54" s="3">
        <v>999.72</v>
      </c>
      <c r="G54" s="19">
        <f t="shared" si="1"/>
        <v>0.43000000000006366</v>
      </c>
      <c r="H54" s="3">
        <v>12.7350046866451</v>
      </c>
      <c r="I54" s="14">
        <f t="shared" si="2"/>
        <v>6.3675023433225499</v>
      </c>
      <c r="J54" s="3">
        <v>1000.86</v>
      </c>
      <c r="K54" s="13">
        <f t="shared" si="5"/>
        <v>1.4522600000000239</v>
      </c>
      <c r="L54" s="3">
        <v>18.936898200058401</v>
      </c>
      <c r="M54" s="20">
        <f t="shared" si="3"/>
        <v>9.4684491000292006</v>
      </c>
      <c r="N54" s="15"/>
    </row>
    <row r="55" spans="1:14" ht="15.75" customHeight="1" x14ac:dyDescent="0.25">
      <c r="A55" s="16">
        <v>52</v>
      </c>
      <c r="B55" s="17">
        <v>52</v>
      </c>
      <c r="C55" s="3">
        <v>999.30499999999995</v>
      </c>
      <c r="D55" s="13">
        <f t="shared" si="4"/>
        <v>999.40782999999999</v>
      </c>
      <c r="E55" s="18">
        <f t="shared" si="0"/>
        <v>-0.10283000000003995</v>
      </c>
      <c r="F55" s="3">
        <v>999.72</v>
      </c>
      <c r="G55" s="19">
        <f t="shared" si="1"/>
        <v>0.41500000000007731</v>
      </c>
      <c r="H55" s="3">
        <v>12.671490339396399</v>
      </c>
      <c r="I55" s="14">
        <f t="shared" si="2"/>
        <v>6.3357451696981997</v>
      </c>
      <c r="J55" s="3">
        <v>1000.86</v>
      </c>
      <c r="K55" s="13">
        <f t="shared" si="5"/>
        <v>1.4521700000000237</v>
      </c>
      <c r="L55" s="3">
        <v>18.9048099197061</v>
      </c>
      <c r="M55" s="20">
        <f t="shared" si="3"/>
        <v>9.45240495985305</v>
      </c>
      <c r="N55" s="15"/>
    </row>
    <row r="56" spans="1:14" ht="15.75" customHeight="1" x14ac:dyDescent="0.25">
      <c r="A56" s="16">
        <v>53</v>
      </c>
      <c r="B56" s="17">
        <v>53</v>
      </c>
      <c r="C56" s="3">
        <v>999.34299999999996</v>
      </c>
      <c r="D56" s="13">
        <f t="shared" si="4"/>
        <v>999.40791999999999</v>
      </c>
      <c r="E56" s="18">
        <f t="shared" si="0"/>
        <v>-6.4920000000029177E-2</v>
      </c>
      <c r="F56" s="3">
        <v>999.72</v>
      </c>
      <c r="G56" s="19">
        <f t="shared" si="1"/>
        <v>0.37700000000006639</v>
      </c>
      <c r="H56" s="3">
        <v>12.617344778256699</v>
      </c>
      <c r="I56" s="14">
        <f t="shared" si="2"/>
        <v>6.3086723891283496</v>
      </c>
      <c r="J56" s="3">
        <v>1000.86</v>
      </c>
      <c r="K56" s="13">
        <f t="shared" si="5"/>
        <v>1.4520800000000236</v>
      </c>
      <c r="L56" s="3">
        <v>18.872721639322101</v>
      </c>
      <c r="M56" s="20">
        <f t="shared" si="3"/>
        <v>9.4363608196610507</v>
      </c>
      <c r="N56" s="15"/>
    </row>
    <row r="57" spans="1:14" ht="15.75" customHeight="1" x14ac:dyDescent="0.25">
      <c r="A57" s="16">
        <v>54</v>
      </c>
      <c r="B57" s="17">
        <v>54</v>
      </c>
      <c r="C57" s="3">
        <v>999.36300000000006</v>
      </c>
      <c r="D57" s="13">
        <f t="shared" si="4"/>
        <v>999.40800999999999</v>
      </c>
      <c r="E57" s="18">
        <f t="shared" si="0"/>
        <v>-4.5009999999933825E-2</v>
      </c>
      <c r="F57" s="3">
        <v>999.72</v>
      </c>
      <c r="G57" s="19">
        <f t="shared" si="1"/>
        <v>0.3569999999999709</v>
      </c>
      <c r="H57" s="3">
        <v>12.5631992170891</v>
      </c>
      <c r="I57" s="14">
        <f t="shared" si="2"/>
        <v>6.2815996085445498</v>
      </c>
      <c r="J57" s="3">
        <v>1000.85</v>
      </c>
      <c r="K57" s="13">
        <f t="shared" si="5"/>
        <v>1.4419900000000325</v>
      </c>
      <c r="L57" s="3">
        <v>18.7607310094109</v>
      </c>
      <c r="M57" s="20">
        <f t="shared" si="3"/>
        <v>9.3803655047054502</v>
      </c>
      <c r="N57" s="15"/>
    </row>
    <row r="58" spans="1:14" ht="15.75" customHeight="1" x14ac:dyDescent="0.25">
      <c r="A58" s="16">
        <v>55</v>
      </c>
      <c r="B58" s="17">
        <v>55</v>
      </c>
      <c r="C58" s="3">
        <v>999.39800000000002</v>
      </c>
      <c r="D58" s="13">
        <f t="shared" si="4"/>
        <v>999.40809999999999</v>
      </c>
      <c r="E58" s="18">
        <f t="shared" si="0"/>
        <v>-1.0099999999965803E-2</v>
      </c>
      <c r="F58" s="3">
        <v>999.72</v>
      </c>
      <c r="G58" s="19">
        <f t="shared" si="1"/>
        <v>0.32200000000000273</v>
      </c>
      <c r="H58" s="3">
        <v>12.5247199648141</v>
      </c>
      <c r="I58" s="14">
        <f t="shared" si="2"/>
        <v>6.2623599824070499</v>
      </c>
      <c r="J58" s="3">
        <v>1000.85</v>
      </c>
      <c r="K58" s="13">
        <f t="shared" si="5"/>
        <v>1.4419000000000324</v>
      </c>
      <c r="L58" s="3">
        <v>18.3615494874192</v>
      </c>
      <c r="M58" s="20">
        <f t="shared" si="3"/>
        <v>9.1807747437096001</v>
      </c>
      <c r="N58" s="15"/>
    </row>
    <row r="59" spans="1:14" ht="15.75" customHeight="1" x14ac:dyDescent="0.25">
      <c r="A59" s="16">
        <v>56</v>
      </c>
      <c r="B59" s="17">
        <v>56</v>
      </c>
      <c r="C59" s="3">
        <v>999.45299999999997</v>
      </c>
      <c r="D59" s="13">
        <f t="shared" si="4"/>
        <v>999.40818999999999</v>
      </c>
      <c r="E59" s="18">
        <f t="shared" si="0"/>
        <v>4.4809999999984029E-2</v>
      </c>
      <c r="F59" s="3">
        <v>999.72</v>
      </c>
      <c r="G59" s="19">
        <f t="shared" si="1"/>
        <v>0.26700000000005275</v>
      </c>
      <c r="H59" s="3">
        <v>12.1318293345737</v>
      </c>
      <c r="I59" s="14">
        <f t="shared" si="2"/>
        <v>6.06591466728685</v>
      </c>
      <c r="J59" s="3">
        <v>1000.84</v>
      </c>
      <c r="K59" s="13">
        <f t="shared" si="5"/>
        <v>1.4318100000000413</v>
      </c>
      <c r="L59" s="3">
        <v>18.4964640451308</v>
      </c>
      <c r="M59" s="20">
        <f t="shared" si="3"/>
        <v>9.2482320225654</v>
      </c>
      <c r="N59" s="15"/>
    </row>
    <row r="60" spans="1:14" ht="15.75" customHeight="1" x14ac:dyDescent="0.25">
      <c r="A60" s="16">
        <v>57</v>
      </c>
      <c r="B60" s="17">
        <v>57</v>
      </c>
      <c r="C60" s="3">
        <v>999.46400000000006</v>
      </c>
      <c r="D60" s="13">
        <f t="shared" si="4"/>
        <v>999.40827999999999</v>
      </c>
      <c r="E60" s="18">
        <f t="shared" si="0"/>
        <v>5.5720000000064829E-2</v>
      </c>
      <c r="F60" s="3">
        <v>999.72</v>
      </c>
      <c r="G60" s="19">
        <f t="shared" si="1"/>
        <v>0.25599999999997181</v>
      </c>
      <c r="H60" s="3">
        <v>12.005200373210901</v>
      </c>
      <c r="I60" s="14">
        <f t="shared" si="2"/>
        <v>6.0026001866054504</v>
      </c>
      <c r="J60" s="3">
        <v>1000.84</v>
      </c>
      <c r="K60" s="13">
        <f t="shared" si="5"/>
        <v>1.4317200000000412</v>
      </c>
      <c r="L60" s="3">
        <v>18.953955796304299</v>
      </c>
      <c r="M60" s="20">
        <f t="shared" si="3"/>
        <v>9.4769778981521497</v>
      </c>
      <c r="N60" s="15"/>
    </row>
    <row r="61" spans="1:14" ht="15.75" customHeight="1" x14ac:dyDescent="0.25">
      <c r="A61" s="16">
        <v>58</v>
      </c>
      <c r="B61" s="17">
        <v>58</v>
      </c>
      <c r="C61" s="3">
        <v>999.47400000000005</v>
      </c>
      <c r="D61" s="13">
        <f t="shared" si="4"/>
        <v>999.40836999999999</v>
      </c>
      <c r="E61" s="18">
        <f t="shared" si="0"/>
        <v>6.5630000000055588E-2</v>
      </c>
      <c r="F61" s="3">
        <v>999.72</v>
      </c>
      <c r="G61" s="19">
        <f t="shared" si="1"/>
        <v>0.2459999999999809</v>
      </c>
      <c r="H61" s="3">
        <v>11.9245238750889</v>
      </c>
      <c r="I61" s="14">
        <f t="shared" si="2"/>
        <v>5.9622619375444499</v>
      </c>
      <c r="J61" s="3">
        <v>1000.84</v>
      </c>
      <c r="K61" s="13">
        <f t="shared" si="5"/>
        <v>1.431630000000041</v>
      </c>
      <c r="L61" s="3">
        <v>18.919433147657401</v>
      </c>
      <c r="M61" s="20">
        <f t="shared" si="3"/>
        <v>9.4597165738287003</v>
      </c>
      <c r="N61" s="15"/>
    </row>
    <row r="62" spans="1:14" ht="15.75" customHeight="1" x14ac:dyDescent="0.25">
      <c r="A62" s="16">
        <v>59</v>
      </c>
      <c r="B62" s="17">
        <v>59</v>
      </c>
      <c r="C62" s="3">
        <v>999.47799999999995</v>
      </c>
      <c r="D62" s="13">
        <f t="shared" si="4"/>
        <v>999.40845999999999</v>
      </c>
      <c r="E62" s="18">
        <f t="shared" si="0"/>
        <v>6.9539999999960855E-2</v>
      </c>
      <c r="F62" s="3">
        <v>999.72</v>
      </c>
      <c r="G62" s="19">
        <f t="shared" si="1"/>
        <v>0.24200000000007549</v>
      </c>
      <c r="H62" s="3">
        <v>10.864133918893399</v>
      </c>
      <c r="I62" s="14">
        <f t="shared" si="2"/>
        <v>5.4320669594466997</v>
      </c>
      <c r="J62" s="3">
        <v>1000.83</v>
      </c>
      <c r="K62" s="13">
        <f t="shared" si="5"/>
        <v>1.42154000000005</v>
      </c>
      <c r="L62" s="3">
        <v>18.884910498995399</v>
      </c>
      <c r="M62" s="20">
        <f t="shared" si="3"/>
        <v>9.4424552494976997</v>
      </c>
      <c r="N62" s="15"/>
    </row>
    <row r="63" spans="1:14" ht="15.75" customHeight="1" x14ac:dyDescent="0.25">
      <c r="A63" s="16">
        <v>60</v>
      </c>
      <c r="B63" s="17">
        <v>60</v>
      </c>
      <c r="C63" s="3">
        <v>999.45100000000002</v>
      </c>
      <c r="D63" s="13">
        <f t="shared" si="4"/>
        <v>999.40854999999999</v>
      </c>
      <c r="E63" s="18">
        <f t="shared" si="0"/>
        <v>4.2450000000030741E-2</v>
      </c>
      <c r="F63" s="3">
        <v>999.72</v>
      </c>
      <c r="G63" s="19">
        <f t="shared" si="1"/>
        <v>0.26900000000000546</v>
      </c>
      <c r="H63" s="3">
        <v>10.4209356409081</v>
      </c>
      <c r="I63" s="14">
        <f t="shared" si="2"/>
        <v>5.21046782045405</v>
      </c>
      <c r="J63" s="3">
        <v>1000.83</v>
      </c>
      <c r="K63" s="13">
        <f t="shared" si="5"/>
        <v>1.4214500000000498</v>
      </c>
      <c r="L63" s="3">
        <v>18.4607012851402</v>
      </c>
      <c r="M63" s="20">
        <f t="shared" si="3"/>
        <v>9.2303506425700999</v>
      </c>
      <c r="N63" s="15"/>
    </row>
    <row r="64" spans="1:14" ht="15.75" customHeight="1" x14ac:dyDescent="0.25">
      <c r="A64" s="16">
        <v>61</v>
      </c>
      <c r="B64" s="17">
        <v>61</v>
      </c>
      <c r="C64" s="3">
        <v>999.42200000000003</v>
      </c>
      <c r="D64" s="13">
        <f t="shared" si="4"/>
        <v>999.40863999999999</v>
      </c>
      <c r="E64" s="18">
        <f t="shared" si="0"/>
        <v>1.3360000000034233E-2</v>
      </c>
      <c r="F64" s="3">
        <v>999.72</v>
      </c>
      <c r="G64" s="19">
        <f t="shared" si="1"/>
        <v>0.29800000000000182</v>
      </c>
      <c r="H64" s="3">
        <v>9.3187563609773001</v>
      </c>
      <c r="I64" s="14">
        <f t="shared" si="2"/>
        <v>4.65937818048865</v>
      </c>
      <c r="J64" s="3">
        <v>1000.83</v>
      </c>
      <c r="K64" s="13">
        <f t="shared" si="5"/>
        <v>1.4213600000000497</v>
      </c>
      <c r="L64" s="3">
        <v>18.3690391549342</v>
      </c>
      <c r="M64" s="20">
        <f t="shared" si="3"/>
        <v>9.1845195774670998</v>
      </c>
      <c r="N64" s="15"/>
    </row>
    <row r="65" spans="1:14" ht="15.75" customHeight="1" x14ac:dyDescent="0.25">
      <c r="A65" s="16">
        <v>62</v>
      </c>
      <c r="B65" s="17">
        <v>62</v>
      </c>
      <c r="C65" s="3">
        <v>999.41399999999999</v>
      </c>
      <c r="D65" s="13">
        <f t="shared" si="4"/>
        <v>999.40872999999999</v>
      </c>
      <c r="E65" s="18">
        <f t="shared" si="0"/>
        <v>5.2699999999958891E-3</v>
      </c>
      <c r="F65" s="3">
        <v>999.72</v>
      </c>
      <c r="G65" s="19">
        <f t="shared" si="1"/>
        <v>0.30600000000004002</v>
      </c>
      <c r="H65" s="3">
        <v>8.3900599224577892</v>
      </c>
      <c r="I65" s="14">
        <f t="shared" si="2"/>
        <v>4.1950299612288946</v>
      </c>
      <c r="J65" s="3">
        <v>1000.83</v>
      </c>
      <c r="K65" s="13">
        <f t="shared" si="5"/>
        <v>1.4212700000000495</v>
      </c>
      <c r="L65" s="3">
        <v>18.391421863100899</v>
      </c>
      <c r="M65" s="20">
        <f t="shared" si="3"/>
        <v>9.1957109315504493</v>
      </c>
      <c r="N65" s="15"/>
    </row>
    <row r="66" spans="1:14" ht="15.75" customHeight="1" x14ac:dyDescent="0.25">
      <c r="A66" s="16">
        <v>63</v>
      </c>
      <c r="B66" s="17">
        <v>63</v>
      </c>
      <c r="C66" s="3">
        <v>999.46100000000001</v>
      </c>
      <c r="D66" s="13">
        <f t="shared" si="4"/>
        <v>999.40881999999999</v>
      </c>
      <c r="E66" s="18">
        <f t="shared" si="0"/>
        <v>5.2180000000021209E-2</v>
      </c>
      <c r="F66" s="3">
        <v>999.72</v>
      </c>
      <c r="G66" s="19">
        <f t="shared" si="1"/>
        <v>0.25900000000001455</v>
      </c>
      <c r="H66" s="3">
        <v>11.2845649978489</v>
      </c>
      <c r="I66" s="14">
        <f t="shared" si="2"/>
        <v>5.64228249892445</v>
      </c>
      <c r="J66" s="3">
        <v>1000.83</v>
      </c>
      <c r="K66" s="13">
        <f t="shared" si="5"/>
        <v>1.4211800000000494</v>
      </c>
      <c r="L66" s="3">
        <v>18.438546167914001</v>
      </c>
      <c r="M66" s="20">
        <f t="shared" si="3"/>
        <v>9.2192730839570007</v>
      </c>
      <c r="N66" s="15"/>
    </row>
    <row r="67" spans="1:14" ht="15.75" customHeight="1" x14ac:dyDescent="0.25">
      <c r="A67" s="16">
        <v>64</v>
      </c>
      <c r="B67" s="17">
        <v>64</v>
      </c>
      <c r="C67" s="3">
        <v>999.48599999999999</v>
      </c>
      <c r="D67" s="13">
        <f t="shared" si="4"/>
        <v>999.40890999999999</v>
      </c>
      <c r="E67" s="18">
        <f t="shared" ref="E67:E130" si="6">C67-D67</f>
        <v>7.7089999999998327E-2</v>
      </c>
      <c r="F67" s="3">
        <v>999.72</v>
      </c>
      <c r="G67" s="19">
        <f t="shared" ref="G67:G130" si="7">F67-C67</f>
        <v>0.23400000000003729</v>
      </c>
      <c r="H67" s="3">
        <v>11.5014804578423</v>
      </c>
      <c r="I67" s="14">
        <f t="shared" ref="I67:I130" si="8">H67*0.5</f>
        <v>5.75074022892115</v>
      </c>
      <c r="J67" s="3">
        <v>1000.82</v>
      </c>
      <c r="K67" s="13">
        <f t="shared" si="5"/>
        <v>1.4110900000000584</v>
      </c>
      <c r="L67" s="3">
        <v>18.076724450215099</v>
      </c>
      <c r="M67" s="20">
        <f t="shared" ref="M67:M130" si="9">L67/2</f>
        <v>9.0383622251075497</v>
      </c>
      <c r="N67" s="15"/>
    </row>
    <row r="68" spans="1:14" ht="15.75" customHeight="1" x14ac:dyDescent="0.25">
      <c r="A68" s="16">
        <v>65</v>
      </c>
      <c r="B68" s="17">
        <v>65</v>
      </c>
      <c r="C68" s="3">
        <v>999.49099999999999</v>
      </c>
      <c r="D68" s="13">
        <f t="shared" ref="D68:D131" si="10">0.00009*B69+999.40306</f>
        <v>999.40899999999999</v>
      </c>
      <c r="E68" s="18">
        <f t="shared" si="6"/>
        <v>8.1999999999993634E-2</v>
      </c>
      <c r="F68" s="3">
        <v>999.72</v>
      </c>
      <c r="G68" s="19">
        <f t="shared" si="7"/>
        <v>0.22900000000004184</v>
      </c>
      <c r="H68" s="3">
        <v>11.402669177390599</v>
      </c>
      <c r="I68" s="14">
        <f t="shared" si="8"/>
        <v>5.7013345886952997</v>
      </c>
      <c r="J68" s="3">
        <v>1000.82</v>
      </c>
      <c r="K68" s="13">
        <f t="shared" ref="K68:K131" si="11">J68-D68</f>
        <v>1.4110000000000582</v>
      </c>
      <c r="L68" s="3">
        <v>17.8311818072895</v>
      </c>
      <c r="M68" s="20">
        <f t="shared" si="9"/>
        <v>8.91559090364475</v>
      </c>
      <c r="N68" s="15"/>
    </row>
    <row r="69" spans="1:14" ht="15.75" customHeight="1" x14ac:dyDescent="0.25">
      <c r="A69" s="16">
        <v>66</v>
      </c>
      <c r="B69" s="17">
        <v>66</v>
      </c>
      <c r="C69" s="3">
        <v>999.49300000000005</v>
      </c>
      <c r="D69" s="13">
        <f t="shared" si="10"/>
        <v>999.40908999999999</v>
      </c>
      <c r="E69" s="18">
        <f t="shared" si="6"/>
        <v>8.3910000000059881E-2</v>
      </c>
      <c r="F69" s="3">
        <v>999.72</v>
      </c>
      <c r="G69" s="19">
        <f t="shared" si="7"/>
        <v>0.22699999999997544</v>
      </c>
      <c r="H69" s="3">
        <v>11.083616162997201</v>
      </c>
      <c r="I69" s="14">
        <f t="shared" si="8"/>
        <v>5.5418080814986004</v>
      </c>
      <c r="J69" s="3">
        <v>1000.82</v>
      </c>
      <c r="K69" s="13">
        <f t="shared" si="11"/>
        <v>1.4109100000000581</v>
      </c>
      <c r="L69" s="3">
        <v>17.789035219171399</v>
      </c>
      <c r="M69" s="20">
        <f t="shared" si="9"/>
        <v>8.8945176095856997</v>
      </c>
      <c r="N69" s="15"/>
    </row>
    <row r="70" spans="1:14" ht="15.75" customHeight="1" x14ac:dyDescent="0.25">
      <c r="A70" s="16">
        <v>67</v>
      </c>
      <c r="B70" s="17">
        <v>67</v>
      </c>
      <c r="C70" s="3">
        <v>999.49</v>
      </c>
      <c r="D70" s="13">
        <f t="shared" si="10"/>
        <v>999.40917999999999</v>
      </c>
      <c r="E70" s="18">
        <f t="shared" si="6"/>
        <v>8.0820000000016989E-2</v>
      </c>
      <c r="F70" s="3">
        <v>999.72</v>
      </c>
      <c r="G70" s="19">
        <f t="shared" si="7"/>
        <v>0.23000000000001819</v>
      </c>
      <c r="H70" s="3">
        <v>11.200737474535799</v>
      </c>
      <c r="I70" s="14">
        <f t="shared" si="8"/>
        <v>5.6003687372678996</v>
      </c>
      <c r="J70" s="3">
        <v>1000.81</v>
      </c>
      <c r="K70" s="13">
        <f t="shared" si="11"/>
        <v>1.4008199999999533</v>
      </c>
      <c r="L70" s="3">
        <v>17.7468886310313</v>
      </c>
      <c r="M70" s="20">
        <f t="shared" si="9"/>
        <v>8.8734443155156502</v>
      </c>
      <c r="N70" s="15"/>
    </row>
    <row r="71" spans="1:14" ht="15.75" customHeight="1" x14ac:dyDescent="0.25">
      <c r="A71" s="16">
        <v>68</v>
      </c>
      <c r="B71" s="17">
        <v>68</v>
      </c>
      <c r="C71" s="3">
        <v>999.47900000000004</v>
      </c>
      <c r="D71" s="13">
        <f t="shared" si="10"/>
        <v>999.40926999999999</v>
      </c>
      <c r="E71" s="18">
        <f t="shared" si="6"/>
        <v>6.9730000000049586E-2</v>
      </c>
      <c r="F71" s="3">
        <v>999.71900000000005</v>
      </c>
      <c r="G71" s="19">
        <f t="shared" si="7"/>
        <v>0.24000000000000909</v>
      </c>
      <c r="H71" s="3">
        <v>11.033848760623201</v>
      </c>
      <c r="I71" s="14">
        <f t="shared" si="8"/>
        <v>5.5169243803116004</v>
      </c>
      <c r="J71" s="3">
        <v>1000.81</v>
      </c>
      <c r="K71" s="13">
        <f t="shared" si="11"/>
        <v>1.4007299999999532</v>
      </c>
      <c r="L71" s="3">
        <v>17.704742042868599</v>
      </c>
      <c r="M71" s="20">
        <f t="shared" si="9"/>
        <v>8.8523710214342994</v>
      </c>
      <c r="N71" s="15"/>
    </row>
    <row r="72" spans="1:14" ht="15.75" customHeight="1" x14ac:dyDescent="0.25">
      <c r="A72" s="16">
        <v>69</v>
      </c>
      <c r="B72" s="17">
        <v>69</v>
      </c>
      <c r="C72" s="3">
        <v>999.47199999999998</v>
      </c>
      <c r="D72" s="13">
        <f t="shared" si="10"/>
        <v>999.40935999999999</v>
      </c>
      <c r="E72" s="18">
        <f t="shared" si="6"/>
        <v>6.2639999999987594E-2</v>
      </c>
      <c r="F72" s="3">
        <v>999.71900000000005</v>
      </c>
      <c r="G72" s="19">
        <f t="shared" si="7"/>
        <v>0.24700000000007094</v>
      </c>
      <c r="H72" s="3">
        <v>11.3145783910905</v>
      </c>
      <c r="I72" s="14">
        <f t="shared" si="8"/>
        <v>5.6572891955452498</v>
      </c>
      <c r="J72" s="3">
        <v>1000.81</v>
      </c>
      <c r="K72" s="13">
        <f t="shared" si="11"/>
        <v>1.400639999999953</v>
      </c>
      <c r="L72" s="3">
        <v>17.662595454688802</v>
      </c>
      <c r="M72" s="20">
        <f t="shared" si="9"/>
        <v>8.8312977273444009</v>
      </c>
      <c r="N72" s="15"/>
    </row>
    <row r="73" spans="1:14" ht="15.75" customHeight="1" x14ac:dyDescent="0.25">
      <c r="A73" s="16">
        <v>70</v>
      </c>
      <c r="B73" s="17">
        <v>70</v>
      </c>
      <c r="C73" s="3">
        <v>999.52599999999995</v>
      </c>
      <c r="D73" s="13">
        <f t="shared" si="10"/>
        <v>999.40944999999999</v>
      </c>
      <c r="E73" s="18">
        <f t="shared" si="6"/>
        <v>0.11654999999996107</v>
      </c>
      <c r="F73" s="3">
        <v>999.71900000000005</v>
      </c>
      <c r="G73" s="19">
        <f t="shared" si="7"/>
        <v>0.19300000000009732</v>
      </c>
      <c r="H73" s="3">
        <v>12.151691779955099</v>
      </c>
      <c r="I73" s="14">
        <f t="shared" si="8"/>
        <v>6.0758458899775496</v>
      </c>
      <c r="J73" s="3">
        <v>1000.8</v>
      </c>
      <c r="K73" s="13">
        <f t="shared" si="11"/>
        <v>1.390549999999962</v>
      </c>
      <c r="L73" s="3">
        <v>17.729276029771601</v>
      </c>
      <c r="M73" s="20">
        <f t="shared" si="9"/>
        <v>8.8646380148858004</v>
      </c>
      <c r="N73" s="15"/>
    </row>
    <row r="74" spans="1:14" ht="15.75" customHeight="1" x14ac:dyDescent="0.25">
      <c r="A74" s="16">
        <v>71</v>
      </c>
      <c r="B74" s="17">
        <v>71</v>
      </c>
      <c r="C74" s="3">
        <v>999.577</v>
      </c>
      <c r="D74" s="13">
        <f t="shared" si="10"/>
        <v>999.40953999999999</v>
      </c>
      <c r="E74" s="18">
        <f t="shared" si="6"/>
        <v>0.16746000000000549</v>
      </c>
      <c r="F74" s="3">
        <v>999.71900000000005</v>
      </c>
      <c r="G74" s="19">
        <f t="shared" si="7"/>
        <v>0.14200000000005275</v>
      </c>
      <c r="H74" s="3">
        <v>13.7363792604602</v>
      </c>
      <c r="I74" s="14">
        <f t="shared" si="8"/>
        <v>6.8681896302301002</v>
      </c>
      <c r="J74" s="3">
        <v>1000.8</v>
      </c>
      <c r="K74" s="13">
        <f t="shared" si="11"/>
        <v>1.3904599999999618</v>
      </c>
      <c r="L74" s="3">
        <v>17.740638306440101</v>
      </c>
      <c r="M74" s="20">
        <f t="shared" si="9"/>
        <v>8.8703191532200503</v>
      </c>
      <c r="N74" s="15"/>
    </row>
    <row r="75" spans="1:14" ht="15.75" customHeight="1" x14ac:dyDescent="0.25">
      <c r="A75" s="16">
        <v>72</v>
      </c>
      <c r="B75" s="17">
        <v>72</v>
      </c>
      <c r="C75" s="3">
        <v>999.59</v>
      </c>
      <c r="D75" s="13">
        <f t="shared" si="10"/>
        <v>999.40962999999999</v>
      </c>
      <c r="E75" s="18">
        <f t="shared" si="6"/>
        <v>0.180370000000039</v>
      </c>
      <c r="F75" s="3">
        <v>999.71900000000005</v>
      </c>
      <c r="G75" s="19">
        <f t="shared" si="7"/>
        <v>0.1290000000000191</v>
      </c>
      <c r="H75" s="3">
        <v>12.954519303313599</v>
      </c>
      <c r="I75" s="14">
        <f t="shared" si="8"/>
        <v>6.4772596516567997</v>
      </c>
      <c r="J75" s="3">
        <v>1000.8</v>
      </c>
      <c r="K75" s="13">
        <f t="shared" si="11"/>
        <v>1.3903699999999617</v>
      </c>
      <c r="L75" s="3">
        <v>17.732606724489301</v>
      </c>
      <c r="M75" s="20">
        <f t="shared" si="9"/>
        <v>8.8663033622446505</v>
      </c>
      <c r="N75" s="15"/>
    </row>
    <row r="76" spans="1:14" ht="15.75" customHeight="1" x14ac:dyDescent="0.25">
      <c r="A76" s="16">
        <v>73</v>
      </c>
      <c r="B76" s="17">
        <v>73</v>
      </c>
      <c r="C76" s="3">
        <v>999.62699999999995</v>
      </c>
      <c r="D76" s="13">
        <f t="shared" si="10"/>
        <v>999.40971999999999</v>
      </c>
      <c r="E76" s="18">
        <f t="shared" si="6"/>
        <v>0.21727999999995973</v>
      </c>
      <c r="F76" s="3">
        <v>999.71900000000005</v>
      </c>
      <c r="G76" s="19">
        <f t="shared" si="7"/>
        <v>9.2000000000098225E-2</v>
      </c>
      <c r="H76" s="3">
        <v>12.6819738334679</v>
      </c>
      <c r="I76" s="14">
        <f t="shared" si="8"/>
        <v>6.3409869167339501</v>
      </c>
      <c r="J76" s="3">
        <v>1000.79</v>
      </c>
      <c r="K76" s="13">
        <f t="shared" si="11"/>
        <v>1.3802799999999706</v>
      </c>
      <c r="L76" s="3">
        <v>17.724575142539098</v>
      </c>
      <c r="M76" s="20">
        <f t="shared" si="9"/>
        <v>8.8622875712695492</v>
      </c>
      <c r="N76" s="15"/>
    </row>
    <row r="77" spans="1:14" ht="15.75" customHeight="1" x14ac:dyDescent="0.25">
      <c r="A77" s="16">
        <v>74</v>
      </c>
      <c r="B77" s="17">
        <v>74</v>
      </c>
      <c r="C77" s="3">
        <v>999.65700000000004</v>
      </c>
      <c r="D77" s="13">
        <f t="shared" si="10"/>
        <v>999.40980999999999</v>
      </c>
      <c r="E77" s="18">
        <f t="shared" si="6"/>
        <v>0.24719000000004598</v>
      </c>
      <c r="F77" s="3">
        <v>999.71900000000005</v>
      </c>
      <c r="G77" s="19">
        <f t="shared" si="7"/>
        <v>6.2000000000011823E-2</v>
      </c>
      <c r="H77" s="3">
        <v>11.6804377776397</v>
      </c>
      <c r="I77" s="14">
        <f t="shared" si="8"/>
        <v>5.8402188888198499</v>
      </c>
      <c r="J77" s="3">
        <v>1000.78</v>
      </c>
      <c r="K77" s="13">
        <f t="shared" si="11"/>
        <v>1.3701899999999796</v>
      </c>
      <c r="L77" s="3">
        <v>17.082940505222702</v>
      </c>
      <c r="M77" s="20">
        <f t="shared" si="9"/>
        <v>8.5414702526113508</v>
      </c>
      <c r="N77" s="15"/>
    </row>
    <row r="78" spans="1:14" ht="15.75" customHeight="1" x14ac:dyDescent="0.25">
      <c r="A78" s="16">
        <v>75</v>
      </c>
      <c r="B78" s="17">
        <v>75</v>
      </c>
      <c r="C78" s="3">
        <v>999.67600000000004</v>
      </c>
      <c r="D78" s="13">
        <f t="shared" si="10"/>
        <v>999.40989999999999</v>
      </c>
      <c r="E78" s="18">
        <f t="shared" si="6"/>
        <v>0.2661000000000513</v>
      </c>
      <c r="F78" s="3">
        <v>999.71699999999998</v>
      </c>
      <c r="G78" s="19">
        <f t="shared" si="7"/>
        <v>4.0999999999939973E-2</v>
      </c>
      <c r="H78" s="3">
        <v>10.1881208402874</v>
      </c>
      <c r="I78" s="14">
        <f t="shared" si="8"/>
        <v>5.0940604201437001</v>
      </c>
      <c r="J78" s="3">
        <v>1000.77</v>
      </c>
      <c r="K78" s="13">
        <f t="shared" si="11"/>
        <v>1.3600999999999885</v>
      </c>
      <c r="L78" s="3">
        <v>17.213052089662501</v>
      </c>
      <c r="M78" s="20">
        <f t="shared" si="9"/>
        <v>8.6065260448312504</v>
      </c>
      <c r="N78" s="15"/>
    </row>
    <row r="79" spans="1:14" ht="15.75" customHeight="1" x14ac:dyDescent="0.25">
      <c r="A79" s="16">
        <v>76</v>
      </c>
      <c r="B79" s="17">
        <v>76</v>
      </c>
      <c r="C79" s="3">
        <v>999.67399999999998</v>
      </c>
      <c r="D79" s="13">
        <f t="shared" si="10"/>
        <v>999.40998999999999</v>
      </c>
      <c r="E79" s="18">
        <f t="shared" si="6"/>
        <v>0.26400999999998476</v>
      </c>
      <c r="F79" s="3">
        <v>999.70600000000002</v>
      </c>
      <c r="G79" s="19">
        <f t="shared" si="7"/>
        <v>3.2000000000039108E-2</v>
      </c>
      <c r="H79" s="3">
        <v>9.4234536800102795</v>
      </c>
      <c r="I79" s="14">
        <f t="shared" si="8"/>
        <v>4.7117268400051397</v>
      </c>
      <c r="J79" s="3">
        <v>1000.76</v>
      </c>
      <c r="K79" s="13">
        <f t="shared" si="11"/>
        <v>1.3500099999999975</v>
      </c>
      <c r="L79" s="3">
        <v>16.677702227863801</v>
      </c>
      <c r="M79" s="20">
        <f t="shared" si="9"/>
        <v>8.3388511139319004</v>
      </c>
      <c r="N79" s="15"/>
    </row>
    <row r="80" spans="1:14" ht="15.75" customHeight="1" x14ac:dyDescent="0.25">
      <c r="A80" s="16">
        <v>77</v>
      </c>
      <c r="B80" s="17">
        <v>77</v>
      </c>
      <c r="C80" s="3">
        <v>999.476</v>
      </c>
      <c r="D80" s="13">
        <f t="shared" si="10"/>
        <v>999.41007999999999</v>
      </c>
      <c r="E80" s="18">
        <f t="shared" si="6"/>
        <v>6.592000000000553E-2</v>
      </c>
      <c r="F80" s="3">
        <v>999.7</v>
      </c>
      <c r="G80" s="19">
        <f t="shared" si="7"/>
        <v>0.22400000000004638</v>
      </c>
      <c r="H80" s="3">
        <v>8.7163123727894405</v>
      </c>
      <c r="I80" s="14">
        <f t="shared" si="8"/>
        <v>4.3581561863947202</v>
      </c>
      <c r="J80" s="3">
        <v>1000.77</v>
      </c>
      <c r="K80" s="13">
        <f t="shared" si="11"/>
        <v>1.3599199999999882</v>
      </c>
      <c r="L80" s="3">
        <v>16.2487579473718</v>
      </c>
      <c r="M80" s="20">
        <f t="shared" si="9"/>
        <v>8.1243789736859</v>
      </c>
      <c r="N80" s="15"/>
    </row>
    <row r="81" spans="1:14" ht="15.75" customHeight="1" x14ac:dyDescent="0.25">
      <c r="A81" s="16">
        <v>78</v>
      </c>
      <c r="B81" s="17">
        <v>78</v>
      </c>
      <c r="C81" s="3">
        <v>999.03300000000002</v>
      </c>
      <c r="D81" s="13">
        <f t="shared" si="10"/>
        <v>999.41016999999999</v>
      </c>
      <c r="E81" s="18">
        <f t="shared" si="6"/>
        <v>-0.37716999999997824</v>
      </c>
      <c r="F81" s="3">
        <v>999.69799999999998</v>
      </c>
      <c r="G81" s="19">
        <f t="shared" si="7"/>
        <v>0.66499999999996362</v>
      </c>
      <c r="H81" s="3">
        <v>6.5942040002600697</v>
      </c>
      <c r="I81" s="14">
        <f t="shared" si="8"/>
        <v>3.2971020001300348</v>
      </c>
      <c r="J81" s="3">
        <v>1000.8</v>
      </c>
      <c r="K81" s="13">
        <f t="shared" si="11"/>
        <v>1.3898299999999608</v>
      </c>
      <c r="L81" s="3">
        <v>15.6775295430871</v>
      </c>
      <c r="M81" s="20">
        <f t="shared" si="9"/>
        <v>7.8387647715435502</v>
      </c>
      <c r="N81" s="15"/>
    </row>
    <row r="82" spans="1:14" ht="15.75" customHeight="1" x14ac:dyDescent="0.25">
      <c r="A82" s="16">
        <v>79</v>
      </c>
      <c r="B82" s="17">
        <v>79</v>
      </c>
      <c r="C82" s="3">
        <v>999.04200000000003</v>
      </c>
      <c r="D82" s="13">
        <f t="shared" si="10"/>
        <v>999.41025999999999</v>
      </c>
      <c r="E82" s="18">
        <f t="shared" si="6"/>
        <v>-0.36825999999996384</v>
      </c>
      <c r="F82" s="3">
        <v>999.69799999999998</v>
      </c>
      <c r="G82" s="19">
        <f t="shared" si="7"/>
        <v>0.65599999999994907</v>
      </c>
      <c r="H82" s="3">
        <v>7.0730397578678801</v>
      </c>
      <c r="I82" s="14">
        <f t="shared" si="8"/>
        <v>3.53651987893394</v>
      </c>
      <c r="J82" s="3">
        <v>1000.8</v>
      </c>
      <c r="K82" s="13">
        <f t="shared" si="11"/>
        <v>1.3897399999999607</v>
      </c>
      <c r="L82" s="3">
        <v>15.3321049937776</v>
      </c>
      <c r="M82" s="20">
        <f t="shared" si="9"/>
        <v>7.6660524968888</v>
      </c>
      <c r="N82" s="15"/>
    </row>
    <row r="83" spans="1:14" ht="15.75" customHeight="1" x14ac:dyDescent="0.25">
      <c r="A83" s="16">
        <v>80</v>
      </c>
      <c r="B83" s="17">
        <v>80</v>
      </c>
      <c r="C83" s="3">
        <v>999.40700000000004</v>
      </c>
      <c r="D83" s="13">
        <f t="shared" si="10"/>
        <v>999.41034999999999</v>
      </c>
      <c r="E83" s="18">
        <f t="shared" si="6"/>
        <v>-3.3499999999548891E-3</v>
      </c>
      <c r="F83" s="3">
        <v>999.69899999999996</v>
      </c>
      <c r="G83" s="19">
        <f t="shared" si="7"/>
        <v>0.29199999999991633</v>
      </c>
      <c r="H83" s="3">
        <v>7.2115074451478201</v>
      </c>
      <c r="I83" s="14">
        <f t="shared" si="8"/>
        <v>3.60575372257391</v>
      </c>
      <c r="J83" s="3">
        <v>1000.77</v>
      </c>
      <c r="K83" s="13">
        <f t="shared" si="11"/>
        <v>1.3596499999999878</v>
      </c>
      <c r="L83" s="3">
        <v>14.799164159049001</v>
      </c>
      <c r="M83" s="20">
        <f t="shared" si="9"/>
        <v>7.3995820795245004</v>
      </c>
      <c r="N83" s="15"/>
    </row>
    <row r="84" spans="1:14" ht="15.75" customHeight="1" x14ac:dyDescent="0.25">
      <c r="A84" s="16">
        <v>81</v>
      </c>
      <c r="B84" s="17">
        <v>81</v>
      </c>
      <c r="C84" s="3">
        <v>999.6</v>
      </c>
      <c r="D84" s="13">
        <f t="shared" si="10"/>
        <v>999.41043999999999</v>
      </c>
      <c r="E84" s="18">
        <f t="shared" si="6"/>
        <v>0.18956000000002859</v>
      </c>
      <c r="F84" s="3">
        <v>999.69799999999998</v>
      </c>
      <c r="G84" s="19">
        <f t="shared" si="7"/>
        <v>9.7999999999956344E-2</v>
      </c>
      <c r="H84" s="3">
        <v>6.9951213537501697</v>
      </c>
      <c r="I84" s="14">
        <f t="shared" si="8"/>
        <v>3.4975606768750849</v>
      </c>
      <c r="J84" s="3">
        <v>1000.73</v>
      </c>
      <c r="K84" s="13">
        <f t="shared" si="11"/>
        <v>1.319560000000024</v>
      </c>
      <c r="L84" s="3">
        <v>14.9278371570455</v>
      </c>
      <c r="M84" s="20">
        <f t="shared" si="9"/>
        <v>7.4639185785227502</v>
      </c>
      <c r="N84" s="15"/>
    </row>
    <row r="85" spans="1:14" ht="15.75" customHeight="1" x14ac:dyDescent="0.25">
      <c r="A85" s="16">
        <v>82</v>
      </c>
      <c r="B85" s="17">
        <v>82</v>
      </c>
      <c r="C85" s="3">
        <v>999.62599999999998</v>
      </c>
      <c r="D85" s="13">
        <f t="shared" si="10"/>
        <v>999.41052999999999</v>
      </c>
      <c r="E85" s="18">
        <f t="shared" si="6"/>
        <v>0.21546999999998206</v>
      </c>
      <c r="F85" s="3">
        <v>999.69799999999998</v>
      </c>
      <c r="G85" s="19">
        <f t="shared" si="7"/>
        <v>7.2000000000002728E-2</v>
      </c>
      <c r="H85" s="3">
        <v>6.9959960545670699</v>
      </c>
      <c r="I85" s="14">
        <f t="shared" si="8"/>
        <v>3.4979980272835349</v>
      </c>
      <c r="J85" s="3">
        <v>1000.72</v>
      </c>
      <c r="K85" s="13">
        <f t="shared" si="11"/>
        <v>1.309470000000033</v>
      </c>
      <c r="L85" s="3">
        <v>14.5752904651583</v>
      </c>
      <c r="M85" s="20">
        <f t="shared" si="9"/>
        <v>7.2876452325791501</v>
      </c>
      <c r="N85" s="15"/>
    </row>
    <row r="86" spans="1:14" ht="15.75" customHeight="1" x14ac:dyDescent="0.25">
      <c r="A86" s="16">
        <v>83</v>
      </c>
      <c r="B86" s="17">
        <v>83</v>
      </c>
      <c r="C86" s="3">
        <v>999.64499999999998</v>
      </c>
      <c r="D86" s="13">
        <f t="shared" si="10"/>
        <v>999.41061999999999</v>
      </c>
      <c r="E86" s="18">
        <f t="shared" si="6"/>
        <v>0.23437999999998738</v>
      </c>
      <c r="F86" s="3">
        <v>999.697</v>
      </c>
      <c r="G86" s="19">
        <f t="shared" si="7"/>
        <v>5.2000000000020918E-2</v>
      </c>
      <c r="H86" s="3">
        <v>8.3447432666784405</v>
      </c>
      <c r="I86" s="14">
        <f t="shared" si="8"/>
        <v>4.1723716333392202</v>
      </c>
      <c r="J86" s="3">
        <v>1000.7</v>
      </c>
      <c r="K86" s="13">
        <f t="shared" si="11"/>
        <v>1.289380000000051</v>
      </c>
      <c r="L86" s="3">
        <v>14.741906409109401</v>
      </c>
      <c r="M86" s="20">
        <f t="shared" si="9"/>
        <v>7.3709532045547004</v>
      </c>
      <c r="N86" s="15"/>
    </row>
    <row r="87" spans="1:14" ht="15.75" customHeight="1" x14ac:dyDescent="0.25">
      <c r="A87" s="16">
        <v>84</v>
      </c>
      <c r="B87" s="17">
        <v>84</v>
      </c>
      <c r="C87" s="3">
        <v>999.64200000000005</v>
      </c>
      <c r="D87" s="13">
        <f t="shared" si="10"/>
        <v>999.41070999999999</v>
      </c>
      <c r="E87" s="18">
        <f t="shared" si="6"/>
        <v>0.23129000000005817</v>
      </c>
      <c r="F87" s="3">
        <v>999.69500000000005</v>
      </c>
      <c r="G87" s="19">
        <f t="shared" si="7"/>
        <v>5.2999999999997272E-2</v>
      </c>
      <c r="H87" s="3">
        <v>7.9709177835796501</v>
      </c>
      <c r="I87" s="14">
        <f t="shared" si="8"/>
        <v>3.985458891789825</v>
      </c>
      <c r="J87" s="3">
        <v>1000.69</v>
      </c>
      <c r="K87" s="13">
        <f t="shared" si="11"/>
        <v>1.27929000000006</v>
      </c>
      <c r="L87" s="3">
        <v>14.449994824533899</v>
      </c>
      <c r="M87" s="20">
        <f t="shared" si="9"/>
        <v>7.2249974122669496</v>
      </c>
      <c r="N87" s="15"/>
    </row>
    <row r="88" spans="1:14" ht="15.75" customHeight="1" x14ac:dyDescent="0.25">
      <c r="A88" s="16">
        <v>85</v>
      </c>
      <c r="B88" s="17">
        <v>85</v>
      </c>
      <c r="C88" s="3">
        <v>999.66200000000003</v>
      </c>
      <c r="D88" s="13">
        <f t="shared" si="10"/>
        <v>999.41079999999999</v>
      </c>
      <c r="E88" s="18">
        <f t="shared" si="6"/>
        <v>0.25120000000003984</v>
      </c>
      <c r="F88" s="3">
        <v>999.69</v>
      </c>
      <c r="G88" s="19">
        <f t="shared" si="7"/>
        <v>2.8000000000020009E-2</v>
      </c>
      <c r="H88" s="3">
        <v>7.7519224057069804</v>
      </c>
      <c r="I88" s="14">
        <f t="shared" si="8"/>
        <v>3.8759612028534902</v>
      </c>
      <c r="J88" s="3">
        <v>1000.67</v>
      </c>
      <c r="K88" s="13">
        <f t="shared" si="11"/>
        <v>1.2591999999999643</v>
      </c>
      <c r="L88" s="3">
        <v>15.5208997787957</v>
      </c>
      <c r="M88" s="20">
        <f t="shared" si="9"/>
        <v>7.76044988939785</v>
      </c>
      <c r="N88" s="15"/>
    </row>
    <row r="89" spans="1:14" ht="15.75" customHeight="1" x14ac:dyDescent="0.25">
      <c r="A89" s="16">
        <v>86</v>
      </c>
      <c r="B89" s="17">
        <v>86</v>
      </c>
      <c r="C89" s="3">
        <v>999.63599999999997</v>
      </c>
      <c r="D89" s="13">
        <f t="shared" si="10"/>
        <v>999.41088999999999</v>
      </c>
      <c r="E89" s="18">
        <f t="shared" si="6"/>
        <v>0.22510999999997239</v>
      </c>
      <c r="F89" s="3">
        <v>999.64400000000001</v>
      </c>
      <c r="G89" s="19">
        <f t="shared" si="7"/>
        <v>8.0000000000381988E-3</v>
      </c>
      <c r="H89" s="3">
        <v>8.4991185754345597</v>
      </c>
      <c r="I89" s="14">
        <f t="shared" si="8"/>
        <v>4.2495592877172799</v>
      </c>
      <c r="J89" s="3">
        <v>1000.65</v>
      </c>
      <c r="K89" s="13">
        <f t="shared" si="11"/>
        <v>1.2391099999999824</v>
      </c>
      <c r="L89" s="3">
        <v>15.653286788347501</v>
      </c>
      <c r="M89" s="20">
        <f t="shared" si="9"/>
        <v>7.8266433941737503</v>
      </c>
      <c r="N89" s="15"/>
    </row>
    <row r="90" spans="1:14" ht="15.75" customHeight="1" x14ac:dyDescent="0.25">
      <c r="A90" s="16">
        <v>87</v>
      </c>
      <c r="B90" s="17">
        <v>87</v>
      </c>
      <c r="C90" s="3">
        <v>999.53800000000001</v>
      </c>
      <c r="D90" s="13">
        <f t="shared" si="10"/>
        <v>999.41098</v>
      </c>
      <c r="E90" s="18">
        <f t="shared" si="6"/>
        <v>0.1270200000000159</v>
      </c>
      <c r="F90" s="3">
        <v>999.57</v>
      </c>
      <c r="G90" s="19">
        <f t="shared" si="7"/>
        <v>3.2000000000039108E-2</v>
      </c>
      <c r="H90" s="3">
        <v>8.9068641113741194</v>
      </c>
      <c r="I90" s="14">
        <f t="shared" si="8"/>
        <v>4.4534320556870597</v>
      </c>
      <c r="J90" s="3">
        <v>1000.67</v>
      </c>
      <c r="K90" s="13">
        <f t="shared" si="11"/>
        <v>1.2590199999999641</v>
      </c>
      <c r="L90" s="3">
        <v>15.4076501808084</v>
      </c>
      <c r="M90" s="20">
        <f t="shared" si="9"/>
        <v>7.7038250904041998</v>
      </c>
      <c r="N90" s="15"/>
    </row>
    <row r="91" spans="1:14" ht="15.75" customHeight="1" x14ac:dyDescent="0.25">
      <c r="A91" s="16">
        <v>88</v>
      </c>
      <c r="B91" s="17">
        <v>88</v>
      </c>
      <c r="C91" s="3">
        <v>999.49900000000002</v>
      </c>
      <c r="D91" s="13">
        <f t="shared" si="10"/>
        <v>999.41107</v>
      </c>
      <c r="E91" s="18">
        <f t="shared" si="6"/>
        <v>8.7930000000028485E-2</v>
      </c>
      <c r="F91" s="3">
        <v>999.53499999999997</v>
      </c>
      <c r="G91" s="19">
        <f t="shared" si="7"/>
        <v>3.5999999999944521E-2</v>
      </c>
      <c r="H91" s="3">
        <v>8.20834843634211</v>
      </c>
      <c r="I91" s="14">
        <f t="shared" si="8"/>
        <v>4.104174218171055</v>
      </c>
      <c r="J91" s="3">
        <v>1000.66</v>
      </c>
      <c r="K91" s="13">
        <f t="shared" si="11"/>
        <v>1.248929999999973</v>
      </c>
      <c r="L91" s="3">
        <v>15.5762774561531</v>
      </c>
      <c r="M91" s="20">
        <f t="shared" si="9"/>
        <v>7.7881387280765502</v>
      </c>
      <c r="N91" s="15"/>
    </row>
    <row r="92" spans="1:14" ht="15.75" customHeight="1" x14ac:dyDescent="0.25">
      <c r="A92" s="16">
        <v>89</v>
      </c>
      <c r="B92" s="17">
        <v>89</v>
      </c>
      <c r="C92" s="3">
        <v>999.46400000000006</v>
      </c>
      <c r="D92" s="13">
        <f t="shared" si="10"/>
        <v>999.41116</v>
      </c>
      <c r="E92" s="18">
        <f t="shared" si="6"/>
        <v>5.2840000000060172E-2</v>
      </c>
      <c r="F92" s="3">
        <v>999.52200000000005</v>
      </c>
      <c r="G92" s="19">
        <f t="shared" si="7"/>
        <v>5.7999999999992724E-2</v>
      </c>
      <c r="H92" s="3">
        <v>6.80046167781303</v>
      </c>
      <c r="I92" s="14">
        <f t="shared" si="8"/>
        <v>3.400230838906515</v>
      </c>
      <c r="J92" s="3">
        <v>1000.65</v>
      </c>
      <c r="K92" s="13">
        <f t="shared" si="11"/>
        <v>1.238839999999982</v>
      </c>
      <c r="L92" s="3">
        <v>15.6323584938081</v>
      </c>
      <c r="M92" s="20">
        <f t="shared" si="9"/>
        <v>7.8161792469040501</v>
      </c>
      <c r="N92" s="15"/>
    </row>
    <row r="93" spans="1:14" ht="15.75" customHeight="1" x14ac:dyDescent="0.25">
      <c r="A93" s="16">
        <v>90</v>
      </c>
      <c r="B93" s="17">
        <v>90</v>
      </c>
      <c r="C93" s="3">
        <v>999.43</v>
      </c>
      <c r="D93" s="13">
        <f t="shared" si="10"/>
        <v>999.41125</v>
      </c>
      <c r="E93" s="18">
        <f t="shared" si="6"/>
        <v>1.8749999999954525E-2</v>
      </c>
      <c r="F93" s="3">
        <v>999.51800000000003</v>
      </c>
      <c r="G93" s="19">
        <f t="shared" si="7"/>
        <v>8.8000000000079126E-2</v>
      </c>
      <c r="H93" s="3">
        <v>6.0267960298633199</v>
      </c>
      <c r="I93" s="14">
        <f t="shared" si="8"/>
        <v>3.0133980149316599</v>
      </c>
      <c r="J93" s="3">
        <v>1000.63</v>
      </c>
      <c r="K93" s="13">
        <f t="shared" si="11"/>
        <v>1.21875</v>
      </c>
      <c r="L93" s="3">
        <v>15.688439531473501</v>
      </c>
      <c r="M93" s="20">
        <f t="shared" si="9"/>
        <v>7.8442197657367503</v>
      </c>
      <c r="N93" s="15"/>
    </row>
    <row r="94" spans="1:14" ht="15.75" customHeight="1" x14ac:dyDescent="0.25">
      <c r="A94" s="16">
        <v>91</v>
      </c>
      <c r="B94" s="17">
        <v>91</v>
      </c>
      <c r="C94" s="3">
        <v>999.42499999999995</v>
      </c>
      <c r="D94" s="13">
        <f t="shared" si="10"/>
        <v>999.41134</v>
      </c>
      <c r="E94" s="18">
        <f t="shared" si="6"/>
        <v>1.3659999999958927E-2</v>
      </c>
      <c r="F94" s="3">
        <v>999.51499999999999</v>
      </c>
      <c r="G94" s="19">
        <f t="shared" si="7"/>
        <v>9.0000000000031832E-2</v>
      </c>
      <c r="H94" s="3">
        <v>5.5014096506537298</v>
      </c>
      <c r="I94" s="14">
        <f t="shared" si="8"/>
        <v>2.7507048253268649</v>
      </c>
      <c r="J94" s="3">
        <v>1000.61</v>
      </c>
      <c r="K94" s="13">
        <f t="shared" si="11"/>
        <v>1.198660000000018</v>
      </c>
      <c r="L94" s="3">
        <v>15.7310447382573</v>
      </c>
      <c r="M94" s="20">
        <f t="shared" si="9"/>
        <v>7.8655223691286498</v>
      </c>
      <c r="N94" s="15"/>
    </row>
    <row r="95" spans="1:14" ht="15.75" customHeight="1" x14ac:dyDescent="0.25">
      <c r="A95" s="16">
        <v>92</v>
      </c>
      <c r="B95" s="17">
        <v>92</v>
      </c>
      <c r="C95" s="3">
        <v>999.44600000000003</v>
      </c>
      <c r="D95" s="13">
        <f t="shared" si="10"/>
        <v>999.41143</v>
      </c>
      <c r="E95" s="18">
        <f t="shared" si="6"/>
        <v>3.4570000000030632E-2</v>
      </c>
      <c r="F95" s="3">
        <v>999.50900000000001</v>
      </c>
      <c r="G95" s="19">
        <f t="shared" si="7"/>
        <v>6.2999999999988177E-2</v>
      </c>
      <c r="H95" s="3">
        <v>5.0462787533028397</v>
      </c>
      <c r="I95" s="14">
        <f t="shared" si="8"/>
        <v>2.5231393766514199</v>
      </c>
      <c r="J95" s="3">
        <v>1000.6</v>
      </c>
      <c r="K95" s="13">
        <f t="shared" si="11"/>
        <v>1.188570000000027</v>
      </c>
      <c r="L95" s="3">
        <v>15.634746048686599</v>
      </c>
      <c r="M95" s="20">
        <f t="shared" si="9"/>
        <v>7.8173730243432997</v>
      </c>
      <c r="N95" s="15"/>
    </row>
    <row r="96" spans="1:14" ht="15.75" customHeight="1" x14ac:dyDescent="0.25">
      <c r="A96" s="16">
        <v>93</v>
      </c>
      <c r="B96" s="17">
        <v>93</v>
      </c>
      <c r="C96" s="3">
        <v>999.45899999999995</v>
      </c>
      <c r="D96" s="13">
        <f t="shared" si="10"/>
        <v>999.41152</v>
      </c>
      <c r="E96" s="18">
        <f t="shared" si="6"/>
        <v>4.7479999999950451E-2</v>
      </c>
      <c r="F96" s="3">
        <v>999.49</v>
      </c>
      <c r="G96" s="19">
        <f t="shared" si="7"/>
        <v>3.1000000000062755E-2</v>
      </c>
      <c r="H96" s="3">
        <v>4.53020289533025</v>
      </c>
      <c r="I96" s="14">
        <f t="shared" si="8"/>
        <v>2.265101447665125</v>
      </c>
      <c r="J96" s="3">
        <v>1000.58</v>
      </c>
      <c r="K96" s="13">
        <f t="shared" si="11"/>
        <v>1.168480000000045</v>
      </c>
      <c r="L96" s="3">
        <v>15.550425075501799</v>
      </c>
      <c r="M96" s="20">
        <f t="shared" si="9"/>
        <v>7.7752125377508996</v>
      </c>
      <c r="N96" s="15"/>
    </row>
    <row r="97" spans="1:14" ht="15.75" customHeight="1" x14ac:dyDescent="0.25">
      <c r="A97" s="16">
        <v>94</v>
      </c>
      <c r="B97" s="17">
        <v>94</v>
      </c>
      <c r="C97" s="3">
        <v>999.42200000000003</v>
      </c>
      <c r="D97" s="13">
        <f t="shared" si="10"/>
        <v>999.41161</v>
      </c>
      <c r="E97" s="18">
        <f t="shared" si="6"/>
        <v>1.0390000000029431E-2</v>
      </c>
      <c r="F97" s="3">
        <v>999.447</v>
      </c>
      <c r="G97" s="19">
        <f t="shared" si="7"/>
        <v>2.4999999999977263E-2</v>
      </c>
      <c r="H97" s="3">
        <v>3.6985414018408398</v>
      </c>
      <c r="I97" s="14">
        <f t="shared" si="8"/>
        <v>1.8492707009204199</v>
      </c>
      <c r="J97" s="3">
        <v>1000.59</v>
      </c>
      <c r="K97" s="13">
        <f t="shared" si="11"/>
        <v>1.1783900000000358</v>
      </c>
      <c r="L97" s="3">
        <v>15.618671843630899</v>
      </c>
      <c r="M97" s="20">
        <f t="shared" si="9"/>
        <v>7.8093359218154497</v>
      </c>
      <c r="N97" s="15"/>
    </row>
    <row r="98" spans="1:14" ht="15.75" customHeight="1" x14ac:dyDescent="0.25">
      <c r="A98" s="16">
        <v>95</v>
      </c>
      <c r="B98" s="17">
        <v>95</v>
      </c>
      <c r="C98" s="3">
        <v>999.36400000000003</v>
      </c>
      <c r="D98" s="13">
        <f t="shared" si="10"/>
        <v>999.4117</v>
      </c>
      <c r="E98" s="18">
        <f t="shared" si="6"/>
        <v>-4.7699999999963438E-2</v>
      </c>
      <c r="F98" s="3">
        <v>999.39700000000005</v>
      </c>
      <c r="G98" s="19">
        <f t="shared" si="7"/>
        <v>3.3000000000015461E-2</v>
      </c>
      <c r="H98" s="3">
        <v>3.3576607529608302</v>
      </c>
      <c r="I98" s="14">
        <f t="shared" si="8"/>
        <v>1.6788303764804151</v>
      </c>
      <c r="J98" s="3">
        <v>1000.6</v>
      </c>
      <c r="K98" s="13">
        <f t="shared" si="11"/>
        <v>1.1883000000000266</v>
      </c>
      <c r="L98" s="3">
        <v>16.1055062381573</v>
      </c>
      <c r="M98" s="20">
        <f t="shared" si="9"/>
        <v>8.0527531190786501</v>
      </c>
      <c r="N98" s="15"/>
    </row>
    <row r="99" spans="1:14" ht="15.75" customHeight="1" x14ac:dyDescent="0.25">
      <c r="A99" s="16">
        <v>96</v>
      </c>
      <c r="B99" s="17">
        <v>96</v>
      </c>
      <c r="C99" s="3">
        <v>999.31500000000005</v>
      </c>
      <c r="D99" s="13">
        <f t="shared" si="10"/>
        <v>999.41179</v>
      </c>
      <c r="E99" s="18">
        <f t="shared" si="6"/>
        <v>-9.6789999999941756E-2</v>
      </c>
      <c r="F99" s="3">
        <v>999.36400000000003</v>
      </c>
      <c r="G99" s="19">
        <f t="shared" si="7"/>
        <v>4.8999999999978172E-2</v>
      </c>
      <c r="H99" s="3">
        <v>3.8035694659049701</v>
      </c>
      <c r="I99" s="14">
        <f t="shared" si="8"/>
        <v>1.9017847329524851</v>
      </c>
      <c r="J99" s="3">
        <v>1000.62</v>
      </c>
      <c r="K99" s="13">
        <f t="shared" si="11"/>
        <v>1.2082100000000082</v>
      </c>
      <c r="L99" s="3">
        <v>15.6266477185805</v>
      </c>
      <c r="M99" s="20">
        <f t="shared" si="9"/>
        <v>7.8133238592902501</v>
      </c>
      <c r="N99" s="15"/>
    </row>
    <row r="100" spans="1:14" ht="15.75" customHeight="1" x14ac:dyDescent="0.25">
      <c r="A100" s="16">
        <v>97</v>
      </c>
      <c r="B100" s="17">
        <v>97</v>
      </c>
      <c r="C100" s="3">
        <v>999.26300000000003</v>
      </c>
      <c r="D100" s="13">
        <f t="shared" si="10"/>
        <v>999.41188</v>
      </c>
      <c r="E100" s="18">
        <f t="shared" si="6"/>
        <v>-0.14887999999996282</v>
      </c>
      <c r="F100" s="3">
        <v>999.35599999999999</v>
      </c>
      <c r="G100" s="19">
        <f t="shared" si="7"/>
        <v>9.2999999999960892E-2</v>
      </c>
      <c r="H100" s="3">
        <v>6.5193210524153997</v>
      </c>
      <c r="I100" s="14">
        <f t="shared" si="8"/>
        <v>3.2596605262076999</v>
      </c>
      <c r="J100" s="3">
        <v>1000.63</v>
      </c>
      <c r="K100" s="13">
        <f t="shared" si="11"/>
        <v>1.218119999999999</v>
      </c>
      <c r="L100" s="3">
        <v>15.571057264282</v>
      </c>
      <c r="M100" s="20">
        <f t="shared" si="9"/>
        <v>7.7855286321410002</v>
      </c>
      <c r="N100" s="15"/>
    </row>
    <row r="101" spans="1:14" ht="15.75" customHeight="1" x14ac:dyDescent="0.25">
      <c r="A101" s="16">
        <v>98</v>
      </c>
      <c r="B101" s="17">
        <v>98</v>
      </c>
      <c r="C101" s="3">
        <v>999.23</v>
      </c>
      <c r="D101" s="13">
        <f t="shared" si="10"/>
        <v>999.41197</v>
      </c>
      <c r="E101" s="18">
        <f t="shared" si="6"/>
        <v>-0.18196999999997843</v>
      </c>
      <c r="F101" s="3">
        <v>999.35599999999999</v>
      </c>
      <c r="G101" s="19">
        <f t="shared" si="7"/>
        <v>0.12599999999997635</v>
      </c>
      <c r="H101" s="3">
        <v>9.2749202565410194</v>
      </c>
      <c r="I101" s="14">
        <f t="shared" si="8"/>
        <v>4.6374601282705097</v>
      </c>
      <c r="J101" s="3">
        <v>1000.63</v>
      </c>
      <c r="K101" s="13">
        <f t="shared" si="11"/>
        <v>1.2180299999999988</v>
      </c>
      <c r="L101" s="3">
        <v>15.515466809963099</v>
      </c>
      <c r="M101" s="20">
        <f t="shared" si="9"/>
        <v>7.7577334049815496</v>
      </c>
      <c r="N101" s="15"/>
    </row>
    <row r="102" spans="1:14" ht="15.75" customHeight="1" x14ac:dyDescent="0.25">
      <c r="A102" s="16">
        <v>99</v>
      </c>
      <c r="B102" s="17">
        <v>99</v>
      </c>
      <c r="C102" s="3">
        <v>999.25599999999997</v>
      </c>
      <c r="D102" s="13">
        <f t="shared" si="10"/>
        <v>999.41206</v>
      </c>
      <c r="E102" s="18">
        <f t="shared" si="6"/>
        <v>-0.15606000000002496</v>
      </c>
      <c r="F102" s="3">
        <v>999.35599999999999</v>
      </c>
      <c r="G102" s="19">
        <f t="shared" si="7"/>
        <v>0.10000000000002274</v>
      </c>
      <c r="H102" s="3">
        <v>9.1613102960066009</v>
      </c>
      <c r="I102" s="14">
        <f t="shared" si="8"/>
        <v>4.5806551480033004</v>
      </c>
      <c r="J102" s="3">
        <v>1000.63</v>
      </c>
      <c r="K102" s="13">
        <f t="shared" si="11"/>
        <v>1.2179399999999987</v>
      </c>
      <c r="L102" s="3">
        <v>16.101950338609299</v>
      </c>
      <c r="M102" s="20">
        <f t="shared" si="9"/>
        <v>8.0509751693046496</v>
      </c>
      <c r="N102" s="15"/>
    </row>
    <row r="103" spans="1:14" ht="15.75" customHeight="1" x14ac:dyDescent="0.25">
      <c r="A103" s="16">
        <v>100</v>
      </c>
      <c r="B103" s="17">
        <v>100</v>
      </c>
      <c r="C103" s="3">
        <v>999.29600000000005</v>
      </c>
      <c r="D103" s="13">
        <f t="shared" si="10"/>
        <v>999.41215</v>
      </c>
      <c r="E103" s="18">
        <f t="shared" si="6"/>
        <v>-0.1161499999999478</v>
      </c>
      <c r="F103" s="3">
        <v>999.35299999999995</v>
      </c>
      <c r="G103" s="19">
        <f t="shared" si="7"/>
        <v>5.6999999999902684E-2</v>
      </c>
      <c r="H103" s="3">
        <v>8.2695512467395407</v>
      </c>
      <c r="I103" s="14">
        <f t="shared" si="8"/>
        <v>4.1347756233697703</v>
      </c>
      <c r="J103" s="3">
        <v>1000.62</v>
      </c>
      <c r="K103" s="13">
        <f t="shared" si="11"/>
        <v>1.2078500000000076</v>
      </c>
      <c r="L103" s="3">
        <v>15.819864150171901</v>
      </c>
      <c r="M103" s="20">
        <f t="shared" si="9"/>
        <v>7.9099320750859503</v>
      </c>
      <c r="N103" s="15"/>
    </row>
    <row r="104" spans="1:14" ht="15.75" customHeight="1" x14ac:dyDescent="0.25">
      <c r="A104" s="16">
        <v>101</v>
      </c>
      <c r="B104" s="17">
        <v>101</v>
      </c>
      <c r="C104" s="3">
        <v>999.29100000000005</v>
      </c>
      <c r="D104" s="13">
        <f t="shared" si="10"/>
        <v>999.41224</v>
      </c>
      <c r="E104" s="18">
        <f t="shared" si="6"/>
        <v>-0.12123999999994339</v>
      </c>
      <c r="F104" s="3">
        <v>999.346</v>
      </c>
      <c r="G104" s="19">
        <f t="shared" si="7"/>
        <v>5.4999999999949978E-2</v>
      </c>
      <c r="H104" s="3">
        <v>6.4788388242799702</v>
      </c>
      <c r="I104" s="14">
        <f t="shared" si="8"/>
        <v>3.2394194121399851</v>
      </c>
      <c r="J104" s="3">
        <v>1000.61</v>
      </c>
      <c r="K104" s="13">
        <f t="shared" si="11"/>
        <v>1.1977600000000166</v>
      </c>
      <c r="L104" s="3">
        <v>15.6863697429478</v>
      </c>
      <c r="M104" s="20">
        <f t="shared" si="9"/>
        <v>7.8431848714739001</v>
      </c>
      <c r="N104" s="15"/>
    </row>
    <row r="105" spans="1:14" ht="15.75" customHeight="1" x14ac:dyDescent="0.25">
      <c r="A105" s="16">
        <v>102</v>
      </c>
      <c r="B105" s="17">
        <v>102</v>
      </c>
      <c r="C105" s="3">
        <v>999.28200000000004</v>
      </c>
      <c r="D105" s="13">
        <f t="shared" si="10"/>
        <v>999.41233</v>
      </c>
      <c r="E105" s="18">
        <f t="shared" si="6"/>
        <v>-0.13032999999995809</v>
      </c>
      <c r="F105" s="3">
        <v>999.33100000000002</v>
      </c>
      <c r="G105" s="19">
        <f t="shared" si="7"/>
        <v>4.8999999999978172E-2</v>
      </c>
      <c r="H105" s="3">
        <v>4.2191821646414596</v>
      </c>
      <c r="I105" s="14">
        <f t="shared" si="8"/>
        <v>2.1095910823207298</v>
      </c>
      <c r="J105" s="3">
        <v>1000.61</v>
      </c>
      <c r="K105" s="13">
        <f t="shared" si="11"/>
        <v>1.1976700000000164</v>
      </c>
      <c r="L105" s="3">
        <v>15.907882234706801</v>
      </c>
      <c r="M105" s="20">
        <f t="shared" si="9"/>
        <v>7.9539411173534003</v>
      </c>
      <c r="N105" s="15"/>
    </row>
    <row r="106" spans="1:14" ht="15.75" customHeight="1" x14ac:dyDescent="0.25">
      <c r="A106" s="16">
        <v>103</v>
      </c>
      <c r="B106" s="17">
        <v>103</v>
      </c>
      <c r="C106" s="3">
        <v>999.25199999999995</v>
      </c>
      <c r="D106" s="13">
        <f t="shared" si="10"/>
        <v>999.41242</v>
      </c>
      <c r="E106" s="18">
        <f t="shared" si="6"/>
        <v>-0.16042000000004464</v>
      </c>
      <c r="F106" s="3">
        <v>999.31200000000001</v>
      </c>
      <c r="G106" s="19">
        <f t="shared" si="7"/>
        <v>6.0000000000059117E-2</v>
      </c>
      <c r="H106" s="3">
        <v>4.3870146076123202</v>
      </c>
      <c r="I106" s="14">
        <f t="shared" si="8"/>
        <v>2.1935073038061601</v>
      </c>
      <c r="J106" s="3">
        <v>1000.61</v>
      </c>
      <c r="K106" s="13">
        <f t="shared" si="11"/>
        <v>1.1975800000000163</v>
      </c>
      <c r="L106" s="3">
        <v>16.298312398614101</v>
      </c>
      <c r="M106" s="20">
        <f t="shared" si="9"/>
        <v>8.1491561993070505</v>
      </c>
      <c r="N106" s="15"/>
    </row>
    <row r="107" spans="1:14" ht="15.75" customHeight="1" x14ac:dyDescent="0.25">
      <c r="A107" s="16">
        <v>104</v>
      </c>
      <c r="B107" s="17">
        <v>104</v>
      </c>
      <c r="C107" s="3">
        <v>999.24</v>
      </c>
      <c r="D107" s="13">
        <f t="shared" si="10"/>
        <v>999.41251</v>
      </c>
      <c r="E107" s="18">
        <f t="shared" si="6"/>
        <v>-0.17250999999998839</v>
      </c>
      <c r="F107" s="3">
        <v>999.30100000000004</v>
      </c>
      <c r="G107" s="19">
        <f t="shared" si="7"/>
        <v>6.100000000003547E-2</v>
      </c>
      <c r="H107" s="3">
        <v>4.5599982592810697</v>
      </c>
      <c r="I107" s="14">
        <f t="shared" si="8"/>
        <v>2.2799991296405349</v>
      </c>
      <c r="J107" s="3">
        <v>1000.61</v>
      </c>
      <c r="K107" s="13">
        <f t="shared" si="11"/>
        <v>1.1974900000000162</v>
      </c>
      <c r="L107" s="3">
        <v>16.319108465819099</v>
      </c>
      <c r="M107" s="20">
        <f t="shared" si="9"/>
        <v>8.1595542329095494</v>
      </c>
      <c r="N107" s="15"/>
    </row>
    <row r="108" spans="1:14" ht="15.75" customHeight="1" x14ac:dyDescent="0.25">
      <c r="A108" s="16">
        <v>105</v>
      </c>
      <c r="B108" s="17">
        <v>105</v>
      </c>
      <c r="C108" s="3">
        <v>999.23800000000006</v>
      </c>
      <c r="D108" s="13">
        <f t="shared" si="10"/>
        <v>999.4126</v>
      </c>
      <c r="E108" s="18">
        <f t="shared" si="6"/>
        <v>-0.17459999999994125</v>
      </c>
      <c r="F108" s="3">
        <v>999.29200000000003</v>
      </c>
      <c r="G108" s="19">
        <f t="shared" si="7"/>
        <v>5.3999999999973625E-2</v>
      </c>
      <c r="H108" s="3">
        <v>4.55118699967114</v>
      </c>
      <c r="I108" s="14">
        <f t="shared" si="8"/>
        <v>2.27559349983557</v>
      </c>
      <c r="J108" s="3">
        <v>1000.61</v>
      </c>
      <c r="K108" s="13">
        <f t="shared" si="11"/>
        <v>1.197400000000016</v>
      </c>
      <c r="L108" s="3">
        <v>16.3573895997073</v>
      </c>
      <c r="M108" s="20">
        <f t="shared" si="9"/>
        <v>8.1786947998536501</v>
      </c>
      <c r="N108" s="15"/>
    </row>
    <row r="109" spans="1:14" ht="15.75" customHeight="1" x14ac:dyDescent="0.25">
      <c r="A109" s="16">
        <v>106</v>
      </c>
      <c r="B109" s="17">
        <v>106</v>
      </c>
      <c r="C109" s="3">
        <v>999.22699999999998</v>
      </c>
      <c r="D109" s="13">
        <f t="shared" si="10"/>
        <v>999.41269</v>
      </c>
      <c r="E109" s="18">
        <f t="shared" si="6"/>
        <v>-0.18569000000002234</v>
      </c>
      <c r="F109" s="3">
        <v>999.28399999999999</v>
      </c>
      <c r="G109" s="19">
        <f t="shared" si="7"/>
        <v>5.7000000000016371E-2</v>
      </c>
      <c r="H109" s="3">
        <v>5.16787330034634</v>
      </c>
      <c r="I109" s="14">
        <f t="shared" si="8"/>
        <v>2.58393665017317</v>
      </c>
      <c r="J109" s="3">
        <v>1000.61</v>
      </c>
      <c r="K109" s="13">
        <f t="shared" si="11"/>
        <v>1.1973100000000159</v>
      </c>
      <c r="L109" s="3">
        <v>16.3604048810151</v>
      </c>
      <c r="M109" s="20">
        <f t="shared" si="9"/>
        <v>8.18020244050755</v>
      </c>
      <c r="N109" s="15"/>
    </row>
    <row r="110" spans="1:14" ht="15.75" customHeight="1" x14ac:dyDescent="0.25">
      <c r="A110" s="16">
        <v>107</v>
      </c>
      <c r="B110" s="17">
        <v>107</v>
      </c>
      <c r="C110" s="3">
        <v>999.20299999999997</v>
      </c>
      <c r="D110" s="13">
        <f t="shared" si="10"/>
        <v>999.41278</v>
      </c>
      <c r="E110" s="18">
        <f t="shared" si="6"/>
        <v>-0.20978000000002339</v>
      </c>
      <c r="F110" s="3">
        <v>999.28200000000004</v>
      </c>
      <c r="G110" s="19">
        <f t="shared" si="7"/>
        <v>7.9000000000064574E-2</v>
      </c>
      <c r="H110" s="3">
        <v>5.8075790560128597</v>
      </c>
      <c r="I110" s="14">
        <f t="shared" si="8"/>
        <v>2.9037895280064299</v>
      </c>
      <c r="J110" s="3">
        <v>1000.61</v>
      </c>
      <c r="K110" s="13">
        <f t="shared" si="11"/>
        <v>1.1972200000000157</v>
      </c>
      <c r="L110" s="3">
        <v>16.429274816598099</v>
      </c>
      <c r="M110" s="20">
        <f t="shared" si="9"/>
        <v>8.2146374082990494</v>
      </c>
      <c r="N110" s="15"/>
    </row>
    <row r="111" spans="1:14" ht="15.75" customHeight="1" x14ac:dyDescent="0.25">
      <c r="A111" s="16">
        <v>108</v>
      </c>
      <c r="B111" s="17">
        <v>108</v>
      </c>
      <c r="C111" s="3">
        <v>999.173</v>
      </c>
      <c r="D111" s="13">
        <f t="shared" si="10"/>
        <v>999.41287</v>
      </c>
      <c r="E111" s="18">
        <f t="shared" si="6"/>
        <v>-0.23986999999999625</v>
      </c>
      <c r="F111" s="3">
        <v>999.28099999999995</v>
      </c>
      <c r="G111" s="19">
        <f t="shared" si="7"/>
        <v>0.10799999999994725</v>
      </c>
      <c r="H111" s="3">
        <v>8.5226549404304599</v>
      </c>
      <c r="I111" s="14">
        <f t="shared" si="8"/>
        <v>4.26132747021523</v>
      </c>
      <c r="J111" s="3">
        <v>1000.61</v>
      </c>
      <c r="K111" s="13">
        <f t="shared" si="11"/>
        <v>1.1971300000000156</v>
      </c>
      <c r="L111" s="3">
        <v>16.9044261400016</v>
      </c>
      <c r="M111" s="20">
        <f t="shared" si="9"/>
        <v>8.4522130700008002</v>
      </c>
      <c r="N111" s="15"/>
    </row>
    <row r="112" spans="1:14" ht="15.75" customHeight="1" x14ac:dyDescent="0.25">
      <c r="A112" s="16">
        <v>109</v>
      </c>
      <c r="B112" s="17">
        <v>109</v>
      </c>
      <c r="C112" s="3">
        <v>999.154</v>
      </c>
      <c r="D112" s="13">
        <f t="shared" si="10"/>
        <v>999.41296</v>
      </c>
      <c r="E112" s="18">
        <f t="shared" si="6"/>
        <v>-0.25896000000000186</v>
      </c>
      <c r="F112" s="3">
        <v>999.28099999999995</v>
      </c>
      <c r="G112" s="19">
        <f t="shared" si="7"/>
        <v>0.12699999999995271</v>
      </c>
      <c r="H112" s="3">
        <v>7.7089233374673398</v>
      </c>
      <c r="I112" s="14">
        <f t="shared" si="8"/>
        <v>3.8544616687336699</v>
      </c>
      <c r="J112" s="3">
        <v>1000.61</v>
      </c>
      <c r="K112" s="13">
        <f t="shared" si="11"/>
        <v>1.1970400000000154</v>
      </c>
      <c r="L112" s="3">
        <v>16.9601170281245</v>
      </c>
      <c r="M112" s="20">
        <f t="shared" si="9"/>
        <v>8.4800585140622502</v>
      </c>
      <c r="N112" s="15"/>
    </row>
    <row r="113" spans="1:14" ht="15.75" customHeight="1" x14ac:dyDescent="0.25">
      <c r="A113" s="16">
        <v>110</v>
      </c>
      <c r="B113" s="17">
        <v>110</v>
      </c>
      <c r="C113" s="3">
        <v>999.13900000000001</v>
      </c>
      <c r="D113" s="13">
        <f t="shared" si="10"/>
        <v>999.41305</v>
      </c>
      <c r="E113" s="18">
        <f t="shared" si="6"/>
        <v>-0.27404999999998836</v>
      </c>
      <c r="F113" s="3">
        <v>999.28099999999995</v>
      </c>
      <c r="G113" s="19">
        <f t="shared" si="7"/>
        <v>0.14199999999993906</v>
      </c>
      <c r="H113" s="3">
        <v>5.9302305537800404</v>
      </c>
      <c r="I113" s="14">
        <f t="shared" si="8"/>
        <v>2.9651152768900202</v>
      </c>
      <c r="J113" s="3">
        <v>1000.61</v>
      </c>
      <c r="K113" s="13">
        <f t="shared" si="11"/>
        <v>1.1969500000000153</v>
      </c>
      <c r="L113" s="3">
        <v>17.0158079162623</v>
      </c>
      <c r="M113" s="20">
        <f t="shared" si="9"/>
        <v>8.5079039581311502</v>
      </c>
      <c r="N113" s="15"/>
    </row>
    <row r="114" spans="1:14" ht="15.75" customHeight="1" x14ac:dyDescent="0.25">
      <c r="A114" s="16">
        <v>111</v>
      </c>
      <c r="B114" s="17">
        <v>111</v>
      </c>
      <c r="C114" s="3">
        <v>999.17100000000005</v>
      </c>
      <c r="D114" s="13">
        <f t="shared" si="10"/>
        <v>999.41314</v>
      </c>
      <c r="E114" s="18">
        <f t="shared" si="6"/>
        <v>-0.2421399999999494</v>
      </c>
      <c r="F114" s="3">
        <v>999.28099999999995</v>
      </c>
      <c r="G114" s="19">
        <f t="shared" si="7"/>
        <v>0.10999999999989996</v>
      </c>
      <c r="H114" s="3">
        <v>5.3576554960337202</v>
      </c>
      <c r="I114" s="14">
        <f t="shared" si="8"/>
        <v>2.6788277480168601</v>
      </c>
      <c r="J114" s="3">
        <v>1000.61</v>
      </c>
      <c r="K114" s="13">
        <f t="shared" si="11"/>
        <v>1.1968600000000151</v>
      </c>
      <c r="L114" s="3">
        <v>17.071498804432</v>
      </c>
      <c r="M114" s="20">
        <f t="shared" si="9"/>
        <v>8.5357494022160001</v>
      </c>
      <c r="N114" s="15"/>
    </row>
    <row r="115" spans="1:14" ht="15.75" customHeight="1" x14ac:dyDescent="0.25">
      <c r="A115" s="16">
        <v>112</v>
      </c>
      <c r="B115" s="17">
        <v>112</v>
      </c>
      <c r="C115" s="3">
        <v>999.21</v>
      </c>
      <c r="D115" s="13">
        <f t="shared" si="10"/>
        <v>999.41323</v>
      </c>
      <c r="E115" s="18">
        <f t="shared" si="6"/>
        <v>-0.20322999999996227</v>
      </c>
      <c r="F115" s="3">
        <v>999.28</v>
      </c>
      <c r="G115" s="19">
        <f t="shared" si="7"/>
        <v>6.9999999999936335E-2</v>
      </c>
      <c r="H115" s="3">
        <v>9.1594940043210897</v>
      </c>
      <c r="I115" s="14">
        <f t="shared" si="8"/>
        <v>4.5797470021605449</v>
      </c>
      <c r="J115" s="3">
        <v>1000.6</v>
      </c>
      <c r="K115" s="13">
        <f t="shared" si="11"/>
        <v>1.1867700000000241</v>
      </c>
      <c r="L115" s="3">
        <v>16.8066368296193</v>
      </c>
      <c r="M115" s="20">
        <f t="shared" si="9"/>
        <v>8.4033184148096502</v>
      </c>
      <c r="N115" s="15"/>
    </row>
    <row r="116" spans="1:14" ht="15.75" customHeight="1" x14ac:dyDescent="0.25">
      <c r="A116" s="16">
        <v>113</v>
      </c>
      <c r="B116" s="17">
        <v>113</v>
      </c>
      <c r="C116" s="3">
        <v>999.23299999999995</v>
      </c>
      <c r="D116" s="13">
        <f t="shared" si="10"/>
        <v>999.41332</v>
      </c>
      <c r="E116" s="18">
        <f t="shared" si="6"/>
        <v>-0.18032000000005155</v>
      </c>
      <c r="F116" s="3">
        <v>999.279</v>
      </c>
      <c r="G116" s="19">
        <f t="shared" si="7"/>
        <v>4.6000000000049113E-2</v>
      </c>
      <c r="H116" s="3">
        <v>9.7416415836425099</v>
      </c>
      <c r="I116" s="14">
        <f t="shared" si="8"/>
        <v>4.8708207918212549</v>
      </c>
      <c r="J116" s="3">
        <v>1000.6</v>
      </c>
      <c r="K116" s="13">
        <f t="shared" si="11"/>
        <v>1.1866800000000239</v>
      </c>
      <c r="L116" s="3">
        <v>16.937661886875102</v>
      </c>
      <c r="M116" s="20">
        <f t="shared" si="9"/>
        <v>8.4688309434375508</v>
      </c>
      <c r="N116" s="15"/>
    </row>
    <row r="117" spans="1:14" ht="15.75" customHeight="1" x14ac:dyDescent="0.25">
      <c r="A117" s="16">
        <v>114</v>
      </c>
      <c r="B117" s="17">
        <v>114</v>
      </c>
      <c r="C117" s="3">
        <v>999.23199999999997</v>
      </c>
      <c r="D117" s="13">
        <f t="shared" si="10"/>
        <v>999.41341</v>
      </c>
      <c r="E117" s="18">
        <f t="shared" si="6"/>
        <v>-0.18141000000002805</v>
      </c>
      <c r="F117" s="3">
        <v>999.27800000000002</v>
      </c>
      <c r="G117" s="19">
        <f t="shared" si="7"/>
        <v>4.6000000000049113E-2</v>
      </c>
      <c r="H117" s="3">
        <v>8.1041183939516692</v>
      </c>
      <c r="I117" s="14">
        <f t="shared" si="8"/>
        <v>4.0520591969758346</v>
      </c>
      <c r="J117" s="3">
        <v>1000.6</v>
      </c>
      <c r="K117" s="13">
        <f t="shared" si="11"/>
        <v>1.1865900000000238</v>
      </c>
      <c r="L117" s="3">
        <v>17.0060255291991</v>
      </c>
      <c r="M117" s="20">
        <f t="shared" si="9"/>
        <v>8.5030127645995499</v>
      </c>
      <c r="N117" s="15"/>
    </row>
    <row r="118" spans="1:14" ht="15.75" customHeight="1" x14ac:dyDescent="0.25">
      <c r="A118" s="16">
        <v>115</v>
      </c>
      <c r="B118" s="17">
        <v>115</v>
      </c>
      <c r="C118" s="3">
        <v>999.18200000000002</v>
      </c>
      <c r="D118" s="13">
        <f t="shared" si="10"/>
        <v>999.4135</v>
      </c>
      <c r="E118" s="18">
        <f t="shared" si="6"/>
        <v>-0.23149999999998272</v>
      </c>
      <c r="F118" s="3">
        <v>999.27700000000004</v>
      </c>
      <c r="G118" s="19">
        <f t="shared" si="7"/>
        <v>9.5000000000027285E-2</v>
      </c>
      <c r="H118" s="3">
        <v>7.7352616102661704</v>
      </c>
      <c r="I118" s="14">
        <f t="shared" si="8"/>
        <v>3.8676308051330852</v>
      </c>
      <c r="J118" s="3">
        <v>1000.6</v>
      </c>
      <c r="K118" s="13">
        <f t="shared" si="11"/>
        <v>1.1865000000000236</v>
      </c>
      <c r="L118" s="3">
        <v>17.1580560449244</v>
      </c>
      <c r="M118" s="20">
        <f t="shared" si="9"/>
        <v>8.5790280224622002</v>
      </c>
      <c r="N118" s="15"/>
    </row>
    <row r="119" spans="1:14" ht="15.75" customHeight="1" x14ac:dyDescent="0.25">
      <c r="A119" s="16">
        <v>116</v>
      </c>
      <c r="B119" s="17">
        <v>116</v>
      </c>
      <c r="C119" s="3">
        <v>999.14800000000002</v>
      </c>
      <c r="D119" s="13">
        <f t="shared" si="10"/>
        <v>999.41359</v>
      </c>
      <c r="E119" s="18">
        <f t="shared" si="6"/>
        <v>-0.26558999999997468</v>
      </c>
      <c r="F119" s="3">
        <v>999.27700000000004</v>
      </c>
      <c r="G119" s="19">
        <f t="shared" si="7"/>
        <v>0.1290000000000191</v>
      </c>
      <c r="H119" s="3">
        <v>7.8744824178867896</v>
      </c>
      <c r="I119" s="14">
        <f t="shared" si="8"/>
        <v>3.9372412089433948</v>
      </c>
      <c r="J119" s="3">
        <v>1000.6</v>
      </c>
      <c r="K119" s="13">
        <f t="shared" si="11"/>
        <v>1.1864100000000235</v>
      </c>
      <c r="L119" s="3">
        <v>17.206669260208098</v>
      </c>
      <c r="M119" s="20">
        <f t="shared" si="9"/>
        <v>8.6033346301040492</v>
      </c>
      <c r="N119" s="15"/>
    </row>
    <row r="120" spans="1:14" ht="15.75" customHeight="1" x14ac:dyDescent="0.25">
      <c r="A120" s="16">
        <v>117</v>
      </c>
      <c r="B120" s="17">
        <v>117</v>
      </c>
      <c r="C120" s="3">
        <v>999.14400000000001</v>
      </c>
      <c r="D120" s="13">
        <f t="shared" si="10"/>
        <v>999.41368</v>
      </c>
      <c r="E120" s="18">
        <f t="shared" si="6"/>
        <v>-0.26967999999999392</v>
      </c>
      <c r="F120" s="3">
        <v>999.27700000000004</v>
      </c>
      <c r="G120" s="19">
        <f t="shared" si="7"/>
        <v>0.1330000000000382</v>
      </c>
      <c r="H120" s="3">
        <v>10.729428360482901</v>
      </c>
      <c r="I120" s="14">
        <f t="shared" si="8"/>
        <v>5.3647141802414504</v>
      </c>
      <c r="J120" s="3">
        <v>1000.6</v>
      </c>
      <c r="K120" s="13">
        <f t="shared" si="11"/>
        <v>1.1863200000000234</v>
      </c>
      <c r="L120" s="3">
        <v>17.0527078943208</v>
      </c>
      <c r="M120" s="20">
        <f t="shared" si="9"/>
        <v>8.5263539471604002</v>
      </c>
      <c r="N120" s="15"/>
    </row>
    <row r="121" spans="1:14" ht="15.75" customHeight="1" x14ac:dyDescent="0.25">
      <c r="A121" s="16">
        <v>118</v>
      </c>
      <c r="B121" s="17">
        <v>118</v>
      </c>
      <c r="C121" s="3">
        <v>999.14599999999996</v>
      </c>
      <c r="D121" s="13">
        <f t="shared" si="10"/>
        <v>999.41377</v>
      </c>
      <c r="E121" s="18">
        <f t="shared" si="6"/>
        <v>-0.26777000000004136</v>
      </c>
      <c r="F121" s="3">
        <v>999.27700000000004</v>
      </c>
      <c r="G121" s="19">
        <f t="shared" si="7"/>
        <v>0.13100000000008549</v>
      </c>
      <c r="H121" s="3">
        <v>10.736934242584001</v>
      </c>
      <c r="I121" s="14">
        <f t="shared" si="8"/>
        <v>5.3684671212920003</v>
      </c>
      <c r="J121" s="3">
        <v>1000.6</v>
      </c>
      <c r="K121" s="13">
        <f t="shared" si="11"/>
        <v>1.1862300000000232</v>
      </c>
      <c r="L121" s="3">
        <v>17.078678964836001</v>
      </c>
      <c r="M121" s="20">
        <f t="shared" si="9"/>
        <v>8.5393394824180007</v>
      </c>
      <c r="N121" s="15"/>
    </row>
    <row r="122" spans="1:14" ht="15.75" customHeight="1" x14ac:dyDescent="0.25">
      <c r="A122" s="16">
        <v>119</v>
      </c>
      <c r="B122" s="17">
        <v>119</v>
      </c>
      <c r="C122" s="3">
        <v>999.13800000000003</v>
      </c>
      <c r="D122" s="13">
        <f t="shared" si="10"/>
        <v>999.41386</v>
      </c>
      <c r="E122" s="18">
        <f t="shared" si="6"/>
        <v>-0.27585999999996602</v>
      </c>
      <c r="F122" s="3">
        <v>999.27700000000004</v>
      </c>
      <c r="G122" s="19">
        <f t="shared" si="7"/>
        <v>0.13900000000001</v>
      </c>
      <c r="H122" s="3">
        <v>10.9938634764439</v>
      </c>
      <c r="I122" s="14">
        <f t="shared" si="8"/>
        <v>5.4969317382219502</v>
      </c>
      <c r="J122" s="3">
        <v>1000.6</v>
      </c>
      <c r="K122" s="13">
        <f t="shared" si="11"/>
        <v>1.1861400000000231</v>
      </c>
      <c r="L122" s="3">
        <v>17.5179898077253</v>
      </c>
      <c r="M122" s="20">
        <f t="shared" si="9"/>
        <v>8.75899490386265</v>
      </c>
      <c r="N122" s="15"/>
    </row>
    <row r="123" spans="1:14" ht="15.75" customHeight="1" x14ac:dyDescent="0.25">
      <c r="A123" s="16">
        <v>120</v>
      </c>
      <c r="B123" s="17">
        <v>120</v>
      </c>
      <c r="C123" s="3">
        <v>999.11800000000005</v>
      </c>
      <c r="D123" s="13">
        <f t="shared" si="10"/>
        <v>999.41395</v>
      </c>
      <c r="E123" s="18">
        <f t="shared" si="6"/>
        <v>-0.29594999999994798</v>
      </c>
      <c r="F123" s="3">
        <v>999.27700000000004</v>
      </c>
      <c r="G123" s="19">
        <f t="shared" si="7"/>
        <v>0.15899999999999181</v>
      </c>
      <c r="H123" s="3">
        <v>10.661610831172499</v>
      </c>
      <c r="I123" s="14">
        <f t="shared" si="8"/>
        <v>5.3308054155862497</v>
      </c>
      <c r="J123" s="3">
        <v>1000.6</v>
      </c>
      <c r="K123" s="13">
        <f t="shared" si="11"/>
        <v>1.1860500000000229</v>
      </c>
      <c r="L123" s="3">
        <v>17.1937641765271</v>
      </c>
      <c r="M123" s="20">
        <f t="shared" si="9"/>
        <v>8.5968820882635502</v>
      </c>
      <c r="N123" s="15"/>
    </row>
    <row r="124" spans="1:14" ht="15.75" customHeight="1" x14ac:dyDescent="0.25">
      <c r="A124" s="16">
        <v>121</v>
      </c>
      <c r="B124" s="17">
        <v>121</v>
      </c>
      <c r="C124" s="3">
        <v>999.08900000000006</v>
      </c>
      <c r="D124" s="13">
        <f t="shared" si="10"/>
        <v>999.41404</v>
      </c>
      <c r="E124" s="18">
        <f t="shared" si="6"/>
        <v>-0.32503999999994448</v>
      </c>
      <c r="F124" s="3">
        <v>999.27700000000004</v>
      </c>
      <c r="G124" s="19">
        <f t="shared" si="7"/>
        <v>0.18799999999998818</v>
      </c>
      <c r="H124" s="3">
        <v>11.4212558636404</v>
      </c>
      <c r="I124" s="14">
        <f t="shared" si="8"/>
        <v>5.7106279318202002</v>
      </c>
      <c r="J124" s="3">
        <v>1000.6</v>
      </c>
      <c r="K124" s="13">
        <f t="shared" si="11"/>
        <v>1.1859600000000228</v>
      </c>
      <c r="L124" s="3">
        <v>17.096291126558299</v>
      </c>
      <c r="M124" s="20">
        <f t="shared" si="9"/>
        <v>8.5481455632791494</v>
      </c>
      <c r="N124" s="15"/>
    </row>
    <row r="125" spans="1:14" ht="15.75" customHeight="1" x14ac:dyDescent="0.25">
      <c r="A125" s="16">
        <v>122</v>
      </c>
      <c r="B125" s="17">
        <v>122</v>
      </c>
      <c r="C125" s="3">
        <v>999.053</v>
      </c>
      <c r="D125" s="13">
        <f t="shared" si="10"/>
        <v>999.41413</v>
      </c>
      <c r="E125" s="18">
        <f t="shared" si="6"/>
        <v>-0.36113000000000284</v>
      </c>
      <c r="F125" s="3">
        <v>999.27700000000004</v>
      </c>
      <c r="G125" s="19">
        <f t="shared" si="7"/>
        <v>0.22400000000004638</v>
      </c>
      <c r="H125" s="3">
        <v>11.6840571726178</v>
      </c>
      <c r="I125" s="14">
        <f t="shared" si="8"/>
        <v>5.8420285863089001</v>
      </c>
      <c r="J125" s="3">
        <v>1000.61</v>
      </c>
      <c r="K125" s="13">
        <f t="shared" si="11"/>
        <v>1.1958700000000135</v>
      </c>
      <c r="L125" s="3">
        <v>17.151806633772399</v>
      </c>
      <c r="M125" s="20">
        <f t="shared" si="9"/>
        <v>8.5759033168861993</v>
      </c>
      <c r="N125" s="15"/>
    </row>
    <row r="126" spans="1:14" ht="15.75" customHeight="1" x14ac:dyDescent="0.25">
      <c r="A126" s="16">
        <v>123</v>
      </c>
      <c r="B126" s="17">
        <v>123</v>
      </c>
      <c r="C126" s="3">
        <v>999.01499999999999</v>
      </c>
      <c r="D126" s="13">
        <f t="shared" si="10"/>
        <v>999.41422</v>
      </c>
      <c r="E126" s="18">
        <f t="shared" si="6"/>
        <v>-0.3992200000000139</v>
      </c>
      <c r="F126" s="3">
        <v>999.27700000000004</v>
      </c>
      <c r="G126" s="19">
        <f t="shared" si="7"/>
        <v>0.2620000000000573</v>
      </c>
      <c r="H126" s="3">
        <v>12.625727621006099</v>
      </c>
      <c r="I126" s="14">
        <f t="shared" si="8"/>
        <v>6.3128638105030497</v>
      </c>
      <c r="J126" s="3">
        <v>1000.61</v>
      </c>
      <c r="K126" s="13">
        <f t="shared" si="11"/>
        <v>1.1957800000000134</v>
      </c>
      <c r="L126" s="3">
        <v>17.182820409070899</v>
      </c>
      <c r="M126" s="20">
        <f t="shared" si="9"/>
        <v>8.5914102045354497</v>
      </c>
      <c r="N126" s="15"/>
    </row>
    <row r="127" spans="1:14" ht="15.75" customHeight="1" x14ac:dyDescent="0.25">
      <c r="A127" s="16">
        <v>124</v>
      </c>
      <c r="B127" s="17">
        <v>124</v>
      </c>
      <c r="C127" s="3">
        <v>999.00199999999995</v>
      </c>
      <c r="D127" s="13">
        <f t="shared" si="10"/>
        <v>999.41431</v>
      </c>
      <c r="E127" s="18">
        <f t="shared" si="6"/>
        <v>-0.41231000000004769</v>
      </c>
      <c r="F127" s="3">
        <v>999.27700000000004</v>
      </c>
      <c r="G127" s="19">
        <f t="shared" si="7"/>
        <v>0.27500000000009095</v>
      </c>
      <c r="H127" s="3">
        <v>12.4319452881566</v>
      </c>
      <c r="I127" s="14">
        <f t="shared" si="8"/>
        <v>6.2159726440782999</v>
      </c>
      <c r="J127" s="3">
        <v>1000.61</v>
      </c>
      <c r="K127" s="13">
        <f t="shared" si="11"/>
        <v>1.1956900000000132</v>
      </c>
      <c r="L127" s="3">
        <v>17.1493175991715</v>
      </c>
      <c r="M127" s="20">
        <f t="shared" si="9"/>
        <v>8.5746587995857499</v>
      </c>
      <c r="N127" s="15"/>
    </row>
    <row r="128" spans="1:14" ht="15.75" customHeight="1" x14ac:dyDescent="0.25">
      <c r="A128" s="16">
        <v>125</v>
      </c>
      <c r="B128" s="17">
        <v>125</v>
      </c>
      <c r="C128" s="3">
        <v>998.99</v>
      </c>
      <c r="D128" s="13">
        <f t="shared" si="10"/>
        <v>999.4144</v>
      </c>
      <c r="E128" s="18">
        <f t="shared" si="6"/>
        <v>-0.42439999999999145</v>
      </c>
      <c r="F128" s="3">
        <v>999.27700000000004</v>
      </c>
      <c r="G128" s="19">
        <f t="shared" si="7"/>
        <v>0.28700000000003456</v>
      </c>
      <c r="H128" s="3">
        <v>12.237943180737799</v>
      </c>
      <c r="I128" s="14">
        <f t="shared" si="8"/>
        <v>6.1189715903688997</v>
      </c>
      <c r="J128" s="3">
        <v>1000.61</v>
      </c>
      <c r="K128" s="13">
        <f t="shared" si="11"/>
        <v>1.1956000000000131</v>
      </c>
      <c r="L128" s="3">
        <v>17.700192640049998</v>
      </c>
      <c r="M128" s="20">
        <f t="shared" si="9"/>
        <v>8.8500963200249991</v>
      </c>
      <c r="N128" s="15"/>
    </row>
    <row r="129" spans="1:14" ht="15.75" customHeight="1" x14ac:dyDescent="0.25">
      <c r="A129" s="16">
        <v>126</v>
      </c>
      <c r="B129" s="17">
        <v>126</v>
      </c>
      <c r="C129" s="3">
        <v>998.96100000000001</v>
      </c>
      <c r="D129" s="13">
        <f t="shared" si="10"/>
        <v>999.41449</v>
      </c>
      <c r="E129" s="18">
        <f t="shared" si="6"/>
        <v>-0.45348999999998796</v>
      </c>
      <c r="F129" s="3">
        <v>999.27700000000004</v>
      </c>
      <c r="G129" s="19">
        <f t="shared" si="7"/>
        <v>0.31600000000003092</v>
      </c>
      <c r="H129" s="3">
        <v>12.261105119277</v>
      </c>
      <c r="I129" s="14">
        <f t="shared" si="8"/>
        <v>6.1305525596384998</v>
      </c>
      <c r="J129" s="3">
        <v>1000.61</v>
      </c>
      <c r="K129" s="13">
        <f t="shared" si="11"/>
        <v>1.195510000000013</v>
      </c>
      <c r="L129" s="3">
        <v>17.549031835013501</v>
      </c>
      <c r="M129" s="20">
        <f t="shared" si="9"/>
        <v>8.7745159175067506</v>
      </c>
      <c r="N129" s="15"/>
    </row>
    <row r="130" spans="1:14" ht="15.75" customHeight="1" x14ac:dyDescent="0.25">
      <c r="A130" s="16">
        <v>127</v>
      </c>
      <c r="B130" s="17">
        <v>127</v>
      </c>
      <c r="C130" s="3">
        <v>998.928</v>
      </c>
      <c r="D130" s="13">
        <f t="shared" si="10"/>
        <v>999.41458</v>
      </c>
      <c r="E130" s="18">
        <f t="shared" si="6"/>
        <v>-0.48658000000000357</v>
      </c>
      <c r="F130" s="3">
        <v>999.27700000000004</v>
      </c>
      <c r="G130" s="19">
        <f t="shared" si="7"/>
        <v>0.34900000000004638</v>
      </c>
      <c r="H130" s="3">
        <v>12.1742036759598</v>
      </c>
      <c r="I130" s="14">
        <f t="shared" si="8"/>
        <v>6.0871018379799002</v>
      </c>
      <c r="J130" s="3">
        <v>1000.61</v>
      </c>
      <c r="K130" s="13">
        <f t="shared" si="11"/>
        <v>1.1954200000000128</v>
      </c>
      <c r="L130" s="3">
        <v>17.137678645320801</v>
      </c>
      <c r="M130" s="20">
        <f t="shared" si="9"/>
        <v>8.5688393226604003</v>
      </c>
      <c r="N130" s="15"/>
    </row>
    <row r="131" spans="1:14" ht="15.75" customHeight="1" x14ac:dyDescent="0.25">
      <c r="A131" s="16">
        <v>128</v>
      </c>
      <c r="B131" s="17">
        <v>128</v>
      </c>
      <c r="C131" s="3">
        <v>998.89800000000002</v>
      </c>
      <c r="D131" s="13">
        <f t="shared" si="10"/>
        <v>999.41467</v>
      </c>
      <c r="E131" s="18">
        <f t="shared" ref="E131:E192" si="12">C131-D131</f>
        <v>-0.51666999999997643</v>
      </c>
      <c r="F131" s="3">
        <v>999.27700000000004</v>
      </c>
      <c r="G131" s="19">
        <f t="shared" ref="G131:G192" si="13">F131-C131</f>
        <v>0.3790000000000191</v>
      </c>
      <c r="H131" s="3">
        <v>12.304884801998901</v>
      </c>
      <c r="I131" s="14">
        <f t="shared" ref="I131:I192" si="14">H131*0.5</f>
        <v>6.1524424009994503</v>
      </c>
      <c r="J131" s="3">
        <v>1000.61</v>
      </c>
      <c r="K131" s="13">
        <f t="shared" si="11"/>
        <v>1.1953300000000127</v>
      </c>
      <c r="L131" s="3">
        <v>17.081870568782499</v>
      </c>
      <c r="M131" s="20">
        <f t="shared" ref="M131:M192" si="15">L131/2</f>
        <v>8.5409352843912494</v>
      </c>
      <c r="N131" s="15"/>
    </row>
    <row r="132" spans="1:14" ht="15.75" customHeight="1" x14ac:dyDescent="0.25">
      <c r="A132" s="16">
        <v>129</v>
      </c>
      <c r="B132" s="17">
        <v>129</v>
      </c>
      <c r="C132" s="3">
        <v>998.86199999999997</v>
      </c>
      <c r="D132" s="13">
        <f t="shared" ref="D132:D192" si="16">0.00009*B133+999.40306</f>
        <v>999.41476</v>
      </c>
      <c r="E132" s="18">
        <f t="shared" si="12"/>
        <v>-0.55276000000003478</v>
      </c>
      <c r="F132" s="3">
        <v>999.27599999999995</v>
      </c>
      <c r="G132" s="19">
        <f t="shared" si="13"/>
        <v>0.41399999999998727</v>
      </c>
      <c r="H132" s="3">
        <v>12.612054614999799</v>
      </c>
      <c r="I132" s="14">
        <f t="shared" si="14"/>
        <v>6.3060273074998996</v>
      </c>
      <c r="J132" s="3">
        <v>1000.61</v>
      </c>
      <c r="K132" s="13">
        <f t="shared" ref="K132:K192" si="17">J132-D132</f>
        <v>1.1952400000000125</v>
      </c>
      <c r="L132" s="3">
        <v>17.026062492219701</v>
      </c>
      <c r="M132" s="20">
        <f t="shared" si="15"/>
        <v>8.5130312461098505</v>
      </c>
      <c r="N132" s="15"/>
    </row>
    <row r="133" spans="1:14" ht="15.75" customHeight="1" x14ac:dyDescent="0.25">
      <c r="A133" s="16">
        <v>130</v>
      </c>
      <c r="B133" s="17">
        <v>130</v>
      </c>
      <c r="C133" s="3">
        <v>998.846</v>
      </c>
      <c r="D133" s="13">
        <f t="shared" si="16"/>
        <v>999.41485</v>
      </c>
      <c r="E133" s="18">
        <f t="shared" si="12"/>
        <v>-0.56884999999999764</v>
      </c>
      <c r="F133" s="3">
        <v>999.27700000000004</v>
      </c>
      <c r="G133" s="19">
        <f t="shared" si="13"/>
        <v>0.43100000000004002</v>
      </c>
      <c r="H133" s="3">
        <v>13.0335448021922</v>
      </c>
      <c r="I133" s="14">
        <f t="shared" si="14"/>
        <v>6.5167724010960999</v>
      </c>
      <c r="J133" s="3">
        <v>1000.61</v>
      </c>
      <c r="K133" s="13">
        <f t="shared" si="17"/>
        <v>1.1951500000000124</v>
      </c>
      <c r="L133" s="3">
        <v>16.9702544156304</v>
      </c>
      <c r="M133" s="20">
        <f t="shared" si="15"/>
        <v>8.4851272078152</v>
      </c>
      <c r="N133" s="15"/>
    </row>
    <row r="134" spans="1:14" ht="15.75" customHeight="1" x14ac:dyDescent="0.25">
      <c r="A134" s="16">
        <v>131</v>
      </c>
      <c r="B134" s="17">
        <v>131</v>
      </c>
      <c r="C134" s="3">
        <v>998.85</v>
      </c>
      <c r="D134" s="13">
        <f t="shared" si="16"/>
        <v>999.41494</v>
      </c>
      <c r="E134" s="18">
        <f t="shared" si="12"/>
        <v>-0.56493999999997868</v>
      </c>
      <c r="F134" s="3">
        <v>999.27700000000004</v>
      </c>
      <c r="G134" s="19">
        <f t="shared" si="13"/>
        <v>0.42700000000002092</v>
      </c>
      <c r="H134" s="3">
        <v>13.3775307688508</v>
      </c>
      <c r="I134" s="14">
        <f t="shared" si="14"/>
        <v>6.6887653844254</v>
      </c>
      <c r="J134" s="3">
        <v>1000.61</v>
      </c>
      <c r="K134" s="13">
        <f t="shared" si="17"/>
        <v>1.1950600000000122</v>
      </c>
      <c r="L134" s="3">
        <v>16.561091595095299</v>
      </c>
      <c r="M134" s="20">
        <f t="shared" si="15"/>
        <v>8.2805457975476493</v>
      </c>
      <c r="N134" s="15"/>
    </row>
    <row r="135" spans="1:14" ht="15.75" customHeight="1" x14ac:dyDescent="0.25">
      <c r="A135" s="16">
        <v>132</v>
      </c>
      <c r="B135" s="17">
        <v>132</v>
      </c>
      <c r="C135" s="3">
        <v>998.85</v>
      </c>
      <c r="D135" s="13">
        <f t="shared" si="16"/>
        <v>999.41503</v>
      </c>
      <c r="E135" s="18">
        <f t="shared" si="12"/>
        <v>-0.56502999999997883</v>
      </c>
      <c r="F135" s="3">
        <v>999.27700000000004</v>
      </c>
      <c r="G135" s="19">
        <f t="shared" si="13"/>
        <v>0.42700000000002092</v>
      </c>
      <c r="H135" s="3">
        <v>13.199766878886599</v>
      </c>
      <c r="I135" s="14">
        <f t="shared" si="14"/>
        <v>6.5998834394432997</v>
      </c>
      <c r="J135" s="3">
        <v>1000.61</v>
      </c>
      <c r="K135" s="13">
        <f t="shared" si="17"/>
        <v>1.1949700000000121</v>
      </c>
      <c r="L135" s="3">
        <v>16.424039562543101</v>
      </c>
      <c r="M135" s="20">
        <f t="shared" si="15"/>
        <v>8.2120197812715503</v>
      </c>
      <c r="N135" s="15"/>
    </row>
    <row r="136" spans="1:14" ht="15.75" customHeight="1" x14ac:dyDescent="0.25">
      <c r="A136" s="16">
        <v>133</v>
      </c>
      <c r="B136" s="17">
        <v>133</v>
      </c>
      <c r="C136" s="3">
        <v>998.84900000000005</v>
      </c>
      <c r="D136" s="13">
        <f t="shared" si="16"/>
        <v>999.41512</v>
      </c>
      <c r="E136" s="18">
        <f t="shared" si="12"/>
        <v>-0.56611999999995533</v>
      </c>
      <c r="F136" s="3">
        <v>999.27700000000004</v>
      </c>
      <c r="G136" s="19">
        <f t="shared" si="13"/>
        <v>0.42799999999999727</v>
      </c>
      <c r="H136" s="3">
        <v>12.6915439985696</v>
      </c>
      <c r="I136" s="14">
        <f t="shared" si="14"/>
        <v>6.3457719992847998</v>
      </c>
      <c r="J136" s="3">
        <v>1000.61</v>
      </c>
      <c r="K136" s="13">
        <f t="shared" si="17"/>
        <v>1.1948800000000119</v>
      </c>
      <c r="L136" s="3">
        <v>16.333658587339801</v>
      </c>
      <c r="M136" s="20">
        <f t="shared" si="15"/>
        <v>8.1668292936699007</v>
      </c>
      <c r="N136" s="15"/>
    </row>
    <row r="137" spans="1:14" ht="15.75" customHeight="1" x14ac:dyDescent="0.25">
      <c r="A137" s="16">
        <v>134</v>
      </c>
      <c r="B137" s="17">
        <v>134</v>
      </c>
      <c r="C137" s="3">
        <v>998.84500000000003</v>
      </c>
      <c r="D137" s="13">
        <f t="shared" si="16"/>
        <v>999.41521</v>
      </c>
      <c r="E137" s="18">
        <f t="shared" si="12"/>
        <v>-0.57020999999997457</v>
      </c>
      <c r="F137" s="3">
        <v>999.27700000000004</v>
      </c>
      <c r="G137" s="19">
        <f t="shared" si="13"/>
        <v>0.43200000000001637</v>
      </c>
      <c r="H137" s="3">
        <v>13.2623035120669</v>
      </c>
      <c r="I137" s="14">
        <f t="shared" si="14"/>
        <v>6.6311517560334501</v>
      </c>
      <c r="J137" s="3">
        <v>1000.61</v>
      </c>
      <c r="K137" s="13">
        <f t="shared" si="17"/>
        <v>1.1947900000000118</v>
      </c>
      <c r="L137" s="3">
        <v>16.286113107107401</v>
      </c>
      <c r="M137" s="20">
        <f t="shared" si="15"/>
        <v>8.1430565535537003</v>
      </c>
      <c r="N137" s="15"/>
    </row>
    <row r="138" spans="1:14" ht="15.75" customHeight="1" x14ac:dyDescent="0.25">
      <c r="A138" s="16">
        <v>135</v>
      </c>
      <c r="B138" s="17">
        <v>135</v>
      </c>
      <c r="C138" s="3">
        <v>998.83699999999999</v>
      </c>
      <c r="D138" s="13">
        <f t="shared" si="16"/>
        <v>999.4153</v>
      </c>
      <c r="E138" s="18">
        <f t="shared" si="12"/>
        <v>-0.57830000000001291</v>
      </c>
      <c r="F138" s="3">
        <v>999.27700000000004</v>
      </c>
      <c r="G138" s="19">
        <f t="shared" si="13"/>
        <v>0.44000000000005457</v>
      </c>
      <c r="H138" s="3">
        <v>12.9973350902003</v>
      </c>
      <c r="I138" s="14">
        <f t="shared" si="14"/>
        <v>6.4986675451001501</v>
      </c>
      <c r="J138" s="3">
        <v>1000.61</v>
      </c>
      <c r="K138" s="13">
        <f t="shared" si="17"/>
        <v>1.1947000000000116</v>
      </c>
      <c r="L138" s="3">
        <v>16.2689975197544</v>
      </c>
      <c r="M138" s="20">
        <f t="shared" si="15"/>
        <v>8.1344987598772001</v>
      </c>
      <c r="N138" s="15"/>
    </row>
    <row r="139" spans="1:14" ht="15.75" customHeight="1" x14ac:dyDescent="0.25">
      <c r="A139" s="16">
        <v>136</v>
      </c>
      <c r="B139" s="17">
        <v>136</v>
      </c>
      <c r="C139" s="3">
        <v>998.83199999999999</v>
      </c>
      <c r="D139" s="13">
        <f t="shared" si="16"/>
        <v>999.41539</v>
      </c>
      <c r="E139" s="18">
        <f t="shared" si="12"/>
        <v>-0.58339000000000851</v>
      </c>
      <c r="F139" s="3">
        <v>999.27700000000004</v>
      </c>
      <c r="G139" s="19">
        <f t="shared" si="13"/>
        <v>0.44500000000005002</v>
      </c>
      <c r="H139" s="3">
        <v>12.6708440489867</v>
      </c>
      <c r="I139" s="14">
        <f t="shared" si="14"/>
        <v>6.3354220244933499</v>
      </c>
      <c r="J139" s="3">
        <v>1000.61</v>
      </c>
      <c r="K139" s="13">
        <f t="shared" si="17"/>
        <v>1.1946100000000115</v>
      </c>
      <c r="L139" s="3">
        <v>16.7081149773555</v>
      </c>
      <c r="M139" s="20">
        <f t="shared" si="15"/>
        <v>8.3540574886777499</v>
      </c>
      <c r="N139" s="15"/>
    </row>
    <row r="140" spans="1:14" ht="15.75" customHeight="1" x14ac:dyDescent="0.25">
      <c r="A140" s="16">
        <v>137</v>
      </c>
      <c r="B140" s="17">
        <v>137</v>
      </c>
      <c r="C140" s="3">
        <v>998.82100000000003</v>
      </c>
      <c r="D140" s="13">
        <f t="shared" si="16"/>
        <v>999.41548</v>
      </c>
      <c r="E140" s="18">
        <f t="shared" si="12"/>
        <v>-0.59447999999997592</v>
      </c>
      <c r="F140" s="3">
        <v>999.27700000000004</v>
      </c>
      <c r="G140" s="19">
        <f t="shared" si="13"/>
        <v>0.45600000000001728</v>
      </c>
      <c r="H140" s="3">
        <v>10.0166223138924</v>
      </c>
      <c r="I140" s="14">
        <f t="shared" si="14"/>
        <v>5.0083111569462</v>
      </c>
      <c r="J140" s="3">
        <v>1000.6</v>
      </c>
      <c r="K140" s="13">
        <f t="shared" si="17"/>
        <v>1.1845200000000204</v>
      </c>
      <c r="L140" s="3">
        <v>16.350781782765001</v>
      </c>
      <c r="M140" s="20">
        <f t="shared" si="15"/>
        <v>8.1753908913825004</v>
      </c>
      <c r="N140" s="15"/>
    </row>
    <row r="141" spans="1:14" ht="15.75" customHeight="1" x14ac:dyDescent="0.25">
      <c r="A141" s="16">
        <v>138</v>
      </c>
      <c r="B141" s="17">
        <v>138</v>
      </c>
      <c r="C141" s="3">
        <v>998.80200000000002</v>
      </c>
      <c r="D141" s="13">
        <f t="shared" si="16"/>
        <v>999.41557</v>
      </c>
      <c r="E141" s="18">
        <f t="shared" si="12"/>
        <v>-0.61356999999998152</v>
      </c>
      <c r="F141" s="3">
        <v>999.27700000000004</v>
      </c>
      <c r="G141" s="19">
        <f t="shared" si="13"/>
        <v>0.47500000000002274</v>
      </c>
      <c r="H141" s="3">
        <v>10.378551597525099</v>
      </c>
      <c r="I141" s="14">
        <f t="shared" si="14"/>
        <v>5.1892757987625497</v>
      </c>
      <c r="J141" s="3">
        <v>1000.6</v>
      </c>
      <c r="K141" s="13">
        <f t="shared" si="17"/>
        <v>1.1844300000000203</v>
      </c>
      <c r="L141" s="3">
        <v>16.109182104372501</v>
      </c>
      <c r="M141" s="20">
        <f t="shared" si="15"/>
        <v>8.0545910521862503</v>
      </c>
      <c r="N141" s="15"/>
    </row>
    <row r="142" spans="1:14" ht="15.75" customHeight="1" x14ac:dyDescent="0.25">
      <c r="A142" s="16">
        <v>139</v>
      </c>
      <c r="B142" s="17">
        <v>139</v>
      </c>
      <c r="C142" s="3">
        <v>998.80700000000002</v>
      </c>
      <c r="D142" s="13">
        <f t="shared" si="16"/>
        <v>999.41566</v>
      </c>
      <c r="E142" s="18">
        <f t="shared" si="12"/>
        <v>-0.60865999999998621</v>
      </c>
      <c r="F142" s="3">
        <v>999.27700000000004</v>
      </c>
      <c r="G142" s="19">
        <f t="shared" si="13"/>
        <v>0.47000000000002728</v>
      </c>
      <c r="H142" s="3">
        <v>10.414765729802101</v>
      </c>
      <c r="I142" s="14">
        <f t="shared" si="14"/>
        <v>5.2073828649010503</v>
      </c>
      <c r="J142" s="3">
        <v>1000.6</v>
      </c>
      <c r="K142" s="13">
        <f t="shared" si="17"/>
        <v>1.1843400000000202</v>
      </c>
      <c r="L142" s="3">
        <v>16.2721409064646</v>
      </c>
      <c r="M142" s="20">
        <f t="shared" si="15"/>
        <v>8.1360704532322998</v>
      </c>
      <c r="N142" s="15"/>
    </row>
    <row r="143" spans="1:14" ht="15.75" customHeight="1" x14ac:dyDescent="0.25">
      <c r="A143" s="16">
        <v>140</v>
      </c>
      <c r="B143" s="17">
        <v>140</v>
      </c>
      <c r="C143" s="3">
        <v>998.78200000000004</v>
      </c>
      <c r="D143" s="13">
        <f t="shared" si="16"/>
        <v>999.41575</v>
      </c>
      <c r="E143" s="18">
        <f t="shared" si="12"/>
        <v>-0.63374999999996362</v>
      </c>
      <c r="F143" s="3">
        <v>999.27700000000004</v>
      </c>
      <c r="G143" s="19">
        <f t="shared" si="13"/>
        <v>0.49500000000000455</v>
      </c>
      <c r="H143" s="3">
        <v>10.0934985291193</v>
      </c>
      <c r="I143" s="14">
        <f t="shared" si="14"/>
        <v>5.0467492645596499</v>
      </c>
      <c r="J143" s="3">
        <v>1000.6</v>
      </c>
      <c r="K143" s="13">
        <f t="shared" si="17"/>
        <v>1.18425000000002</v>
      </c>
      <c r="L143" s="3">
        <v>16.324562651998299</v>
      </c>
      <c r="M143" s="20">
        <f t="shared" si="15"/>
        <v>8.1622813259991496</v>
      </c>
      <c r="N143" s="15"/>
    </row>
    <row r="144" spans="1:14" ht="15.75" customHeight="1" x14ac:dyDescent="0.25">
      <c r="A144" s="16">
        <v>141</v>
      </c>
      <c r="B144" s="17">
        <v>141</v>
      </c>
      <c r="C144" s="3">
        <v>998.75300000000004</v>
      </c>
      <c r="D144" s="13">
        <f t="shared" si="16"/>
        <v>999.41584</v>
      </c>
      <c r="E144" s="18">
        <f t="shared" si="12"/>
        <v>-0.66283999999996013</v>
      </c>
      <c r="F144" s="3">
        <v>999.27700000000004</v>
      </c>
      <c r="G144" s="19">
        <f t="shared" si="13"/>
        <v>0.52400000000000091</v>
      </c>
      <c r="H144" s="3">
        <v>10.2709924768143</v>
      </c>
      <c r="I144" s="14">
        <f t="shared" si="14"/>
        <v>5.1354962384071499</v>
      </c>
      <c r="J144" s="3">
        <v>1000.6</v>
      </c>
      <c r="K144" s="13">
        <f t="shared" si="17"/>
        <v>1.1841600000000199</v>
      </c>
      <c r="L144" s="3">
        <v>16.682874064887098</v>
      </c>
      <c r="M144" s="20">
        <f t="shared" si="15"/>
        <v>8.3414370324435492</v>
      </c>
      <c r="N144" s="15"/>
    </row>
    <row r="145" spans="1:17" ht="15.75" customHeight="1" x14ac:dyDescent="0.25">
      <c r="A145" s="16">
        <v>142</v>
      </c>
      <c r="B145" s="17">
        <v>142</v>
      </c>
      <c r="C145" s="3">
        <v>998.69600000000003</v>
      </c>
      <c r="D145" s="13">
        <f t="shared" si="16"/>
        <v>999.41593</v>
      </c>
      <c r="E145" s="18">
        <f t="shared" si="12"/>
        <v>-0.71992999999997664</v>
      </c>
      <c r="F145" s="3">
        <v>999.27700000000004</v>
      </c>
      <c r="G145" s="19">
        <f t="shared" si="13"/>
        <v>0.58100000000001728</v>
      </c>
      <c r="H145" s="3">
        <v>11.0807246306638</v>
      </c>
      <c r="I145" s="14">
        <f t="shared" si="14"/>
        <v>5.5403623153319002</v>
      </c>
      <c r="J145" s="3">
        <v>1000.6</v>
      </c>
      <c r="K145" s="13">
        <f t="shared" si="17"/>
        <v>1.1840700000000197</v>
      </c>
      <c r="L145" s="3">
        <v>16.4992108293233</v>
      </c>
      <c r="M145" s="20">
        <f t="shared" si="15"/>
        <v>8.2496054146616498</v>
      </c>
      <c r="N145" s="15"/>
    </row>
    <row r="146" spans="1:17" ht="15.75" customHeight="1" x14ac:dyDescent="0.25">
      <c r="A146" s="16">
        <v>143</v>
      </c>
      <c r="B146" s="17">
        <v>143</v>
      </c>
      <c r="C146" s="3">
        <v>998.58600000000001</v>
      </c>
      <c r="D146" s="13">
        <f t="shared" si="16"/>
        <v>999.41602</v>
      </c>
      <c r="E146" s="18">
        <f t="shared" si="12"/>
        <v>-0.83001999999999043</v>
      </c>
      <c r="F146" s="3">
        <v>999.27700000000004</v>
      </c>
      <c r="G146" s="19">
        <f t="shared" si="13"/>
        <v>0.69100000000003092</v>
      </c>
      <c r="H146" s="3">
        <v>11.466669590235201</v>
      </c>
      <c r="I146" s="14">
        <f t="shared" si="14"/>
        <v>5.7333347951176004</v>
      </c>
      <c r="J146" s="3">
        <v>1000.6</v>
      </c>
      <c r="K146" s="13">
        <f t="shared" si="17"/>
        <v>1.1839800000000196</v>
      </c>
      <c r="L146" s="3">
        <v>17.006784272414102</v>
      </c>
      <c r="M146" s="20">
        <f t="shared" si="15"/>
        <v>8.5033921362070508</v>
      </c>
      <c r="N146" s="15"/>
    </row>
    <row r="147" spans="1:17" ht="15.75" customHeight="1" x14ac:dyDescent="0.25">
      <c r="A147" s="16">
        <v>144</v>
      </c>
      <c r="B147" s="17">
        <v>144</v>
      </c>
      <c r="C147" s="3">
        <v>998.54100000000005</v>
      </c>
      <c r="D147" s="13">
        <f t="shared" si="16"/>
        <v>999.41611</v>
      </c>
      <c r="E147" s="18">
        <f t="shared" si="12"/>
        <v>-0.87510999999994965</v>
      </c>
      <c r="F147" s="3">
        <v>999.27700000000004</v>
      </c>
      <c r="G147" s="19">
        <f t="shared" si="13"/>
        <v>0.73599999999999</v>
      </c>
      <c r="H147" s="3">
        <v>11.8442953029043</v>
      </c>
      <c r="I147" s="14">
        <f t="shared" si="14"/>
        <v>5.9221476514521498</v>
      </c>
      <c r="J147" s="3">
        <v>1000.6</v>
      </c>
      <c r="K147" s="13">
        <f t="shared" si="17"/>
        <v>1.1838900000000194</v>
      </c>
      <c r="L147" s="3">
        <v>17.027760933424702</v>
      </c>
      <c r="M147" s="20">
        <f t="shared" si="15"/>
        <v>8.5138804667123509</v>
      </c>
      <c r="N147" s="15"/>
    </row>
    <row r="148" spans="1:17" ht="15.75" customHeight="1" x14ac:dyDescent="0.25">
      <c r="A148" s="16">
        <v>145</v>
      </c>
      <c r="B148" s="17">
        <v>145</v>
      </c>
      <c r="C148" s="3">
        <v>998.60799999999995</v>
      </c>
      <c r="D148" s="13">
        <f t="shared" si="16"/>
        <v>999.4162</v>
      </c>
      <c r="E148" s="18">
        <f t="shared" si="12"/>
        <v>-0.80820000000005621</v>
      </c>
      <c r="F148" s="3">
        <v>999.27700000000004</v>
      </c>
      <c r="G148" s="19">
        <f t="shared" si="13"/>
        <v>0.66900000000009641</v>
      </c>
      <c r="H148" s="3">
        <v>11.8643271640553</v>
      </c>
      <c r="I148" s="14">
        <f t="shared" si="14"/>
        <v>5.9321635820276502</v>
      </c>
      <c r="J148" s="3">
        <v>1000.6</v>
      </c>
      <c r="K148" s="13">
        <f t="shared" si="17"/>
        <v>1.1838000000000193</v>
      </c>
      <c r="L148" s="3">
        <v>16.567365197727799</v>
      </c>
      <c r="M148" s="20">
        <f t="shared" si="15"/>
        <v>8.2836825988638996</v>
      </c>
      <c r="N148" s="15"/>
    </row>
    <row r="149" spans="1:17" ht="15.75" customHeight="1" x14ac:dyDescent="0.25">
      <c r="A149" s="16">
        <v>146</v>
      </c>
      <c r="B149" s="17">
        <v>146</v>
      </c>
      <c r="C149" s="3">
        <v>998.65200000000004</v>
      </c>
      <c r="D149" s="13">
        <f t="shared" si="16"/>
        <v>999.41629</v>
      </c>
      <c r="E149" s="18">
        <f t="shared" si="12"/>
        <v>-0.76428999999995995</v>
      </c>
      <c r="F149" s="3">
        <v>999.27700000000004</v>
      </c>
      <c r="G149" s="19">
        <f t="shared" si="13"/>
        <v>0.625</v>
      </c>
      <c r="H149" s="3">
        <v>11.1336480614578</v>
      </c>
      <c r="I149" s="14">
        <f t="shared" si="14"/>
        <v>5.5668240307288999</v>
      </c>
      <c r="J149" s="3">
        <v>1000.59</v>
      </c>
      <c r="K149" s="13">
        <f t="shared" si="17"/>
        <v>1.1737100000000282</v>
      </c>
      <c r="L149" s="3">
        <v>16.824265725083801</v>
      </c>
      <c r="M149" s="20">
        <f t="shared" si="15"/>
        <v>8.4121328625419007</v>
      </c>
      <c r="N149" s="15"/>
    </row>
    <row r="150" spans="1:17" ht="15.75" customHeight="1" x14ac:dyDescent="0.25">
      <c r="A150" s="16">
        <v>147</v>
      </c>
      <c r="B150" s="17">
        <v>147</v>
      </c>
      <c r="C150" s="3">
        <v>998.70600000000002</v>
      </c>
      <c r="D150" s="13">
        <f t="shared" si="16"/>
        <v>999.41638</v>
      </c>
      <c r="E150" s="18">
        <f t="shared" si="12"/>
        <v>-0.71037999999998647</v>
      </c>
      <c r="F150" s="3">
        <v>999.27700000000004</v>
      </c>
      <c r="G150" s="19">
        <f t="shared" si="13"/>
        <v>0.57100000000002638</v>
      </c>
      <c r="H150" s="3">
        <v>10.142179066978001</v>
      </c>
      <c r="I150" s="14">
        <f t="shared" si="14"/>
        <v>5.0710895334890003</v>
      </c>
      <c r="J150" s="3">
        <v>1000.59</v>
      </c>
      <c r="K150" s="13">
        <f t="shared" si="17"/>
        <v>1.1736200000000281</v>
      </c>
      <c r="L150" s="3">
        <v>17.006137676161298</v>
      </c>
      <c r="M150" s="20">
        <f t="shared" si="15"/>
        <v>8.5030688380806492</v>
      </c>
      <c r="N150" s="15"/>
    </row>
    <row r="151" spans="1:17" ht="15.75" customHeight="1" x14ac:dyDescent="0.25">
      <c r="A151" s="16">
        <v>148</v>
      </c>
      <c r="B151" s="17">
        <v>148</v>
      </c>
      <c r="C151" s="3">
        <v>998.67399999999998</v>
      </c>
      <c r="D151" s="13">
        <f t="shared" si="16"/>
        <v>999.41647</v>
      </c>
      <c r="E151" s="18">
        <f t="shared" si="12"/>
        <v>-0.74247000000002572</v>
      </c>
      <c r="F151" s="3">
        <v>999.27599999999995</v>
      </c>
      <c r="G151" s="19">
        <f t="shared" si="13"/>
        <v>0.60199999999997544</v>
      </c>
      <c r="H151" s="3">
        <v>9.9227501353942404</v>
      </c>
      <c r="I151" s="14">
        <f t="shared" si="14"/>
        <v>4.9613750676971202</v>
      </c>
      <c r="J151" s="3">
        <v>1000.58</v>
      </c>
      <c r="K151" s="13">
        <f t="shared" si="17"/>
        <v>1.163530000000037</v>
      </c>
      <c r="L151" s="3">
        <v>16.988324574278298</v>
      </c>
      <c r="M151" s="20">
        <f t="shared" si="15"/>
        <v>8.4941622871391491</v>
      </c>
      <c r="N151" s="15"/>
    </row>
    <row r="152" spans="1:17" ht="15.75" customHeight="1" x14ac:dyDescent="0.25">
      <c r="A152" s="16">
        <v>149</v>
      </c>
      <c r="B152" s="17">
        <v>149</v>
      </c>
      <c r="C152" s="3">
        <v>998.66399999999999</v>
      </c>
      <c r="D152" s="13">
        <f t="shared" si="16"/>
        <v>999.41656</v>
      </c>
      <c r="E152" s="18">
        <f t="shared" si="12"/>
        <v>-0.75256000000001677</v>
      </c>
      <c r="F152" s="3">
        <v>999.27700000000004</v>
      </c>
      <c r="G152" s="19">
        <f t="shared" si="13"/>
        <v>0.61300000000005639</v>
      </c>
      <c r="H152" s="3">
        <v>9.8823160850124907</v>
      </c>
      <c r="I152" s="14">
        <f t="shared" si="14"/>
        <v>4.9411580425062454</v>
      </c>
      <c r="J152" s="3">
        <v>1000.58</v>
      </c>
      <c r="K152" s="13">
        <f t="shared" si="17"/>
        <v>1.1634400000000369</v>
      </c>
      <c r="L152" s="3">
        <v>16.4856717441521</v>
      </c>
      <c r="M152" s="20">
        <f t="shared" si="15"/>
        <v>8.24283587207605</v>
      </c>
      <c r="N152" s="15"/>
    </row>
    <row r="153" spans="1:17" ht="15.75" customHeight="1" x14ac:dyDescent="0.25">
      <c r="A153" s="16">
        <v>150</v>
      </c>
      <c r="B153" s="17">
        <v>150</v>
      </c>
      <c r="C153" s="3">
        <v>998.72400000000005</v>
      </c>
      <c r="D153" s="13">
        <f t="shared" si="16"/>
        <v>999.41665</v>
      </c>
      <c r="E153" s="18">
        <f t="shared" si="12"/>
        <v>-0.6926499999999578</v>
      </c>
      <c r="F153" s="3">
        <v>999.27700000000004</v>
      </c>
      <c r="G153" s="19">
        <f t="shared" si="13"/>
        <v>0.55299999999999727</v>
      </c>
      <c r="H153" s="3">
        <v>10.3115404202251</v>
      </c>
      <c r="I153" s="14">
        <f t="shared" si="14"/>
        <v>5.15577021011255</v>
      </c>
      <c r="J153" s="3">
        <v>1000.58</v>
      </c>
      <c r="K153" s="13">
        <f t="shared" si="17"/>
        <v>1.1633500000000367</v>
      </c>
      <c r="L153" s="3">
        <v>16.4550056339971</v>
      </c>
      <c r="M153" s="20">
        <f t="shared" si="15"/>
        <v>8.22750281699855</v>
      </c>
      <c r="N153" s="15"/>
    </row>
    <row r="154" spans="1:17" ht="15.75" customHeight="1" x14ac:dyDescent="0.25">
      <c r="A154" s="16">
        <v>151</v>
      </c>
      <c r="B154" s="17">
        <v>151</v>
      </c>
      <c r="C154" s="3">
        <v>998.74699999999996</v>
      </c>
      <c r="D154" s="13">
        <f t="shared" si="16"/>
        <v>999.41674</v>
      </c>
      <c r="E154" s="18">
        <f t="shared" si="12"/>
        <v>-0.66974000000004708</v>
      </c>
      <c r="F154" s="3">
        <v>999.27700000000004</v>
      </c>
      <c r="G154" s="19">
        <f t="shared" si="13"/>
        <v>0.5300000000000864</v>
      </c>
      <c r="H154" s="3">
        <v>10.0341918509511</v>
      </c>
      <c r="I154" s="14">
        <f t="shared" si="14"/>
        <v>5.0170959254755498</v>
      </c>
      <c r="J154" s="3">
        <v>1000.58</v>
      </c>
      <c r="K154" s="13">
        <f t="shared" si="17"/>
        <v>1.1632600000000366</v>
      </c>
      <c r="L154" s="3">
        <v>16.424339523837698</v>
      </c>
      <c r="M154" s="20">
        <f t="shared" si="15"/>
        <v>8.2121697619188492</v>
      </c>
      <c r="N154" s="15"/>
    </row>
    <row r="155" spans="1:17" ht="15.75" customHeight="1" x14ac:dyDescent="0.25">
      <c r="A155" s="16">
        <v>152</v>
      </c>
      <c r="B155" s="17">
        <v>152</v>
      </c>
      <c r="C155" s="3">
        <v>998.79200000000003</v>
      </c>
      <c r="D155" s="13">
        <f t="shared" si="16"/>
        <v>999.41683</v>
      </c>
      <c r="E155" s="18">
        <f t="shared" si="12"/>
        <v>-0.62482999999997446</v>
      </c>
      <c r="F155" s="3">
        <v>999.27599999999995</v>
      </c>
      <c r="G155" s="19">
        <f t="shared" si="13"/>
        <v>0.4839999999999236</v>
      </c>
      <c r="H155" s="3">
        <v>9.8509230140652608</v>
      </c>
      <c r="I155" s="14">
        <f t="shared" si="14"/>
        <v>4.9254615070326304</v>
      </c>
      <c r="J155" s="3">
        <v>1000.57</v>
      </c>
      <c r="K155" s="13">
        <f t="shared" si="17"/>
        <v>1.1531700000000455</v>
      </c>
      <c r="L155" s="3">
        <v>15.9035155654673</v>
      </c>
      <c r="M155" s="20">
        <f t="shared" si="15"/>
        <v>7.9517577827336501</v>
      </c>
      <c r="N155" s="15"/>
    </row>
    <row r="156" spans="1:17" ht="15.75" customHeight="1" x14ac:dyDescent="0.25">
      <c r="A156" s="16">
        <v>153</v>
      </c>
      <c r="B156" s="17">
        <v>153</v>
      </c>
      <c r="C156" s="3">
        <v>998.851</v>
      </c>
      <c r="D156" s="13">
        <f t="shared" si="16"/>
        <v>999.41692</v>
      </c>
      <c r="E156" s="18">
        <f t="shared" si="12"/>
        <v>-0.56592000000000553</v>
      </c>
      <c r="F156" s="3">
        <v>999.27700000000004</v>
      </c>
      <c r="G156" s="19">
        <f t="shared" si="13"/>
        <v>0.42600000000004457</v>
      </c>
      <c r="H156" s="3">
        <v>10.555989085890401</v>
      </c>
      <c r="I156" s="14">
        <f t="shared" si="14"/>
        <v>5.2779945429452004</v>
      </c>
      <c r="J156" s="3">
        <v>1000.57</v>
      </c>
      <c r="K156" s="13">
        <f t="shared" si="17"/>
        <v>1.1530800000000454</v>
      </c>
      <c r="L156" s="3">
        <v>16.249891369274199</v>
      </c>
      <c r="M156" s="20">
        <f t="shared" si="15"/>
        <v>8.1249456846370993</v>
      </c>
      <c r="N156" s="15"/>
    </row>
    <row r="157" spans="1:17" ht="15.75" customHeight="1" x14ac:dyDescent="0.25">
      <c r="A157" s="16">
        <v>154</v>
      </c>
      <c r="B157" s="17">
        <v>154</v>
      </c>
      <c r="C157" s="3">
        <v>998.86599999999999</v>
      </c>
      <c r="D157" s="13">
        <f t="shared" si="16"/>
        <v>999.41701</v>
      </c>
      <c r="E157" s="18">
        <f t="shared" si="12"/>
        <v>-0.55101000000001932</v>
      </c>
      <c r="F157" s="3">
        <v>999.27700000000004</v>
      </c>
      <c r="G157" s="19">
        <f t="shared" si="13"/>
        <v>0.41100000000005821</v>
      </c>
      <c r="H157" s="3">
        <v>10.7378333814867</v>
      </c>
      <c r="I157" s="14">
        <f t="shared" si="14"/>
        <v>5.3689166907433501</v>
      </c>
      <c r="J157" s="3">
        <v>1000.56</v>
      </c>
      <c r="K157" s="13">
        <f t="shared" si="17"/>
        <v>1.1429899999999407</v>
      </c>
      <c r="L157" s="3">
        <v>15.7607737679332</v>
      </c>
      <c r="M157" s="20">
        <f t="shared" si="15"/>
        <v>7.8803868839666</v>
      </c>
      <c r="N157" s="15"/>
      <c r="O157" s="15"/>
      <c r="P157" s="15"/>
      <c r="Q157" s="15"/>
    </row>
    <row r="158" spans="1:17" ht="15.75" customHeight="1" x14ac:dyDescent="0.25">
      <c r="A158" s="16">
        <v>155</v>
      </c>
      <c r="B158" s="17">
        <v>155</v>
      </c>
      <c r="C158" s="3">
        <v>998.85799999999995</v>
      </c>
      <c r="D158" s="13">
        <f t="shared" si="16"/>
        <v>999.4171</v>
      </c>
      <c r="E158" s="18">
        <f t="shared" si="12"/>
        <v>-0.55910000000005766</v>
      </c>
      <c r="F158" s="3">
        <v>999.27700000000004</v>
      </c>
      <c r="G158" s="19">
        <f t="shared" si="13"/>
        <v>0.41900000000009641</v>
      </c>
      <c r="H158" s="3">
        <v>8.4205684360177901</v>
      </c>
      <c r="I158" s="14">
        <f t="shared" si="14"/>
        <v>4.2102842180088951</v>
      </c>
      <c r="J158" s="3">
        <v>1000.56</v>
      </c>
      <c r="K158" s="13">
        <f t="shared" si="17"/>
        <v>1.1428999999999405</v>
      </c>
      <c r="L158" s="3">
        <v>16.4777787058845</v>
      </c>
      <c r="M158" s="20">
        <f t="shared" si="15"/>
        <v>8.23888935294225</v>
      </c>
      <c r="N158" s="15"/>
      <c r="O158" s="15"/>
      <c r="P158" s="15"/>
      <c r="Q158" s="15"/>
    </row>
    <row r="159" spans="1:17" ht="15.75" customHeight="1" x14ac:dyDescent="0.25">
      <c r="A159" s="16">
        <v>156</v>
      </c>
      <c r="B159" s="17">
        <v>156</v>
      </c>
      <c r="C159" s="3">
        <v>998.899</v>
      </c>
      <c r="D159" s="13">
        <f t="shared" si="16"/>
        <v>999.41719000000001</v>
      </c>
      <c r="E159" s="18">
        <f t="shared" si="12"/>
        <v>-0.51819000000000415</v>
      </c>
      <c r="F159" s="3">
        <v>999.27700000000004</v>
      </c>
      <c r="G159" s="19">
        <f t="shared" si="13"/>
        <v>0.37800000000004275</v>
      </c>
      <c r="H159" s="3">
        <v>7.1482262594313797</v>
      </c>
      <c r="I159" s="14">
        <f t="shared" si="14"/>
        <v>3.5741131297156898</v>
      </c>
      <c r="J159" s="3">
        <v>1000.55</v>
      </c>
      <c r="K159" s="13">
        <f t="shared" si="17"/>
        <v>1.1328099999999495</v>
      </c>
      <c r="L159" s="3">
        <v>16.496002845801598</v>
      </c>
      <c r="M159" s="20">
        <f t="shared" si="15"/>
        <v>8.2480014229007992</v>
      </c>
      <c r="N159" s="15"/>
      <c r="O159" s="15"/>
      <c r="P159" s="15"/>
      <c r="Q159" s="15"/>
    </row>
    <row r="160" spans="1:17" ht="15.75" customHeight="1" x14ac:dyDescent="0.25">
      <c r="A160" s="16">
        <v>157</v>
      </c>
      <c r="B160" s="17">
        <v>157</v>
      </c>
      <c r="C160" s="3">
        <v>998.89800000000002</v>
      </c>
      <c r="D160" s="13">
        <f t="shared" si="16"/>
        <v>999.41728000000001</v>
      </c>
      <c r="E160" s="18">
        <f t="shared" si="12"/>
        <v>-0.51927999999998065</v>
      </c>
      <c r="F160" s="3">
        <v>999.27700000000004</v>
      </c>
      <c r="G160" s="19">
        <f t="shared" si="13"/>
        <v>0.3790000000000191</v>
      </c>
      <c r="H160" s="3">
        <v>8.1050975585391498</v>
      </c>
      <c r="I160" s="14">
        <f t="shared" si="14"/>
        <v>4.0525487792695749</v>
      </c>
      <c r="J160" s="3">
        <v>1000.55</v>
      </c>
      <c r="K160" s="13">
        <f t="shared" si="17"/>
        <v>1.1327199999999493</v>
      </c>
      <c r="L160" s="3">
        <v>16.117197155117001</v>
      </c>
      <c r="M160" s="20">
        <f t="shared" si="15"/>
        <v>8.0585985775585005</v>
      </c>
      <c r="N160" s="15"/>
      <c r="O160" s="15"/>
      <c r="P160" s="15"/>
      <c r="Q160" s="15"/>
    </row>
    <row r="161" spans="1:17" ht="15.75" customHeight="1" x14ac:dyDescent="0.25">
      <c r="A161" s="16">
        <v>158</v>
      </c>
      <c r="B161" s="17">
        <v>158</v>
      </c>
      <c r="C161" s="3">
        <v>998.91099999999994</v>
      </c>
      <c r="D161" s="13">
        <f t="shared" si="16"/>
        <v>999.41737000000001</v>
      </c>
      <c r="E161" s="18">
        <f t="shared" si="12"/>
        <v>-0.50637000000006083</v>
      </c>
      <c r="F161" s="3">
        <v>999.27599999999995</v>
      </c>
      <c r="G161" s="19">
        <f t="shared" si="13"/>
        <v>0.36500000000000909</v>
      </c>
      <c r="H161" s="3">
        <v>11.169267725958999</v>
      </c>
      <c r="I161" s="14">
        <f t="shared" si="14"/>
        <v>5.5846338629794996</v>
      </c>
      <c r="J161" s="3">
        <v>1000.55</v>
      </c>
      <c r="K161" s="13">
        <f t="shared" si="17"/>
        <v>1.1326299999999492</v>
      </c>
      <c r="L161" s="3">
        <v>15.8810725356769</v>
      </c>
      <c r="M161" s="20">
        <f t="shared" si="15"/>
        <v>7.9405362678384499</v>
      </c>
      <c r="N161" s="15"/>
      <c r="O161" s="15"/>
      <c r="P161" s="15"/>
      <c r="Q161" s="15"/>
    </row>
    <row r="162" spans="1:17" ht="15.75" customHeight="1" x14ac:dyDescent="0.25">
      <c r="A162" s="16">
        <v>159</v>
      </c>
      <c r="B162" s="17">
        <v>159</v>
      </c>
      <c r="C162" s="3">
        <v>998.91600000000005</v>
      </c>
      <c r="D162" s="13">
        <f t="shared" si="16"/>
        <v>999.41746000000001</v>
      </c>
      <c r="E162" s="18">
        <f t="shared" si="12"/>
        <v>-0.50145999999995183</v>
      </c>
      <c r="F162" s="3">
        <v>999.27599999999995</v>
      </c>
      <c r="G162" s="19">
        <f t="shared" si="13"/>
        <v>0.35999999999989996</v>
      </c>
      <c r="H162" s="3">
        <v>10.537773241668701</v>
      </c>
      <c r="I162" s="14">
        <f t="shared" si="14"/>
        <v>5.2688866208343503</v>
      </c>
      <c r="J162" s="3">
        <v>1000.55</v>
      </c>
      <c r="K162" s="13">
        <f t="shared" si="17"/>
        <v>1.132539999999949</v>
      </c>
      <c r="L162" s="3">
        <v>15.1623404919824</v>
      </c>
      <c r="M162" s="20">
        <f t="shared" si="15"/>
        <v>7.5811702459912</v>
      </c>
      <c r="N162" s="15"/>
      <c r="O162" s="15"/>
      <c r="P162" s="15"/>
      <c r="Q162" s="15"/>
    </row>
    <row r="163" spans="1:17" ht="15.75" customHeight="1" x14ac:dyDescent="0.25">
      <c r="A163" s="16">
        <v>160</v>
      </c>
      <c r="B163" s="17">
        <v>160</v>
      </c>
      <c r="C163" s="3">
        <v>998.928</v>
      </c>
      <c r="D163" s="13">
        <f t="shared" si="16"/>
        <v>999.41755000000001</v>
      </c>
      <c r="E163" s="18">
        <f t="shared" si="12"/>
        <v>-0.48955000000000837</v>
      </c>
      <c r="F163" s="3">
        <v>999.27599999999995</v>
      </c>
      <c r="G163" s="19">
        <f t="shared" si="13"/>
        <v>0.34799999999995634</v>
      </c>
      <c r="H163" s="3">
        <v>9.5656654763693005</v>
      </c>
      <c r="I163" s="14">
        <f t="shared" si="14"/>
        <v>4.7828327381846503</v>
      </c>
      <c r="J163" s="3">
        <v>1000.55</v>
      </c>
      <c r="K163" s="13">
        <f t="shared" si="17"/>
        <v>1.1324499999999489</v>
      </c>
      <c r="L163" s="3">
        <v>15.626864124942299</v>
      </c>
      <c r="M163" s="20">
        <f t="shared" si="15"/>
        <v>7.8134320624711497</v>
      </c>
      <c r="N163" s="15"/>
      <c r="O163" s="15"/>
      <c r="P163" s="15"/>
      <c r="Q163" s="15"/>
    </row>
    <row r="164" spans="1:17" ht="15.75" customHeight="1" x14ac:dyDescent="0.25">
      <c r="A164" s="16">
        <v>161</v>
      </c>
      <c r="B164" s="17">
        <v>161</v>
      </c>
      <c r="C164" s="3">
        <v>998.92100000000005</v>
      </c>
      <c r="D164" s="13">
        <f t="shared" si="16"/>
        <v>999.41764000000001</v>
      </c>
      <c r="E164" s="18">
        <f t="shared" si="12"/>
        <v>-0.49663999999995667</v>
      </c>
      <c r="F164" s="3">
        <v>999.27599999999995</v>
      </c>
      <c r="G164" s="19">
        <f t="shared" si="13"/>
        <v>0.3549999999999045</v>
      </c>
      <c r="H164" s="3">
        <v>9.6209956909295897</v>
      </c>
      <c r="I164" s="14">
        <f t="shared" si="14"/>
        <v>4.8104978454647949</v>
      </c>
      <c r="J164" s="3">
        <v>1000.55</v>
      </c>
      <c r="K164" s="13">
        <f t="shared" si="17"/>
        <v>1.1323599999999487</v>
      </c>
      <c r="L164" s="3">
        <v>15.6889587416174</v>
      </c>
      <c r="M164" s="20">
        <f t="shared" si="15"/>
        <v>7.8444793708086999</v>
      </c>
      <c r="N164" s="15"/>
      <c r="O164" s="15"/>
      <c r="P164" s="15"/>
      <c r="Q164" s="15"/>
    </row>
    <row r="165" spans="1:17" ht="15.75" customHeight="1" x14ac:dyDescent="0.25">
      <c r="A165" s="16">
        <v>162</v>
      </c>
      <c r="B165" s="17">
        <v>162</v>
      </c>
      <c r="C165" s="3">
        <v>998.90300000000002</v>
      </c>
      <c r="D165" s="13">
        <f t="shared" si="16"/>
        <v>999.41773000000001</v>
      </c>
      <c r="E165" s="18">
        <f t="shared" si="12"/>
        <v>-0.51472999999998592</v>
      </c>
      <c r="F165" s="3">
        <v>999.27599999999995</v>
      </c>
      <c r="G165" s="19">
        <f t="shared" si="13"/>
        <v>0.37299999999993361</v>
      </c>
      <c r="H165" s="3">
        <v>9.5908772921839898</v>
      </c>
      <c r="I165" s="14">
        <f t="shared" si="14"/>
        <v>4.7954386460919949</v>
      </c>
      <c r="J165" s="3">
        <v>1000.55</v>
      </c>
      <c r="K165" s="13">
        <f t="shared" si="17"/>
        <v>1.1322699999999486</v>
      </c>
      <c r="L165" s="3">
        <v>15.7661758390675</v>
      </c>
      <c r="M165" s="20">
        <f t="shared" si="15"/>
        <v>7.8830879195337502</v>
      </c>
      <c r="N165" s="15"/>
      <c r="O165" s="15"/>
      <c r="P165" s="15"/>
      <c r="Q165" s="15"/>
    </row>
    <row r="166" spans="1:17" ht="15.75" customHeight="1" x14ac:dyDescent="0.25">
      <c r="A166" s="16">
        <v>163</v>
      </c>
      <c r="B166" s="17">
        <v>163</v>
      </c>
      <c r="C166" s="3">
        <v>998.95500000000004</v>
      </c>
      <c r="D166" s="13">
        <f t="shared" si="16"/>
        <v>999.41782000000001</v>
      </c>
      <c r="E166" s="18">
        <f t="shared" si="12"/>
        <v>-0.46281999999996515</v>
      </c>
      <c r="F166" s="3">
        <v>999.27599999999995</v>
      </c>
      <c r="G166" s="19">
        <f t="shared" si="13"/>
        <v>0.32099999999991269</v>
      </c>
      <c r="H166" s="3">
        <v>9.0794847746406298</v>
      </c>
      <c r="I166" s="14">
        <f t="shared" si="14"/>
        <v>4.5397423873203149</v>
      </c>
      <c r="J166" s="3">
        <v>1000.54</v>
      </c>
      <c r="K166" s="13">
        <f t="shared" si="17"/>
        <v>1.1221799999999575</v>
      </c>
      <c r="L166" s="3">
        <v>15.9736078639834</v>
      </c>
      <c r="M166" s="20">
        <f t="shared" si="15"/>
        <v>7.9868039319916999</v>
      </c>
      <c r="N166" s="15"/>
      <c r="O166" s="15"/>
      <c r="P166" s="15"/>
      <c r="Q166" s="15"/>
    </row>
    <row r="167" spans="1:17" ht="15.75" customHeight="1" x14ac:dyDescent="0.25">
      <c r="A167" s="16">
        <v>164</v>
      </c>
      <c r="B167" s="17">
        <v>164</v>
      </c>
      <c r="C167" s="3">
        <v>998.97699999999998</v>
      </c>
      <c r="D167" s="13">
        <f t="shared" si="16"/>
        <v>999.41791000000001</v>
      </c>
      <c r="E167" s="18">
        <f t="shared" si="12"/>
        <v>-0.44091000000003078</v>
      </c>
      <c r="F167" s="3">
        <v>999.27599999999995</v>
      </c>
      <c r="G167" s="19">
        <f t="shared" si="13"/>
        <v>0.29899999999997817</v>
      </c>
      <c r="H167" s="3">
        <v>8.0531782764260296</v>
      </c>
      <c r="I167" s="14">
        <f t="shared" si="14"/>
        <v>4.0265891382130148</v>
      </c>
      <c r="J167" s="3">
        <v>1000.54</v>
      </c>
      <c r="K167" s="13">
        <f t="shared" si="17"/>
        <v>1.1220899999999574</v>
      </c>
      <c r="L167" s="3">
        <v>15.844940864755101</v>
      </c>
      <c r="M167" s="20">
        <f t="shared" si="15"/>
        <v>7.9224704323775503</v>
      </c>
      <c r="N167" s="15"/>
      <c r="O167" s="15"/>
      <c r="P167" s="15"/>
      <c r="Q167" s="15"/>
    </row>
    <row r="168" spans="1:17" ht="15.75" customHeight="1" x14ac:dyDescent="0.25">
      <c r="A168" s="16">
        <v>165</v>
      </c>
      <c r="B168" s="17">
        <v>165</v>
      </c>
      <c r="C168" s="3">
        <v>999.01400000000001</v>
      </c>
      <c r="D168" s="13">
        <f t="shared" si="16"/>
        <v>999.41800000000001</v>
      </c>
      <c r="E168" s="18">
        <f t="shared" si="12"/>
        <v>-0.40399999999999636</v>
      </c>
      <c r="F168" s="3">
        <v>999.27599999999995</v>
      </c>
      <c r="G168" s="19">
        <f t="shared" si="13"/>
        <v>0.26199999999994361</v>
      </c>
      <c r="H168" s="3">
        <v>7.9355390298731399</v>
      </c>
      <c r="I168" s="14">
        <f t="shared" si="14"/>
        <v>3.9677695149365699</v>
      </c>
      <c r="J168" s="3">
        <v>1000.53</v>
      </c>
      <c r="K168" s="13">
        <f t="shared" si="17"/>
        <v>1.1119999999999663</v>
      </c>
      <c r="L168" s="3">
        <v>15.8811611806576</v>
      </c>
      <c r="M168" s="20">
        <f t="shared" si="15"/>
        <v>7.9405805903287998</v>
      </c>
      <c r="N168" s="15"/>
      <c r="O168" s="15"/>
      <c r="P168" s="15"/>
      <c r="Q168" s="15"/>
    </row>
    <row r="169" spans="1:17" ht="15.75" customHeight="1" x14ac:dyDescent="0.25">
      <c r="A169" s="16">
        <v>166</v>
      </c>
      <c r="B169" s="17">
        <v>166</v>
      </c>
      <c r="C169" s="3">
        <v>999.05</v>
      </c>
      <c r="D169" s="13">
        <f t="shared" si="16"/>
        <v>999.41809000000001</v>
      </c>
      <c r="E169" s="18">
        <f t="shared" si="12"/>
        <v>-0.36809000000005199</v>
      </c>
      <c r="F169" s="3">
        <v>999.27599999999995</v>
      </c>
      <c r="G169" s="19">
        <f t="shared" si="13"/>
        <v>0.22599999999999909</v>
      </c>
      <c r="H169" s="3">
        <v>8.3391991383590707</v>
      </c>
      <c r="I169" s="14">
        <f t="shared" si="14"/>
        <v>4.1695995691795353</v>
      </c>
      <c r="J169" s="3">
        <v>1000.53</v>
      </c>
      <c r="K169" s="13">
        <f t="shared" si="17"/>
        <v>1.1119099999999662</v>
      </c>
      <c r="L169" s="3">
        <v>11.1389409142744</v>
      </c>
      <c r="M169" s="20">
        <f t="shared" si="15"/>
        <v>5.5694704571372</v>
      </c>
      <c r="N169" s="15"/>
      <c r="O169" s="15"/>
      <c r="P169" s="15"/>
      <c r="Q169" s="15"/>
    </row>
    <row r="170" spans="1:17" ht="15.75" customHeight="1" x14ac:dyDescent="0.25">
      <c r="A170" s="16">
        <v>167</v>
      </c>
      <c r="B170" s="17">
        <v>167</v>
      </c>
      <c r="C170" s="3">
        <v>999.06500000000005</v>
      </c>
      <c r="D170" s="13">
        <f t="shared" si="16"/>
        <v>999.41818000000001</v>
      </c>
      <c r="E170" s="18">
        <f t="shared" si="12"/>
        <v>-0.35317999999995209</v>
      </c>
      <c r="F170" s="3">
        <v>999.27599999999995</v>
      </c>
      <c r="G170" s="19">
        <f t="shared" si="13"/>
        <v>0.21099999999989905</v>
      </c>
      <c r="H170" s="3">
        <v>8.6575895456552896</v>
      </c>
      <c r="I170" s="14">
        <f t="shared" si="14"/>
        <v>4.3287947728276448</v>
      </c>
      <c r="J170" s="3">
        <v>1000.52</v>
      </c>
      <c r="K170" s="13">
        <f t="shared" si="17"/>
        <v>1.1018199999999752</v>
      </c>
      <c r="L170" s="3">
        <v>10.0239901179478</v>
      </c>
      <c r="M170" s="20">
        <f t="shared" si="15"/>
        <v>5.0119950589739002</v>
      </c>
      <c r="N170" s="15"/>
      <c r="O170" s="15"/>
      <c r="P170" s="15"/>
      <c r="Q170" s="15"/>
    </row>
    <row r="171" spans="1:17" ht="15.75" customHeight="1" x14ac:dyDescent="0.25">
      <c r="A171" s="16">
        <v>168</v>
      </c>
      <c r="B171" s="17">
        <v>168</v>
      </c>
      <c r="C171" s="3">
        <v>999.09500000000003</v>
      </c>
      <c r="D171" s="13">
        <f t="shared" si="16"/>
        <v>999.41827000000001</v>
      </c>
      <c r="E171" s="18">
        <f t="shared" si="12"/>
        <v>-0.32326999999997952</v>
      </c>
      <c r="F171" s="3">
        <v>999.27599999999995</v>
      </c>
      <c r="G171" s="19">
        <f t="shared" si="13"/>
        <v>0.18099999999992633</v>
      </c>
      <c r="H171" s="3">
        <v>8.9889016261727601</v>
      </c>
      <c r="I171" s="14">
        <f t="shared" si="14"/>
        <v>4.4944508130863801</v>
      </c>
      <c r="J171" s="3">
        <v>1000.52</v>
      </c>
      <c r="K171" s="13">
        <f t="shared" si="17"/>
        <v>1.101729999999975</v>
      </c>
      <c r="L171" s="3">
        <v>9.1585390862209497</v>
      </c>
      <c r="M171" s="20">
        <f t="shared" si="15"/>
        <v>4.5792695431104748</v>
      </c>
      <c r="N171" s="15"/>
      <c r="O171" s="15"/>
      <c r="P171" s="15"/>
      <c r="Q171" s="15"/>
    </row>
    <row r="172" spans="1:17" ht="15.75" customHeight="1" x14ac:dyDescent="0.25">
      <c r="A172" s="16">
        <v>169</v>
      </c>
      <c r="B172" s="17">
        <v>169</v>
      </c>
      <c r="C172" s="3">
        <v>999.14700000000005</v>
      </c>
      <c r="D172" s="13">
        <f t="shared" si="16"/>
        <v>999.41836000000001</v>
      </c>
      <c r="E172" s="18">
        <f t="shared" si="12"/>
        <v>-0.27135999999995875</v>
      </c>
      <c r="F172" s="3">
        <v>999.27599999999995</v>
      </c>
      <c r="G172" s="19">
        <f t="shared" si="13"/>
        <v>0.12899999999990541</v>
      </c>
      <c r="H172" s="3">
        <v>8.4748041675016594</v>
      </c>
      <c r="I172" s="14">
        <f t="shared" si="14"/>
        <v>4.2374020837508297</v>
      </c>
      <c r="J172" s="3">
        <v>1000.51</v>
      </c>
      <c r="K172" s="13">
        <f t="shared" si="17"/>
        <v>1.091639999999984</v>
      </c>
      <c r="L172" s="3">
        <v>12.5797013836911</v>
      </c>
      <c r="M172" s="20">
        <f t="shared" si="15"/>
        <v>6.2898506918455501</v>
      </c>
      <c r="N172" s="15"/>
      <c r="O172" s="15"/>
      <c r="P172" s="15"/>
      <c r="Q172" s="15"/>
    </row>
    <row r="173" spans="1:17" ht="15.75" customHeight="1" x14ac:dyDescent="0.25">
      <c r="A173" s="16">
        <v>170</v>
      </c>
      <c r="B173" s="17">
        <v>170</v>
      </c>
      <c r="C173" s="3">
        <v>999.16899999999998</v>
      </c>
      <c r="D173" s="13">
        <f t="shared" si="16"/>
        <v>999.41845000000001</v>
      </c>
      <c r="E173" s="18">
        <f t="shared" si="12"/>
        <v>-0.24945000000002437</v>
      </c>
      <c r="F173" s="3">
        <v>999.27499999999998</v>
      </c>
      <c r="G173" s="19">
        <f t="shared" si="13"/>
        <v>0.10599999999999454</v>
      </c>
      <c r="H173" s="3">
        <v>6.9873670265907597</v>
      </c>
      <c r="I173" s="14">
        <f t="shared" si="14"/>
        <v>3.4936835132953798</v>
      </c>
      <c r="J173" s="3">
        <v>1000.5</v>
      </c>
      <c r="K173" s="13">
        <f t="shared" si="17"/>
        <v>1.0815499999999929</v>
      </c>
      <c r="L173" s="3">
        <v>12.5898717109212</v>
      </c>
      <c r="M173" s="20">
        <f t="shared" si="15"/>
        <v>6.2949358554605999</v>
      </c>
      <c r="N173" s="15"/>
      <c r="O173" s="15"/>
      <c r="P173" s="15"/>
      <c r="Q173" s="15"/>
    </row>
    <row r="174" spans="1:17" ht="15.75" customHeight="1" x14ac:dyDescent="0.25">
      <c r="A174" s="16">
        <v>171</v>
      </c>
      <c r="B174" s="17">
        <v>171</v>
      </c>
      <c r="C174" s="3">
        <v>999.16700000000003</v>
      </c>
      <c r="D174" s="13">
        <f t="shared" si="16"/>
        <v>999.41854000000001</v>
      </c>
      <c r="E174" s="18">
        <f t="shared" si="12"/>
        <v>-0.25153999999997723</v>
      </c>
      <c r="F174" s="3">
        <v>999.274</v>
      </c>
      <c r="G174" s="19">
        <f t="shared" si="13"/>
        <v>0.1069999999999709</v>
      </c>
      <c r="H174" s="3">
        <v>5.2162754096153003</v>
      </c>
      <c r="I174" s="14">
        <f t="shared" si="14"/>
        <v>2.6081377048076502</v>
      </c>
      <c r="J174" s="3">
        <v>1000.49</v>
      </c>
      <c r="K174" s="13">
        <f t="shared" si="17"/>
        <v>1.0714600000000019</v>
      </c>
      <c r="L174" s="3">
        <v>14.7708983795736</v>
      </c>
      <c r="M174" s="20">
        <f t="shared" si="15"/>
        <v>7.3854491897868</v>
      </c>
      <c r="N174" s="15"/>
      <c r="O174" s="15"/>
      <c r="P174" s="15"/>
      <c r="Q174" s="15"/>
    </row>
    <row r="175" spans="1:17" ht="15.75" customHeight="1" x14ac:dyDescent="0.25">
      <c r="A175" s="16">
        <v>172</v>
      </c>
      <c r="B175" s="17">
        <v>172</v>
      </c>
      <c r="C175" s="3">
        <v>999.14200000000005</v>
      </c>
      <c r="D175" s="13">
        <f t="shared" si="16"/>
        <v>999.41863000000001</v>
      </c>
      <c r="E175" s="18">
        <f t="shared" si="12"/>
        <v>-0.27662999999995463</v>
      </c>
      <c r="F175" s="3">
        <v>999.27300000000002</v>
      </c>
      <c r="G175" s="19">
        <f t="shared" si="13"/>
        <v>0.13099999999997181</v>
      </c>
      <c r="H175" s="3">
        <v>5.03523346865388</v>
      </c>
      <c r="I175" s="14">
        <f t="shared" si="14"/>
        <v>2.51761673432694</v>
      </c>
      <c r="J175" s="3">
        <v>1000.49</v>
      </c>
      <c r="K175" s="13">
        <f t="shared" si="17"/>
        <v>1.0713700000000017</v>
      </c>
      <c r="L175" s="3">
        <v>15.540007978968999</v>
      </c>
      <c r="M175" s="20">
        <f t="shared" si="15"/>
        <v>7.7700039894844997</v>
      </c>
      <c r="N175" s="15"/>
      <c r="O175" s="15"/>
      <c r="P175" s="15"/>
      <c r="Q175" s="15"/>
    </row>
    <row r="176" spans="1:17" ht="15.75" customHeight="1" x14ac:dyDescent="0.25">
      <c r="A176" s="16">
        <v>173</v>
      </c>
      <c r="B176" s="17">
        <v>173</v>
      </c>
      <c r="C176" s="3">
        <v>999.13300000000004</v>
      </c>
      <c r="D176" s="13">
        <f t="shared" si="16"/>
        <v>999.41872000000001</v>
      </c>
      <c r="E176" s="18">
        <f t="shared" si="12"/>
        <v>-0.28571999999996933</v>
      </c>
      <c r="F176" s="3">
        <v>999.27200000000005</v>
      </c>
      <c r="G176" s="19">
        <f t="shared" si="13"/>
        <v>0.13900000000001</v>
      </c>
      <c r="H176" s="3">
        <v>3.8658995394012199</v>
      </c>
      <c r="I176" s="14">
        <f t="shared" si="14"/>
        <v>1.9329497697006099</v>
      </c>
      <c r="J176" s="3">
        <v>1000.49</v>
      </c>
      <c r="K176" s="13">
        <f t="shared" si="17"/>
        <v>1.0712800000000016</v>
      </c>
      <c r="L176" s="3">
        <v>15.4012609814732</v>
      </c>
      <c r="M176" s="20">
        <f t="shared" si="15"/>
        <v>7.7006304907366001</v>
      </c>
    </row>
    <row r="177" spans="1:13" ht="15.75" customHeight="1" x14ac:dyDescent="0.25">
      <c r="A177" s="16">
        <v>174</v>
      </c>
      <c r="B177" s="17">
        <v>174</v>
      </c>
      <c r="C177" s="3">
        <v>999.09900000000005</v>
      </c>
      <c r="D177" s="13">
        <f t="shared" si="16"/>
        <v>999.41881000000001</v>
      </c>
      <c r="E177" s="18">
        <f t="shared" si="12"/>
        <v>-0.31980999999996129</v>
      </c>
      <c r="F177" s="3">
        <v>999.27200000000005</v>
      </c>
      <c r="G177" s="19">
        <f t="shared" si="13"/>
        <v>0.17300000000000182</v>
      </c>
      <c r="H177" s="3">
        <v>3.9821611422894598</v>
      </c>
      <c r="I177" s="14">
        <f t="shared" si="14"/>
        <v>1.9910805711447299</v>
      </c>
      <c r="J177" s="3">
        <v>1000.48</v>
      </c>
      <c r="K177" s="13">
        <f t="shared" si="17"/>
        <v>1.0611900000000105</v>
      </c>
      <c r="L177" s="3">
        <v>18.887772562028299</v>
      </c>
      <c r="M177" s="20">
        <f t="shared" si="15"/>
        <v>9.4438862810141497</v>
      </c>
    </row>
    <row r="178" spans="1:13" ht="15.75" customHeight="1" x14ac:dyDescent="0.25">
      <c r="A178" s="16">
        <v>175</v>
      </c>
      <c r="B178" s="17">
        <v>175</v>
      </c>
      <c r="C178" s="3">
        <v>999.12800000000004</v>
      </c>
      <c r="D178" s="13">
        <f t="shared" si="16"/>
        <v>999.41890000000001</v>
      </c>
      <c r="E178" s="18">
        <f t="shared" si="12"/>
        <v>-0.29089999999996508</v>
      </c>
      <c r="F178" s="3">
        <v>999.27200000000005</v>
      </c>
      <c r="G178" s="19">
        <f t="shared" si="13"/>
        <v>0.14400000000000546</v>
      </c>
      <c r="H178" s="3">
        <v>4.3380749540479204</v>
      </c>
      <c r="I178" s="14">
        <f t="shared" si="14"/>
        <v>2.1690374770239602</v>
      </c>
      <c r="J178" s="3">
        <v>1000.48</v>
      </c>
      <c r="K178" s="13">
        <f t="shared" si="17"/>
        <v>1.0611000000000104</v>
      </c>
      <c r="L178" s="3">
        <v>18.7833542566419</v>
      </c>
      <c r="M178" s="20">
        <f t="shared" si="15"/>
        <v>9.3916771283209499</v>
      </c>
    </row>
    <row r="179" spans="1:13" ht="15.75" customHeight="1" x14ac:dyDescent="0.25">
      <c r="A179" s="16">
        <v>176</v>
      </c>
      <c r="B179" s="17">
        <v>176</v>
      </c>
      <c r="C179" s="3">
        <v>999.15700000000004</v>
      </c>
      <c r="D179" s="13">
        <f t="shared" si="16"/>
        <v>999.41899000000001</v>
      </c>
      <c r="E179" s="18">
        <f t="shared" si="12"/>
        <v>-0.26198999999996886</v>
      </c>
      <c r="F179" s="3">
        <v>999.27099999999996</v>
      </c>
      <c r="G179" s="19">
        <f t="shared" si="13"/>
        <v>0.11399999999991905</v>
      </c>
      <c r="H179" s="3">
        <v>4.3263502529328504</v>
      </c>
      <c r="I179" s="14">
        <f t="shared" si="14"/>
        <v>2.1631751264664252</v>
      </c>
      <c r="J179" s="3">
        <v>1000.48</v>
      </c>
      <c r="K179" s="13">
        <f t="shared" si="17"/>
        <v>1.0610100000000102</v>
      </c>
      <c r="L179" s="3">
        <v>14.417082585268201</v>
      </c>
      <c r="M179" s="20">
        <f t="shared" si="15"/>
        <v>7.2085412926341004</v>
      </c>
    </row>
    <row r="180" spans="1:13" ht="15.75" customHeight="1" x14ac:dyDescent="0.25">
      <c r="A180" s="16">
        <v>177</v>
      </c>
      <c r="B180" s="17">
        <v>177</v>
      </c>
      <c r="C180" s="3">
        <v>999.15800000000002</v>
      </c>
      <c r="D180" s="13">
        <f t="shared" si="16"/>
        <v>999.41908000000001</v>
      </c>
      <c r="E180" s="18">
        <f t="shared" si="12"/>
        <v>-0.26107999999999265</v>
      </c>
      <c r="F180" s="3">
        <v>999.27</v>
      </c>
      <c r="G180" s="19">
        <f t="shared" si="13"/>
        <v>0.11199999999996635</v>
      </c>
      <c r="H180" s="3">
        <v>7.1259466412819403</v>
      </c>
      <c r="I180" s="14">
        <f t="shared" si="14"/>
        <v>3.5629733206409702</v>
      </c>
      <c r="J180" s="3">
        <v>1000.47</v>
      </c>
      <c r="K180" s="13">
        <f t="shared" si="17"/>
        <v>1.0509200000000192</v>
      </c>
      <c r="L180" s="3">
        <v>14.468398523124799</v>
      </c>
      <c r="M180" s="20">
        <f t="shared" si="15"/>
        <v>7.2341992615623996</v>
      </c>
    </row>
    <row r="181" spans="1:13" ht="15.75" customHeight="1" x14ac:dyDescent="0.25">
      <c r="A181" s="16">
        <v>178</v>
      </c>
      <c r="B181" s="17">
        <v>178</v>
      </c>
      <c r="C181" s="3">
        <v>999.18299999999999</v>
      </c>
      <c r="D181" s="13">
        <f t="shared" si="16"/>
        <v>999.41917000000001</v>
      </c>
      <c r="E181" s="18">
        <f t="shared" si="12"/>
        <v>-0.23617000000001553</v>
      </c>
      <c r="F181" s="3">
        <v>999.26599999999996</v>
      </c>
      <c r="G181" s="19">
        <f t="shared" si="13"/>
        <v>8.2999999999969987E-2</v>
      </c>
      <c r="H181" s="3">
        <v>6.0042034666884296</v>
      </c>
      <c r="I181" s="14">
        <f t="shared" si="14"/>
        <v>3.0021017333442148</v>
      </c>
      <c r="J181" s="3">
        <v>1000.47</v>
      </c>
      <c r="K181" s="13">
        <f t="shared" si="17"/>
        <v>1.050830000000019</v>
      </c>
      <c r="L181" s="3">
        <v>15.245230728478299</v>
      </c>
      <c r="M181" s="20">
        <f t="shared" si="15"/>
        <v>7.6226153642391496</v>
      </c>
    </row>
    <row r="182" spans="1:13" ht="15.75" customHeight="1" x14ac:dyDescent="0.25">
      <c r="A182" s="16">
        <v>179</v>
      </c>
      <c r="B182" s="17">
        <v>179</v>
      </c>
      <c r="C182" s="3">
        <v>999.18200000000002</v>
      </c>
      <c r="D182" s="13">
        <f t="shared" si="16"/>
        <v>999.41926000000001</v>
      </c>
      <c r="E182" s="18">
        <f t="shared" si="12"/>
        <v>-0.23725999999999203</v>
      </c>
      <c r="F182" s="3">
        <v>999.26199999999994</v>
      </c>
      <c r="G182" s="19">
        <f t="shared" si="13"/>
        <v>7.999999999992724E-2</v>
      </c>
      <c r="H182" s="3">
        <v>3.42904904756602</v>
      </c>
      <c r="I182" s="14">
        <f t="shared" si="14"/>
        <v>1.71452452378301</v>
      </c>
      <c r="J182" s="3">
        <v>1000.46</v>
      </c>
      <c r="K182" s="13">
        <f t="shared" si="17"/>
        <v>1.040740000000028</v>
      </c>
      <c r="L182" s="3">
        <v>14.5954917213034</v>
      </c>
      <c r="M182" s="20">
        <f t="shared" si="15"/>
        <v>7.2977458606517001</v>
      </c>
    </row>
    <row r="183" spans="1:13" ht="15.75" customHeight="1" x14ac:dyDescent="0.25">
      <c r="A183" s="16">
        <v>180</v>
      </c>
      <c r="B183" s="17">
        <v>180</v>
      </c>
      <c r="C183" s="3">
        <v>999.21199999999999</v>
      </c>
      <c r="D183" s="13">
        <f t="shared" si="16"/>
        <v>999.41935000000001</v>
      </c>
      <c r="E183" s="18">
        <f t="shared" si="12"/>
        <v>-0.20735000000001946</v>
      </c>
      <c r="F183" s="3">
        <v>999.25300000000004</v>
      </c>
      <c r="G183" s="19">
        <f t="shared" si="13"/>
        <v>4.100000000005366E-2</v>
      </c>
      <c r="H183" s="3">
        <v>3.8344020558283098</v>
      </c>
      <c r="I183" s="14">
        <f t="shared" si="14"/>
        <v>1.9172010279141549</v>
      </c>
      <c r="J183" s="3">
        <v>1000.46</v>
      </c>
      <c r="K183" s="13">
        <f t="shared" si="17"/>
        <v>1.0406500000000278</v>
      </c>
      <c r="L183" s="3">
        <v>14.358395447867901</v>
      </c>
      <c r="M183" s="20">
        <f t="shared" si="15"/>
        <v>7.1791977239339504</v>
      </c>
    </row>
    <row r="184" spans="1:13" ht="15.75" customHeight="1" x14ac:dyDescent="0.25">
      <c r="A184" s="16">
        <v>181</v>
      </c>
      <c r="B184" s="17">
        <v>181</v>
      </c>
      <c r="C184" s="3">
        <v>999.18899999999996</v>
      </c>
      <c r="D184" s="13">
        <f t="shared" si="16"/>
        <v>999.41944000000001</v>
      </c>
      <c r="E184" s="18">
        <f t="shared" si="12"/>
        <v>-0.23044000000004417</v>
      </c>
      <c r="F184" s="3">
        <v>999.21900000000005</v>
      </c>
      <c r="G184" s="19">
        <f t="shared" si="13"/>
        <v>3.0000000000086402E-2</v>
      </c>
      <c r="H184" s="3">
        <v>4.9333510777768801</v>
      </c>
      <c r="I184" s="14">
        <f t="shared" si="14"/>
        <v>2.46667553888844</v>
      </c>
      <c r="J184" s="3">
        <v>1000.46</v>
      </c>
      <c r="K184" s="13">
        <f t="shared" si="17"/>
        <v>1.0405600000000277</v>
      </c>
      <c r="L184" s="3">
        <v>16.367637446154699</v>
      </c>
      <c r="M184" s="20">
        <f t="shared" si="15"/>
        <v>8.1838187230773496</v>
      </c>
    </row>
    <row r="185" spans="1:13" ht="15.75" customHeight="1" x14ac:dyDescent="0.25">
      <c r="A185" s="16">
        <v>182</v>
      </c>
      <c r="B185" s="17">
        <v>182</v>
      </c>
      <c r="C185" s="3">
        <v>999.14400000000001</v>
      </c>
      <c r="D185" s="13">
        <f t="shared" si="16"/>
        <v>999.41953000000001</v>
      </c>
      <c r="E185" s="18">
        <f t="shared" si="12"/>
        <v>-0.27553000000000338</v>
      </c>
      <c r="F185" s="3">
        <v>999.19399999999996</v>
      </c>
      <c r="G185" s="19">
        <f t="shared" si="13"/>
        <v>4.9999999999954525E-2</v>
      </c>
      <c r="H185" s="3">
        <v>5.04380246471802</v>
      </c>
      <c r="I185" s="14">
        <f t="shared" si="14"/>
        <v>2.52190123235901</v>
      </c>
      <c r="J185" s="3">
        <v>1000.46</v>
      </c>
      <c r="K185" s="13">
        <f t="shared" si="17"/>
        <v>1.0404700000000275</v>
      </c>
      <c r="L185" s="3">
        <v>16.709720928281602</v>
      </c>
      <c r="M185" s="20">
        <f t="shared" si="15"/>
        <v>8.3548604641408009</v>
      </c>
    </row>
    <row r="186" spans="1:13" ht="15.75" customHeight="1" x14ac:dyDescent="0.25">
      <c r="A186" s="16">
        <v>183</v>
      </c>
      <c r="B186" s="17">
        <v>183</v>
      </c>
      <c r="C186" s="3">
        <v>999.08199999999999</v>
      </c>
      <c r="D186" s="13">
        <f t="shared" si="16"/>
        <v>999.41962000000001</v>
      </c>
      <c r="E186" s="18">
        <f t="shared" si="12"/>
        <v>-0.33762000000001535</v>
      </c>
      <c r="F186" s="3">
        <v>999.19200000000001</v>
      </c>
      <c r="G186" s="19">
        <f t="shared" si="13"/>
        <v>0.11000000000001364</v>
      </c>
      <c r="H186" s="3">
        <v>5.0413747935697302</v>
      </c>
      <c r="I186" s="14">
        <f t="shared" si="14"/>
        <v>2.5206873967848651</v>
      </c>
      <c r="J186" s="3">
        <v>1000.45</v>
      </c>
      <c r="K186" s="13">
        <f t="shared" si="17"/>
        <v>1.0303800000000365</v>
      </c>
      <c r="L186" s="3">
        <v>16.45992623143</v>
      </c>
      <c r="M186" s="20">
        <f t="shared" si="15"/>
        <v>8.2299631157149999</v>
      </c>
    </row>
    <row r="187" spans="1:13" ht="15.75" customHeight="1" x14ac:dyDescent="0.25">
      <c r="A187" s="16">
        <v>184</v>
      </c>
      <c r="B187" s="17">
        <v>184</v>
      </c>
      <c r="C187" s="3">
        <v>999.04700000000003</v>
      </c>
      <c r="D187" s="13">
        <f t="shared" si="16"/>
        <v>999.41971000000001</v>
      </c>
      <c r="E187" s="18">
        <f t="shared" si="12"/>
        <v>-0.37270999999998367</v>
      </c>
      <c r="F187" s="3">
        <v>999.19200000000001</v>
      </c>
      <c r="G187" s="19">
        <f t="shared" si="13"/>
        <v>0.14499999999998181</v>
      </c>
      <c r="H187" s="3">
        <v>4.2769093895603998</v>
      </c>
      <c r="I187" s="14">
        <f t="shared" si="14"/>
        <v>2.1384546947801999</v>
      </c>
      <c r="J187" s="3">
        <v>1000.45</v>
      </c>
      <c r="K187" s="13">
        <f t="shared" si="17"/>
        <v>1.0302900000000363</v>
      </c>
      <c r="L187" s="3">
        <v>16.625813895882601</v>
      </c>
      <c r="M187" s="20">
        <f t="shared" si="15"/>
        <v>8.3129069479413005</v>
      </c>
    </row>
    <row r="188" spans="1:13" ht="15.75" customHeight="1" x14ac:dyDescent="0.25">
      <c r="A188" s="16">
        <v>185</v>
      </c>
      <c r="B188" s="17">
        <v>185</v>
      </c>
      <c r="C188" s="3">
        <v>999.04899999999998</v>
      </c>
      <c r="D188" s="13">
        <f t="shared" si="16"/>
        <v>999.41980000000001</v>
      </c>
      <c r="E188" s="18">
        <f t="shared" si="12"/>
        <v>-0.3708000000000311</v>
      </c>
      <c r="F188" s="3">
        <v>999.19100000000003</v>
      </c>
      <c r="G188" s="19">
        <f t="shared" si="13"/>
        <v>0.14200000000005275</v>
      </c>
      <c r="H188" s="3">
        <v>4.2252019853258904</v>
      </c>
      <c r="I188" s="14">
        <f t="shared" si="14"/>
        <v>2.1126009926629452</v>
      </c>
      <c r="J188" s="3">
        <v>1000.45</v>
      </c>
      <c r="K188" s="13">
        <f t="shared" si="17"/>
        <v>1.0302000000000362</v>
      </c>
      <c r="L188" s="3">
        <v>15.283028645664601</v>
      </c>
      <c r="M188" s="20">
        <f t="shared" si="15"/>
        <v>7.6415143228323004</v>
      </c>
    </row>
    <row r="189" spans="1:13" ht="15.75" customHeight="1" x14ac:dyDescent="0.25">
      <c r="A189" s="16">
        <v>186</v>
      </c>
      <c r="B189" s="17">
        <v>186</v>
      </c>
      <c r="C189" s="3">
        <v>999.06</v>
      </c>
      <c r="D189" s="13">
        <f t="shared" si="16"/>
        <v>999.41989000000001</v>
      </c>
      <c r="E189" s="18">
        <f t="shared" si="12"/>
        <v>-0.35989000000006399</v>
      </c>
      <c r="F189" s="3">
        <v>999.19100000000003</v>
      </c>
      <c r="G189" s="19">
        <f t="shared" si="13"/>
        <v>0.13100000000008549</v>
      </c>
      <c r="H189" s="3">
        <v>4.2197457436160697</v>
      </c>
      <c r="I189" s="14">
        <f t="shared" si="14"/>
        <v>2.1098728718080348</v>
      </c>
      <c r="J189" s="3">
        <v>1000.45</v>
      </c>
      <c r="K189" s="13">
        <f t="shared" si="17"/>
        <v>1.0301100000000361</v>
      </c>
      <c r="L189" s="3">
        <v>15.3601466448147</v>
      </c>
      <c r="M189" s="20">
        <f t="shared" si="15"/>
        <v>7.6800733224073499</v>
      </c>
    </row>
    <row r="190" spans="1:13" ht="15.75" customHeight="1" x14ac:dyDescent="0.25">
      <c r="A190" s="16">
        <v>187</v>
      </c>
      <c r="B190" s="17">
        <v>187</v>
      </c>
      <c r="C190" s="3">
        <v>999.06200000000001</v>
      </c>
      <c r="D190" s="13">
        <f t="shared" si="16"/>
        <v>999.41998000000001</v>
      </c>
      <c r="E190" s="18">
        <f t="shared" si="12"/>
        <v>-0.35797999999999774</v>
      </c>
      <c r="F190" s="3">
        <v>999.19</v>
      </c>
      <c r="G190" s="19">
        <f t="shared" si="13"/>
        <v>0.12800000000004275</v>
      </c>
      <c r="H190" s="3">
        <v>4.2544721721939496</v>
      </c>
      <c r="I190" s="14">
        <f t="shared" si="14"/>
        <v>2.1272360860969748</v>
      </c>
      <c r="J190" s="3">
        <v>1000.44</v>
      </c>
      <c r="K190" s="13">
        <f t="shared" si="17"/>
        <v>1.020020000000045</v>
      </c>
      <c r="L190" s="3">
        <v>14.868678983877301</v>
      </c>
      <c r="M190" s="20">
        <f t="shared" si="15"/>
        <v>7.4343394919386503</v>
      </c>
    </row>
    <row r="191" spans="1:13" ht="15.75" customHeight="1" x14ac:dyDescent="0.25">
      <c r="A191" s="16">
        <v>188</v>
      </c>
      <c r="B191" s="17">
        <v>188</v>
      </c>
      <c r="C191" s="3">
        <v>999.06600000000003</v>
      </c>
      <c r="D191" s="13">
        <f t="shared" si="16"/>
        <v>999.42007000000001</v>
      </c>
      <c r="E191" s="18">
        <f t="shared" si="12"/>
        <v>-0.35406999999997879</v>
      </c>
      <c r="F191" s="3">
        <v>999.18899999999996</v>
      </c>
      <c r="G191" s="19">
        <f t="shared" si="13"/>
        <v>0.12299999999993361</v>
      </c>
      <c r="H191" s="3">
        <v>3.9690145269617099</v>
      </c>
      <c r="I191" s="14">
        <f t="shared" si="14"/>
        <v>1.9845072634808549</v>
      </c>
      <c r="J191" s="3">
        <v>1000.44</v>
      </c>
      <c r="K191" s="13">
        <f t="shared" si="17"/>
        <v>1.0199300000000449</v>
      </c>
      <c r="L191" s="3">
        <v>13.4728662043653</v>
      </c>
      <c r="M191" s="20">
        <f t="shared" si="15"/>
        <v>6.7364331021826498</v>
      </c>
    </row>
    <row r="192" spans="1:13" ht="15.75" customHeight="1" x14ac:dyDescent="0.25">
      <c r="A192" s="16">
        <v>189</v>
      </c>
      <c r="B192" s="17">
        <v>189</v>
      </c>
      <c r="C192" s="3">
        <v>999.10400000000004</v>
      </c>
      <c r="D192" s="13">
        <f t="shared" si="16"/>
        <v>999.40305999999998</v>
      </c>
      <c r="E192" s="18">
        <f t="shared" si="12"/>
        <v>-0.29905999999994037</v>
      </c>
      <c r="F192" s="3">
        <v>999.18799999999999</v>
      </c>
      <c r="G192" s="19">
        <f t="shared" si="13"/>
        <v>8.399999999994634E-2</v>
      </c>
      <c r="H192" s="3">
        <v>4.0243154432518997</v>
      </c>
      <c r="I192" s="14">
        <f t="shared" si="14"/>
        <v>2.0121577216259499</v>
      </c>
      <c r="J192" s="3">
        <v>1000.43</v>
      </c>
      <c r="K192" s="13">
        <f t="shared" si="17"/>
        <v>1.0269399999999678</v>
      </c>
      <c r="L192" s="3">
        <v>12.3295764859669</v>
      </c>
      <c r="M192" s="20">
        <f t="shared" si="15"/>
        <v>6.16478824298345</v>
      </c>
    </row>
    <row r="193" spans="1:13" ht="15.75" customHeight="1" x14ac:dyDescent="0.25">
      <c r="A193" s="16"/>
      <c r="B193" s="17"/>
      <c r="C193" s="3"/>
      <c r="D193" s="13"/>
      <c r="E193" s="18"/>
      <c r="F193" s="3"/>
      <c r="G193" s="19"/>
      <c r="H193" s="3"/>
      <c r="I193" s="14"/>
      <c r="J193" s="3"/>
      <c r="K193" s="13"/>
      <c r="M193" s="20"/>
    </row>
    <row r="194" spans="1:13" ht="15.75" customHeight="1" x14ac:dyDescent="0.25">
      <c r="A194" s="16"/>
      <c r="B194" s="17"/>
      <c r="C194" s="3"/>
      <c r="D194" s="13"/>
      <c r="E194" s="18"/>
      <c r="F194" s="3"/>
      <c r="G194" s="19"/>
      <c r="H194" s="3"/>
      <c r="I194" s="14"/>
      <c r="J194" s="3"/>
      <c r="K194" s="13"/>
      <c r="M194" s="20"/>
    </row>
    <row r="195" spans="1:13" ht="15.75" customHeight="1" x14ac:dyDescent="0.25">
      <c r="A195" s="16"/>
      <c r="B195" s="17"/>
      <c r="C195" s="3"/>
      <c r="D195" s="13"/>
      <c r="E195" s="18"/>
      <c r="F195" s="3"/>
      <c r="G195" s="19"/>
      <c r="H195" s="3"/>
      <c r="I195" s="14"/>
      <c r="J195" s="3"/>
      <c r="K195" s="13"/>
      <c r="M195" s="20"/>
    </row>
    <row r="196" spans="1:13" ht="15.75" customHeight="1" x14ac:dyDescent="0.25">
      <c r="A196" s="16"/>
      <c r="B196" s="17"/>
      <c r="C196" s="3"/>
      <c r="D196" s="13"/>
      <c r="E196" s="18"/>
      <c r="F196" s="3"/>
      <c r="G196" s="19"/>
      <c r="H196" s="3"/>
      <c r="I196" s="14"/>
      <c r="J196" s="3"/>
      <c r="K196" s="13"/>
      <c r="M196" s="20"/>
    </row>
    <row r="197" spans="1:13" ht="15.75" customHeight="1" x14ac:dyDescent="0.25">
      <c r="A197" s="16"/>
      <c r="B197" s="17"/>
      <c r="C197" s="3"/>
      <c r="D197" s="13"/>
      <c r="E197" s="18"/>
      <c r="F197" s="3"/>
      <c r="G197" s="19"/>
      <c r="H197" s="3"/>
      <c r="I197" s="14"/>
      <c r="J197" s="3"/>
      <c r="K197" s="13"/>
      <c r="M197" s="20"/>
    </row>
    <row r="198" spans="1:13" ht="15.75" customHeight="1" x14ac:dyDescent="0.25">
      <c r="A198" s="16"/>
      <c r="B198" s="17"/>
    </row>
    <row r="199" spans="1:13" ht="15.75" customHeight="1" x14ac:dyDescent="0.25">
      <c r="A199" s="16"/>
      <c r="B199" s="17"/>
      <c r="C199" s="3"/>
      <c r="D199" s="13"/>
      <c r="E199" s="18"/>
      <c r="F199" s="3"/>
      <c r="G199" s="19"/>
      <c r="I199" s="14"/>
      <c r="J199" s="3"/>
      <c r="K199" s="13"/>
      <c r="M199" s="20"/>
    </row>
    <row r="200" spans="1:13" ht="15.75" customHeight="1" x14ac:dyDescent="0.2"/>
    <row r="201" spans="1:13" ht="15.75" customHeight="1" x14ac:dyDescent="0.2"/>
    <row r="202" spans="1:13" ht="15.75" customHeight="1" x14ac:dyDescent="0.2"/>
    <row r="203" spans="1:13" ht="15.75" customHeight="1" x14ac:dyDescent="0.2"/>
    <row r="204" spans="1:13" ht="15.75" customHeight="1" x14ac:dyDescent="0.2"/>
    <row r="205" spans="1:13" ht="15.75" customHeight="1" x14ac:dyDescent="0.2"/>
    <row r="206" spans="1:13" ht="15.75" customHeight="1" x14ac:dyDescent="0.2"/>
    <row r="207" spans="1:13" ht="15.75" customHeight="1" x14ac:dyDescent="0.2"/>
    <row r="208" spans="1:13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4">
    <mergeCell ref="V2:W2"/>
    <mergeCell ref="X2:Z2"/>
    <mergeCell ref="V29:W29"/>
    <mergeCell ref="V38:W38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98"/>
  <sheetViews>
    <sheetView zoomScale="70" zoomScaleNormal="70" workbookViewId="0">
      <selection activeCell="Y20" sqref="Y20:Y21"/>
    </sheetView>
  </sheetViews>
  <sheetFormatPr defaultColWidth="12.625" defaultRowHeight="15" customHeight="1" x14ac:dyDescent="0.2"/>
  <cols>
    <col min="1" max="1" width="3.875" customWidth="1"/>
    <col min="2" max="2" width="9.875" customWidth="1"/>
    <col min="3" max="3" width="12.75" customWidth="1"/>
    <col min="4" max="4" width="10.625" customWidth="1"/>
    <col min="5" max="5" width="8.375" customWidth="1"/>
    <col min="6" max="6" width="10.125" customWidth="1"/>
    <col min="7" max="7" width="11" customWidth="1"/>
    <col min="8" max="9" width="9.75" customWidth="1"/>
    <col min="10" max="10" width="10.375" customWidth="1"/>
    <col min="11" max="11" width="10.125" customWidth="1"/>
    <col min="12" max="13" width="10.25" customWidth="1"/>
    <col min="14" max="20" width="7.625" customWidth="1"/>
    <col min="21" max="21" width="5.5" customWidth="1"/>
    <col min="22" max="22" width="9.75" customWidth="1"/>
    <col min="23" max="23" width="20" customWidth="1"/>
    <col min="24" max="24" width="21.875" customWidth="1"/>
    <col min="25" max="25" width="7.875" customWidth="1"/>
    <col min="26" max="26" width="3.125" customWidth="1"/>
    <col min="27" max="27" width="5.75" customWidth="1"/>
  </cols>
  <sheetData>
    <row r="1" spans="1:27" x14ac:dyDescent="0.25">
      <c r="B1" s="2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7" x14ac:dyDescent="0.25">
      <c r="A2" s="1" t="s">
        <v>2</v>
      </c>
      <c r="B2" s="2" t="s">
        <v>8</v>
      </c>
      <c r="C2" s="12" t="s">
        <v>3</v>
      </c>
      <c r="D2" s="1" t="s">
        <v>4</v>
      </c>
      <c r="E2" s="2" t="s">
        <v>5</v>
      </c>
      <c r="F2" s="12" t="s">
        <v>9</v>
      </c>
      <c r="G2" s="1" t="s">
        <v>15</v>
      </c>
      <c r="H2" s="12" t="s">
        <v>7</v>
      </c>
      <c r="I2" s="7" t="s">
        <v>37</v>
      </c>
      <c r="J2" s="12" t="s">
        <v>13</v>
      </c>
      <c r="K2" s="1" t="s">
        <v>54</v>
      </c>
      <c r="L2" s="12" t="s">
        <v>6</v>
      </c>
      <c r="M2" s="7" t="s">
        <v>38</v>
      </c>
      <c r="V2" s="23" t="s">
        <v>11</v>
      </c>
      <c r="W2" s="23"/>
      <c r="X2" s="23" t="s">
        <v>12</v>
      </c>
      <c r="Y2" s="23"/>
      <c r="Z2" s="23"/>
    </row>
    <row r="3" spans="1:27" x14ac:dyDescent="0.25">
      <c r="A3" s="16">
        <v>0</v>
      </c>
      <c r="B3" s="17">
        <v>0</v>
      </c>
      <c r="C3" s="3">
        <v>999.71100000000001</v>
      </c>
      <c r="D3" s="13">
        <f>-0.00157*B4+999.28515</f>
        <v>999.28358000000003</v>
      </c>
      <c r="E3" s="18">
        <f t="shared" ref="E3:E66" si="0">C3-D3</f>
        <v>0.4274199999999837</v>
      </c>
      <c r="F3" s="3">
        <v>999.8</v>
      </c>
      <c r="G3" s="19">
        <f t="shared" ref="G3:G34" si="1">F3-C3</f>
        <v>8.8999999999941792E-2</v>
      </c>
      <c r="H3" s="3">
        <v>3.8338958285357299</v>
      </c>
      <c r="I3" s="14">
        <f t="shared" ref="I3:I65" si="2">H3*0.5</f>
        <v>1.9169479142678649</v>
      </c>
      <c r="J3" s="3">
        <v>1000.8</v>
      </c>
      <c r="K3" s="13">
        <f t="shared" ref="K3:K34" si="3">J3-F3</f>
        <v>1</v>
      </c>
      <c r="L3" s="3">
        <v>12.6247737845332</v>
      </c>
      <c r="M3" s="20">
        <f t="shared" ref="M3:M66" si="4">L3/2</f>
        <v>6.3123868922666002</v>
      </c>
      <c r="N3" s="15"/>
      <c r="V3" t="s">
        <v>52</v>
      </c>
      <c r="Y3">
        <v>190</v>
      </c>
      <c r="Z3" t="s">
        <v>10</v>
      </c>
    </row>
    <row r="4" spans="1:27" x14ac:dyDescent="0.25">
      <c r="A4" s="16">
        <v>1</v>
      </c>
      <c r="B4" s="17">
        <v>1</v>
      </c>
      <c r="C4" s="3">
        <v>999.678</v>
      </c>
      <c r="D4" s="13">
        <f t="shared" ref="D4:D35" si="5">0.00009*B5+999.40306</f>
        <v>999.40323999999998</v>
      </c>
      <c r="E4" s="18">
        <f t="shared" si="0"/>
        <v>0.27476000000001477</v>
      </c>
      <c r="F4" s="3">
        <v>999.79700000000003</v>
      </c>
      <c r="G4" s="19">
        <f t="shared" si="1"/>
        <v>0.11900000000002819</v>
      </c>
      <c r="H4" s="3">
        <v>5.0634317337410897</v>
      </c>
      <c r="I4" s="14">
        <f t="shared" si="2"/>
        <v>2.5317158668705448</v>
      </c>
      <c r="J4" s="3">
        <v>1000.82</v>
      </c>
      <c r="K4" s="13">
        <f t="shared" si="3"/>
        <v>1.0230000000000246</v>
      </c>
      <c r="L4" s="3">
        <v>12.6323715447701</v>
      </c>
      <c r="M4" s="20">
        <f t="shared" si="4"/>
        <v>6.3161857723850501</v>
      </c>
      <c r="N4" s="15"/>
    </row>
    <row r="5" spans="1:27" x14ac:dyDescent="0.25">
      <c r="A5" s="16">
        <v>2</v>
      </c>
      <c r="B5" s="17">
        <v>2</v>
      </c>
      <c r="C5" s="3">
        <v>999.72299999999996</v>
      </c>
      <c r="D5" s="13">
        <f t="shared" si="5"/>
        <v>999.40332999999998</v>
      </c>
      <c r="E5" s="18">
        <f t="shared" si="0"/>
        <v>0.3196699999999737</v>
      </c>
      <c r="F5" s="3">
        <v>999.78499999999997</v>
      </c>
      <c r="G5" s="19">
        <f t="shared" si="1"/>
        <v>6.2000000000011823E-2</v>
      </c>
      <c r="H5" s="3">
        <v>1.96750079322431</v>
      </c>
      <c r="I5" s="14">
        <f t="shared" si="2"/>
        <v>0.98375039661215502</v>
      </c>
      <c r="J5" s="3">
        <v>1000.77</v>
      </c>
      <c r="K5" s="13">
        <f t="shared" si="3"/>
        <v>0.98500000000001364</v>
      </c>
      <c r="L5" s="3">
        <v>12.955897208495101</v>
      </c>
      <c r="M5" s="20">
        <f t="shared" si="4"/>
        <v>6.4779486042475503</v>
      </c>
      <c r="N5" s="15"/>
      <c r="V5" s="5" t="s">
        <v>24</v>
      </c>
      <c r="W5" s="5"/>
      <c r="X5" s="5" t="s">
        <v>16</v>
      </c>
      <c r="Y5" s="4">
        <f>MIN(H3:H174)</f>
        <v>1.96750079322431</v>
      </c>
      <c r="Z5" s="5" t="s">
        <v>10</v>
      </c>
    </row>
    <row r="6" spans="1:27" x14ac:dyDescent="0.25">
      <c r="A6" s="16">
        <v>3</v>
      </c>
      <c r="B6" s="17">
        <v>3</v>
      </c>
      <c r="C6" s="3">
        <v>999.67700000000002</v>
      </c>
      <c r="D6" s="13">
        <f t="shared" si="5"/>
        <v>999.40341999999998</v>
      </c>
      <c r="E6" s="18">
        <f t="shared" si="0"/>
        <v>0.27358000000003813</v>
      </c>
      <c r="F6" s="3">
        <v>999.74099999999999</v>
      </c>
      <c r="G6" s="19">
        <f t="shared" si="1"/>
        <v>6.399999999996453E-2</v>
      </c>
      <c r="H6" s="3">
        <v>4.0913966511185897</v>
      </c>
      <c r="I6" s="14">
        <f t="shared" si="2"/>
        <v>2.0456983255592949</v>
      </c>
      <c r="J6" s="3">
        <v>1000.69</v>
      </c>
      <c r="K6" s="13">
        <f t="shared" si="3"/>
        <v>0.94900000000006912</v>
      </c>
      <c r="L6" s="3">
        <v>13.308998306224201</v>
      </c>
      <c r="M6" s="20">
        <f t="shared" si="4"/>
        <v>6.6544991531121003</v>
      </c>
      <c r="N6" s="15"/>
      <c r="V6" s="5" t="s">
        <v>25</v>
      </c>
      <c r="W6" s="5"/>
      <c r="X6" t="s">
        <v>14</v>
      </c>
      <c r="Y6" s="4">
        <f>MIN(G3:G174)</f>
        <v>8.0000000000381988E-3</v>
      </c>
      <c r="Z6" t="s">
        <v>10</v>
      </c>
    </row>
    <row r="7" spans="1:27" x14ac:dyDescent="0.25">
      <c r="A7" s="16">
        <v>4</v>
      </c>
      <c r="B7" s="17">
        <v>4</v>
      </c>
      <c r="C7" s="3">
        <v>999.60500000000002</v>
      </c>
      <c r="D7" s="13">
        <f t="shared" si="5"/>
        <v>999.40350999999998</v>
      </c>
      <c r="E7" s="18">
        <f t="shared" si="0"/>
        <v>0.20149000000003525</v>
      </c>
      <c r="F7" s="3">
        <v>999.71900000000005</v>
      </c>
      <c r="G7" s="19">
        <f t="shared" si="1"/>
        <v>0.11400000000003274</v>
      </c>
      <c r="H7" s="3">
        <v>5.0608240715870396</v>
      </c>
      <c r="I7" s="14">
        <f t="shared" si="2"/>
        <v>2.5304120357935198</v>
      </c>
      <c r="J7" s="3">
        <v>1000.73</v>
      </c>
      <c r="K7" s="13">
        <f t="shared" si="3"/>
        <v>1.0109999999999673</v>
      </c>
      <c r="L7" s="3">
        <v>13.300169065936601</v>
      </c>
      <c r="M7" s="20">
        <f t="shared" si="4"/>
        <v>6.6500845329683003</v>
      </c>
      <c r="N7" s="15"/>
    </row>
    <row r="8" spans="1:27" x14ac:dyDescent="0.25">
      <c r="A8" s="16">
        <v>5</v>
      </c>
      <c r="B8" s="17">
        <v>5</v>
      </c>
      <c r="C8" s="3">
        <v>999.51499999999999</v>
      </c>
      <c r="D8" s="13">
        <f t="shared" si="5"/>
        <v>999.40359999999998</v>
      </c>
      <c r="E8" s="18">
        <f t="shared" si="0"/>
        <v>0.11140000000000327</v>
      </c>
      <c r="F8" s="3">
        <v>999.71900000000005</v>
      </c>
      <c r="G8" s="19">
        <f t="shared" si="1"/>
        <v>0.20400000000006457</v>
      </c>
      <c r="H8" s="3">
        <v>6.0144027938592801</v>
      </c>
      <c r="I8" s="14">
        <f t="shared" si="2"/>
        <v>3.0072013969296401</v>
      </c>
      <c r="J8" s="3">
        <v>1000.8</v>
      </c>
      <c r="K8" s="13">
        <f t="shared" si="3"/>
        <v>1.0809999999999036</v>
      </c>
      <c r="L8" s="3">
        <v>13.307696565409801</v>
      </c>
      <c r="M8" s="20">
        <f t="shared" si="4"/>
        <v>6.6538482827049004</v>
      </c>
      <c r="N8" s="15"/>
      <c r="V8" s="5" t="s">
        <v>19</v>
      </c>
      <c r="W8" s="5"/>
      <c r="Y8">
        <v>-6.5</v>
      </c>
      <c r="Z8" s="5" t="s">
        <v>10</v>
      </c>
    </row>
    <row r="9" spans="1:27" x14ac:dyDescent="0.25">
      <c r="A9" s="16">
        <v>6</v>
      </c>
      <c r="B9" s="17">
        <v>6</v>
      </c>
      <c r="C9" s="3">
        <v>999.44899999999996</v>
      </c>
      <c r="D9" s="13">
        <f t="shared" si="5"/>
        <v>999.40368999999998</v>
      </c>
      <c r="E9" s="18">
        <f t="shared" si="0"/>
        <v>4.5309999999972206E-2</v>
      </c>
      <c r="F9" s="3">
        <v>999.72</v>
      </c>
      <c r="G9" s="19">
        <f t="shared" si="1"/>
        <v>0.27100000000007185</v>
      </c>
      <c r="H9" s="3">
        <v>6.9367536207918201</v>
      </c>
      <c r="I9" s="14">
        <f t="shared" si="2"/>
        <v>3.4683768103959101</v>
      </c>
      <c r="J9" s="3">
        <v>1000.8</v>
      </c>
      <c r="K9" s="13">
        <f t="shared" si="3"/>
        <v>1.0799999999999272</v>
      </c>
      <c r="L9" s="3">
        <v>13.3152240648815</v>
      </c>
      <c r="M9" s="20">
        <f t="shared" si="4"/>
        <v>6.6576120324407499</v>
      </c>
      <c r="N9" s="15"/>
      <c r="V9" s="5" t="s">
        <v>21</v>
      </c>
      <c r="W9" s="5"/>
      <c r="Y9">
        <v>0.5</v>
      </c>
    </row>
    <row r="10" spans="1:27" x14ac:dyDescent="0.25">
      <c r="A10" s="16">
        <v>7</v>
      </c>
      <c r="B10" s="17">
        <v>7</v>
      </c>
      <c r="C10" s="3">
        <v>999.404</v>
      </c>
      <c r="D10" s="13">
        <f t="shared" si="5"/>
        <v>999.40377999999998</v>
      </c>
      <c r="E10" s="18">
        <f t="shared" si="0"/>
        <v>2.2000000001298758E-4</v>
      </c>
      <c r="F10" s="3">
        <v>999.72</v>
      </c>
      <c r="G10" s="19">
        <f t="shared" si="1"/>
        <v>0.31600000000003092</v>
      </c>
      <c r="H10" s="3">
        <v>6.3196473758442897</v>
      </c>
      <c r="I10" s="14">
        <f t="shared" si="2"/>
        <v>3.1598236879221449</v>
      </c>
      <c r="J10" s="3">
        <v>1000.79</v>
      </c>
      <c r="K10" s="13">
        <f t="shared" si="3"/>
        <v>1.0699999999999363</v>
      </c>
      <c r="L10" s="3">
        <v>13.3227515643588</v>
      </c>
      <c r="M10" s="20">
        <f t="shared" si="4"/>
        <v>6.6613757821794</v>
      </c>
      <c r="N10" s="15"/>
      <c r="V10" s="5" t="s">
        <v>20</v>
      </c>
      <c r="W10" s="5"/>
      <c r="Y10">
        <v>0</v>
      </c>
    </row>
    <row r="11" spans="1:27" x14ac:dyDescent="0.25">
      <c r="A11" s="16">
        <v>8</v>
      </c>
      <c r="B11" s="17">
        <v>8</v>
      </c>
      <c r="C11" s="3">
        <v>999.35</v>
      </c>
      <c r="D11" s="13">
        <f t="shared" si="5"/>
        <v>999.40386999999998</v>
      </c>
      <c r="E11" s="18">
        <f t="shared" si="0"/>
        <v>-5.3869999999960783E-2</v>
      </c>
      <c r="F11" s="3">
        <v>999.72</v>
      </c>
      <c r="G11" s="19">
        <f t="shared" si="1"/>
        <v>0.37000000000000455</v>
      </c>
      <c r="H11" s="3">
        <v>6.3458905686550597</v>
      </c>
      <c r="I11" s="14">
        <f t="shared" si="2"/>
        <v>3.1729452843275299</v>
      </c>
      <c r="J11" s="3">
        <v>1000.79</v>
      </c>
      <c r="K11" s="13">
        <f t="shared" si="3"/>
        <v>1.0699999999999363</v>
      </c>
      <c r="L11" s="3">
        <v>13.3302790638499</v>
      </c>
      <c r="M11" s="20">
        <f t="shared" si="4"/>
        <v>6.6651395319249502</v>
      </c>
      <c r="N11" s="15"/>
      <c r="AA11" s="22"/>
    </row>
    <row r="12" spans="1:27" x14ac:dyDescent="0.25">
      <c r="A12" s="16">
        <v>9</v>
      </c>
      <c r="B12" s="17">
        <v>9</v>
      </c>
      <c r="C12" s="3">
        <v>999.33199999999999</v>
      </c>
      <c r="D12" s="13">
        <f t="shared" si="5"/>
        <v>999.40395999999998</v>
      </c>
      <c r="E12" s="18">
        <f t="shared" si="0"/>
        <v>-7.1959999999990032E-2</v>
      </c>
      <c r="F12" s="3">
        <v>999.72</v>
      </c>
      <c r="G12" s="19">
        <f t="shared" si="1"/>
        <v>0.38800000000003365</v>
      </c>
      <c r="H12" s="3">
        <v>6.3723431804279196</v>
      </c>
      <c r="I12" s="14">
        <f t="shared" si="2"/>
        <v>3.1861715902139598</v>
      </c>
      <c r="J12" s="3">
        <v>1000.77</v>
      </c>
      <c r="K12" s="13">
        <f t="shared" si="3"/>
        <v>1.0499999999999545</v>
      </c>
      <c r="L12" s="3">
        <v>13.840070298465101</v>
      </c>
      <c r="M12" s="20">
        <f t="shared" si="4"/>
        <v>6.9200351492325503</v>
      </c>
      <c r="N12" s="15"/>
      <c r="V12" s="5" t="s">
        <v>18</v>
      </c>
      <c r="W12" s="5"/>
      <c r="X12" s="5" t="s">
        <v>22</v>
      </c>
      <c r="Y12" s="5" t="s">
        <v>27</v>
      </c>
    </row>
    <row r="13" spans="1:27" x14ac:dyDescent="0.25">
      <c r="A13" s="16">
        <v>10</v>
      </c>
      <c r="B13" s="17">
        <v>10</v>
      </c>
      <c r="C13" s="3">
        <v>999.29700000000003</v>
      </c>
      <c r="D13" s="13">
        <f t="shared" si="5"/>
        <v>999.40404999999998</v>
      </c>
      <c r="E13" s="18">
        <f t="shared" si="0"/>
        <v>-0.10704999999995835</v>
      </c>
      <c r="F13" s="3">
        <v>999.72</v>
      </c>
      <c r="G13" s="19">
        <f t="shared" si="1"/>
        <v>0.42300000000000182</v>
      </c>
      <c r="H13" s="3">
        <v>6.3982785186329103</v>
      </c>
      <c r="I13" s="14">
        <f t="shared" si="2"/>
        <v>3.1991392593164552</v>
      </c>
      <c r="J13" s="3">
        <v>1000.77</v>
      </c>
      <c r="K13" s="13">
        <f t="shared" si="3"/>
        <v>1.0499999999999545</v>
      </c>
      <c r="L13" s="3">
        <v>14.0064431114948</v>
      </c>
      <c r="M13" s="20">
        <f t="shared" si="4"/>
        <v>7.0032215557474</v>
      </c>
      <c r="N13" s="15"/>
      <c r="AA13" s="22" t="s">
        <v>59</v>
      </c>
    </row>
    <row r="14" spans="1:27" x14ac:dyDescent="0.25">
      <c r="A14" s="16">
        <v>11</v>
      </c>
      <c r="B14" s="17">
        <v>11</v>
      </c>
      <c r="C14" s="3">
        <v>999.31100000000004</v>
      </c>
      <c r="D14" s="13">
        <f t="shared" si="5"/>
        <v>999.40413999999998</v>
      </c>
      <c r="E14" s="18">
        <f t="shared" si="0"/>
        <v>-9.3139999999948486E-2</v>
      </c>
      <c r="F14" s="3">
        <v>999.72</v>
      </c>
      <c r="G14" s="19">
        <f t="shared" si="1"/>
        <v>0.40899999999999181</v>
      </c>
      <c r="H14" s="3">
        <v>7.05912031765987</v>
      </c>
      <c r="I14" s="14">
        <f t="shared" si="2"/>
        <v>3.529560158829935</v>
      </c>
      <c r="J14" s="3">
        <v>1000.77</v>
      </c>
      <c r="K14" s="13">
        <f t="shared" si="3"/>
        <v>1.0499999999999545</v>
      </c>
      <c r="L14" s="3">
        <v>14.019114988214699</v>
      </c>
      <c r="M14" s="20">
        <f t="shared" si="4"/>
        <v>7.0095574941073497</v>
      </c>
      <c r="N14" s="15"/>
      <c r="V14" s="5" t="s">
        <v>36</v>
      </c>
      <c r="W14" s="5"/>
      <c r="X14" s="5" t="s">
        <v>29</v>
      </c>
      <c r="Y14" s="5" t="s">
        <v>27</v>
      </c>
    </row>
    <row r="15" spans="1:27" x14ac:dyDescent="0.25">
      <c r="A15" s="16">
        <v>12</v>
      </c>
      <c r="B15" s="17">
        <v>12</v>
      </c>
      <c r="C15" s="3">
        <v>999.24199999999996</v>
      </c>
      <c r="D15" s="13">
        <f t="shared" si="5"/>
        <v>999.40422999999998</v>
      </c>
      <c r="E15" s="18">
        <f t="shared" si="0"/>
        <v>-0.1622300000000223</v>
      </c>
      <c r="F15" s="3">
        <v>999.72</v>
      </c>
      <c r="G15" s="19">
        <f t="shared" si="1"/>
        <v>0.47800000000006548</v>
      </c>
      <c r="H15" s="3">
        <v>7.6660568225540002</v>
      </c>
      <c r="I15" s="14">
        <f t="shared" si="2"/>
        <v>3.8330284112770001</v>
      </c>
      <c r="J15" s="3">
        <v>1000.78</v>
      </c>
      <c r="K15" s="13">
        <f t="shared" si="3"/>
        <v>1.0599999999999454</v>
      </c>
      <c r="L15" s="3">
        <v>14.031786864944401</v>
      </c>
      <c r="M15" s="20">
        <f t="shared" si="4"/>
        <v>7.0158934324722004</v>
      </c>
      <c r="N15" s="15"/>
      <c r="V15" s="5"/>
      <c r="X15" s="5"/>
      <c r="Y15" s="5"/>
    </row>
    <row r="16" spans="1:27" x14ac:dyDescent="0.25">
      <c r="A16" s="16">
        <v>13</v>
      </c>
      <c r="B16" s="17">
        <v>13</v>
      </c>
      <c r="C16" s="3">
        <v>999.19100000000003</v>
      </c>
      <c r="D16" s="13">
        <f t="shared" si="5"/>
        <v>999.40431999999998</v>
      </c>
      <c r="E16" s="18">
        <f t="shared" si="0"/>
        <v>-0.21331999999995332</v>
      </c>
      <c r="F16" s="3">
        <v>999.72</v>
      </c>
      <c r="G16" s="19">
        <f t="shared" si="1"/>
        <v>0.52899999999999636</v>
      </c>
      <c r="H16" s="3">
        <v>7.7214719208099503</v>
      </c>
      <c r="I16" s="14">
        <f t="shared" si="2"/>
        <v>3.8607359604049751</v>
      </c>
      <c r="J16" s="3">
        <v>1000.81</v>
      </c>
      <c r="K16" s="13">
        <f t="shared" si="3"/>
        <v>1.0899999999999181</v>
      </c>
      <c r="L16" s="3">
        <v>14.1256119390167</v>
      </c>
      <c r="M16" s="20">
        <f t="shared" si="4"/>
        <v>7.06280596950835</v>
      </c>
      <c r="N16" s="15"/>
      <c r="V16" s="5" t="s">
        <v>23</v>
      </c>
      <c r="W16" s="5"/>
      <c r="X16" s="5" t="s">
        <v>26</v>
      </c>
      <c r="Y16" s="6">
        <f>MAX(H3:H174)/2</f>
        <v>6.9230144984766504</v>
      </c>
      <c r="Z16" t="s">
        <v>10</v>
      </c>
    </row>
    <row r="17" spans="1:26" x14ac:dyDescent="0.25">
      <c r="A17" s="16">
        <v>14</v>
      </c>
      <c r="B17" s="17">
        <v>14</v>
      </c>
      <c r="C17" s="3">
        <v>999.15700000000004</v>
      </c>
      <c r="D17" s="13">
        <f t="shared" si="5"/>
        <v>999.40440999999998</v>
      </c>
      <c r="E17" s="18">
        <f t="shared" si="0"/>
        <v>-0.24740999999994528</v>
      </c>
      <c r="F17" s="3">
        <v>999.72</v>
      </c>
      <c r="G17" s="19">
        <f t="shared" si="1"/>
        <v>0.56299999999998818</v>
      </c>
      <c r="H17" s="3">
        <v>7.7708780066454599</v>
      </c>
      <c r="I17" s="14">
        <f t="shared" si="2"/>
        <v>3.88543900332273</v>
      </c>
      <c r="J17" s="3">
        <v>1000.82</v>
      </c>
      <c r="K17" s="13">
        <f t="shared" si="3"/>
        <v>1.1000000000000227</v>
      </c>
      <c r="L17" s="3">
        <v>14.6494651003079</v>
      </c>
      <c r="M17" s="20">
        <f t="shared" si="4"/>
        <v>7.32473255015395</v>
      </c>
      <c r="N17" s="15"/>
      <c r="V17" s="5" t="s">
        <v>17</v>
      </c>
      <c r="X17" t="s">
        <v>55</v>
      </c>
      <c r="Y17" s="6">
        <f>AVERAGE(K3:K174)</f>
        <v>1.1873837209302214</v>
      </c>
      <c r="Z17" t="s">
        <v>10</v>
      </c>
    </row>
    <row r="18" spans="1:26" x14ac:dyDescent="0.25">
      <c r="A18" s="16">
        <v>15</v>
      </c>
      <c r="B18" s="17">
        <v>15</v>
      </c>
      <c r="C18" s="3">
        <v>999.20299999999997</v>
      </c>
      <c r="D18" s="13">
        <f t="shared" si="5"/>
        <v>999.40449999999998</v>
      </c>
      <c r="E18" s="18">
        <f t="shared" si="0"/>
        <v>-0.20150000000001</v>
      </c>
      <c r="F18" s="3">
        <v>999.72</v>
      </c>
      <c r="G18" s="19">
        <f t="shared" si="1"/>
        <v>0.51700000000005275</v>
      </c>
      <c r="H18" s="3">
        <v>8.1912686372596895</v>
      </c>
      <c r="I18" s="14">
        <f t="shared" si="2"/>
        <v>4.0956343186298447</v>
      </c>
      <c r="J18" s="3">
        <v>1000.81</v>
      </c>
      <c r="K18" s="13">
        <f t="shared" si="3"/>
        <v>1.0899999999999181</v>
      </c>
      <c r="L18" s="3">
        <v>14.7037037524174</v>
      </c>
      <c r="M18" s="20">
        <f t="shared" si="4"/>
        <v>7.3518518762087002</v>
      </c>
      <c r="N18" s="15"/>
      <c r="V18" s="5" t="s">
        <v>28</v>
      </c>
      <c r="X18" s="5" t="s">
        <v>39</v>
      </c>
      <c r="Y18" s="5" t="s">
        <v>27</v>
      </c>
    </row>
    <row r="19" spans="1:26" x14ac:dyDescent="0.25">
      <c r="A19" s="16">
        <v>16</v>
      </c>
      <c r="B19" s="17">
        <v>16</v>
      </c>
      <c r="C19" s="3">
        <v>999.18200000000002</v>
      </c>
      <c r="D19" s="13">
        <f t="shared" si="5"/>
        <v>999.40458999999998</v>
      </c>
      <c r="E19" s="18">
        <f t="shared" si="0"/>
        <v>-0.22258999999996831</v>
      </c>
      <c r="F19" s="3">
        <v>999.72</v>
      </c>
      <c r="G19" s="19">
        <f t="shared" si="1"/>
        <v>0.53800000000001091</v>
      </c>
      <c r="H19" s="3">
        <v>8.4559639004388103</v>
      </c>
      <c r="I19" s="14">
        <f t="shared" si="2"/>
        <v>4.2279819502194051</v>
      </c>
      <c r="J19" s="3">
        <v>1000.8</v>
      </c>
      <c r="K19" s="13">
        <f t="shared" si="3"/>
        <v>1.0799999999999272</v>
      </c>
      <c r="L19" s="3">
        <v>14.7579424045609</v>
      </c>
      <c r="M19" s="20">
        <f t="shared" si="4"/>
        <v>7.3789712022804501</v>
      </c>
      <c r="N19" s="15"/>
    </row>
    <row r="20" spans="1:26" ht="15.75" customHeight="1" x14ac:dyDescent="0.25">
      <c r="A20" s="16">
        <v>17</v>
      </c>
      <c r="B20" s="17">
        <v>17</v>
      </c>
      <c r="C20" s="3">
        <v>999.09699999999998</v>
      </c>
      <c r="D20" s="13">
        <f t="shared" si="5"/>
        <v>999.40467999999998</v>
      </c>
      <c r="E20" s="18">
        <f t="shared" si="0"/>
        <v>-0.30768000000000484</v>
      </c>
      <c r="F20" s="3">
        <v>999.72</v>
      </c>
      <c r="G20" s="19">
        <f t="shared" si="1"/>
        <v>0.62300000000004729</v>
      </c>
      <c r="H20" s="3">
        <v>8.4296226980614399</v>
      </c>
      <c r="I20" s="14">
        <f t="shared" si="2"/>
        <v>4.21481134903072</v>
      </c>
      <c r="J20" s="3">
        <v>1000.82</v>
      </c>
      <c r="K20" s="13">
        <f t="shared" si="3"/>
        <v>1.1000000000000227</v>
      </c>
      <c r="L20" s="3">
        <v>14.8121810567237</v>
      </c>
      <c r="M20" s="20">
        <f t="shared" si="4"/>
        <v>7.4060905283618501</v>
      </c>
      <c r="N20" s="15"/>
      <c r="V20" s="5" t="s">
        <v>30</v>
      </c>
      <c r="W20" s="5"/>
      <c r="X20" t="s">
        <v>31</v>
      </c>
      <c r="Y20">
        <f>26/2</f>
        <v>13</v>
      </c>
      <c r="Z20" t="s">
        <v>10</v>
      </c>
    </row>
    <row r="21" spans="1:26" ht="15.75" customHeight="1" x14ac:dyDescent="0.25">
      <c r="A21" s="16">
        <v>18</v>
      </c>
      <c r="B21" s="17">
        <v>18</v>
      </c>
      <c r="C21" s="3">
        <v>999.01700000000005</v>
      </c>
      <c r="D21" s="13">
        <f t="shared" si="5"/>
        <v>999.40476999999998</v>
      </c>
      <c r="E21" s="18">
        <f t="shared" si="0"/>
        <v>-0.38776999999993222</v>
      </c>
      <c r="F21" s="3">
        <v>999.72</v>
      </c>
      <c r="G21" s="19">
        <f t="shared" si="1"/>
        <v>0.70299999999997453</v>
      </c>
      <c r="H21" s="3">
        <v>8.4441421165671802</v>
      </c>
      <c r="I21" s="14">
        <f t="shared" si="2"/>
        <v>4.2220710582835901</v>
      </c>
      <c r="J21" s="3">
        <v>1000.83</v>
      </c>
      <c r="K21" s="13">
        <f t="shared" si="3"/>
        <v>1.1100000000000136</v>
      </c>
      <c r="L21" s="3">
        <v>15.323679858708999</v>
      </c>
      <c r="M21" s="20">
        <f t="shared" si="4"/>
        <v>7.6618399293544996</v>
      </c>
      <c r="N21" s="15"/>
      <c r="V21" t="s">
        <v>32</v>
      </c>
      <c r="X21" s="5" t="s">
        <v>51</v>
      </c>
      <c r="Y21">
        <v>4.5</v>
      </c>
      <c r="Z21" t="s">
        <v>10</v>
      </c>
    </row>
    <row r="22" spans="1:26" ht="15.75" customHeight="1" x14ac:dyDescent="0.25">
      <c r="A22" s="16">
        <v>19</v>
      </c>
      <c r="B22" s="17">
        <v>19</v>
      </c>
      <c r="C22" s="3">
        <v>998.97</v>
      </c>
      <c r="D22" s="13">
        <f t="shared" si="5"/>
        <v>999.40485999999999</v>
      </c>
      <c r="E22" s="18">
        <f t="shared" si="0"/>
        <v>-0.43485999999995784</v>
      </c>
      <c r="F22" s="3">
        <v>999.72</v>
      </c>
      <c r="G22" s="19">
        <f t="shared" si="1"/>
        <v>0.75</v>
      </c>
      <c r="H22" s="3">
        <v>8.4777337369635504</v>
      </c>
      <c r="I22" s="14">
        <f t="shared" si="2"/>
        <v>4.2388668684817752</v>
      </c>
      <c r="J22" s="3">
        <v>1000.84</v>
      </c>
      <c r="K22" s="13">
        <f t="shared" si="3"/>
        <v>1.1200000000000045</v>
      </c>
      <c r="L22" s="3">
        <v>14.8144726911219</v>
      </c>
      <c r="M22" s="20">
        <f t="shared" si="4"/>
        <v>7.4072363455609498</v>
      </c>
      <c r="N22" s="15"/>
    </row>
    <row r="23" spans="1:26" ht="15.75" customHeight="1" x14ac:dyDescent="0.25">
      <c r="A23" s="16">
        <v>20</v>
      </c>
      <c r="B23" s="17">
        <v>20</v>
      </c>
      <c r="C23" s="3">
        <v>998.92700000000002</v>
      </c>
      <c r="D23" s="13">
        <f t="shared" si="5"/>
        <v>999.40494999999999</v>
      </c>
      <c r="E23" s="18">
        <f t="shared" si="0"/>
        <v>-0.47794999999996435</v>
      </c>
      <c r="F23" s="3">
        <v>999.72</v>
      </c>
      <c r="G23" s="19">
        <f t="shared" si="1"/>
        <v>0.79300000000000637</v>
      </c>
      <c r="H23" s="3">
        <v>9.0995939819949392</v>
      </c>
      <c r="I23" s="14">
        <f t="shared" si="2"/>
        <v>4.5497969909974696</v>
      </c>
      <c r="J23" s="3">
        <v>1000.84</v>
      </c>
      <c r="K23" s="13">
        <f t="shared" si="3"/>
        <v>1.1200000000000045</v>
      </c>
      <c r="L23" s="3">
        <v>14.7374238533791</v>
      </c>
      <c r="M23" s="20">
        <f t="shared" si="4"/>
        <v>7.3687119266895502</v>
      </c>
      <c r="N23" s="15"/>
      <c r="V23" s="5" t="s">
        <v>33</v>
      </c>
      <c r="W23" s="5"/>
      <c r="X23" t="s">
        <v>35</v>
      </c>
      <c r="Y23">
        <v>10</v>
      </c>
      <c r="Z23" t="s">
        <v>10</v>
      </c>
    </row>
    <row r="24" spans="1:26" ht="15.75" customHeight="1" x14ac:dyDescent="0.25">
      <c r="A24" s="16">
        <v>21</v>
      </c>
      <c r="B24" s="17">
        <v>21</v>
      </c>
      <c r="C24" s="3">
        <v>998.89300000000003</v>
      </c>
      <c r="D24" s="13">
        <f t="shared" si="5"/>
        <v>999.40503999999999</v>
      </c>
      <c r="E24" s="18">
        <f t="shared" si="0"/>
        <v>-0.51203999999995631</v>
      </c>
      <c r="F24" s="3">
        <v>999.72</v>
      </c>
      <c r="G24" s="19">
        <f t="shared" si="1"/>
        <v>0.82699999999999818</v>
      </c>
      <c r="H24" s="3">
        <v>9.0999860878375092</v>
      </c>
      <c r="I24" s="14">
        <f t="shared" si="2"/>
        <v>4.5499930439187546</v>
      </c>
      <c r="J24" s="3">
        <v>1000.84</v>
      </c>
      <c r="K24" s="13">
        <f t="shared" si="3"/>
        <v>1.1200000000000045</v>
      </c>
      <c r="L24" s="3">
        <v>14.727615750275801</v>
      </c>
      <c r="M24" s="20">
        <f t="shared" si="4"/>
        <v>7.3638078751379004</v>
      </c>
      <c r="N24" s="15"/>
      <c r="V24" t="s">
        <v>34</v>
      </c>
      <c r="X24" t="s">
        <v>35</v>
      </c>
      <c r="Y24">
        <v>1</v>
      </c>
      <c r="Z24" t="s">
        <v>10</v>
      </c>
    </row>
    <row r="25" spans="1:26" ht="15.75" customHeight="1" x14ac:dyDescent="0.25">
      <c r="A25" s="16">
        <v>22</v>
      </c>
      <c r="B25" s="17">
        <v>22</v>
      </c>
      <c r="C25" s="3">
        <v>998.91600000000005</v>
      </c>
      <c r="D25" s="13">
        <f t="shared" si="5"/>
        <v>999.40512999999999</v>
      </c>
      <c r="E25" s="18">
        <f t="shared" si="0"/>
        <v>-0.4891299999999319</v>
      </c>
      <c r="F25" s="3">
        <v>999.72</v>
      </c>
      <c r="G25" s="19">
        <f t="shared" si="1"/>
        <v>0.80399999999997362</v>
      </c>
      <c r="H25" s="3">
        <v>9.5054938852258708</v>
      </c>
      <c r="I25" s="14">
        <f t="shared" si="2"/>
        <v>4.7527469426129354</v>
      </c>
      <c r="J25" s="3">
        <v>1000.83</v>
      </c>
      <c r="K25" s="13">
        <f t="shared" si="3"/>
        <v>1.1100000000000136</v>
      </c>
      <c r="L25" s="3">
        <v>14.717807647166699</v>
      </c>
      <c r="M25" s="20">
        <f t="shared" si="4"/>
        <v>7.3589038235833497</v>
      </c>
      <c r="N25" s="15"/>
    </row>
    <row r="26" spans="1:26" ht="15.75" customHeight="1" x14ac:dyDescent="0.25">
      <c r="A26" s="16">
        <v>23</v>
      </c>
      <c r="B26" s="17">
        <v>23</v>
      </c>
      <c r="C26" s="3">
        <v>998.87300000000005</v>
      </c>
      <c r="D26" s="13">
        <f t="shared" si="5"/>
        <v>999.40521999999999</v>
      </c>
      <c r="E26" s="18">
        <f t="shared" si="0"/>
        <v>-0.53221999999993841</v>
      </c>
      <c r="F26" s="3">
        <v>999.72</v>
      </c>
      <c r="G26" s="19">
        <f t="shared" si="1"/>
        <v>0.84699999999997999</v>
      </c>
      <c r="H26" s="3">
        <v>9.7847791025465902</v>
      </c>
      <c r="I26" s="14">
        <f t="shared" si="2"/>
        <v>4.8923895512732951</v>
      </c>
      <c r="J26" s="3">
        <v>1000.83</v>
      </c>
      <c r="K26" s="13">
        <f t="shared" si="3"/>
        <v>1.1100000000000136</v>
      </c>
      <c r="L26" s="3">
        <v>14.707999544048</v>
      </c>
      <c r="M26" s="20">
        <f t="shared" si="4"/>
        <v>7.3539997720240002</v>
      </c>
      <c r="N26" s="15"/>
      <c r="V26" t="s">
        <v>42</v>
      </c>
      <c r="Y26" s="9"/>
      <c r="Z26" s="5"/>
    </row>
    <row r="27" spans="1:26" ht="15.75" customHeight="1" x14ac:dyDescent="0.25">
      <c r="A27" s="16">
        <v>24</v>
      </c>
      <c r="B27" s="17">
        <v>24</v>
      </c>
      <c r="C27" s="3">
        <v>998.82600000000002</v>
      </c>
      <c r="D27" s="13">
        <f t="shared" si="5"/>
        <v>999.40530999999999</v>
      </c>
      <c r="E27" s="18">
        <f t="shared" si="0"/>
        <v>-0.57930999999996402</v>
      </c>
      <c r="F27" s="3">
        <v>999.72</v>
      </c>
      <c r="G27" s="19">
        <f t="shared" si="1"/>
        <v>0.89400000000000546</v>
      </c>
      <c r="H27" s="3">
        <v>9.8397615376471705</v>
      </c>
      <c r="I27" s="14">
        <f t="shared" si="2"/>
        <v>4.9198807688235853</v>
      </c>
      <c r="J27" s="3">
        <v>1000.84</v>
      </c>
      <c r="K27" s="13">
        <f t="shared" si="3"/>
        <v>1.1200000000000045</v>
      </c>
      <c r="L27" s="3">
        <v>14.698191440934901</v>
      </c>
      <c r="M27" s="20">
        <f t="shared" si="4"/>
        <v>7.3490957204674503</v>
      </c>
      <c r="N27" s="15"/>
      <c r="X27" s="11" t="s">
        <v>53</v>
      </c>
      <c r="Y27" s="8">
        <v>1.57E-3</v>
      </c>
      <c r="Z27" s="5"/>
    </row>
    <row r="28" spans="1:26" ht="15.75" customHeight="1" x14ac:dyDescent="0.25">
      <c r="A28" s="16">
        <v>25</v>
      </c>
      <c r="B28" s="17">
        <v>25</v>
      </c>
      <c r="C28" s="3">
        <v>998.81100000000004</v>
      </c>
      <c r="D28" s="13">
        <f t="shared" si="5"/>
        <v>999.40539999999999</v>
      </c>
      <c r="E28" s="18">
        <f t="shared" si="0"/>
        <v>-0.59439999999995052</v>
      </c>
      <c r="F28" s="3">
        <v>999.72</v>
      </c>
      <c r="G28" s="19">
        <f t="shared" si="1"/>
        <v>0.90899999999999181</v>
      </c>
      <c r="H28" s="3">
        <v>9.9021685507421395</v>
      </c>
      <c r="I28" s="14">
        <f t="shared" si="2"/>
        <v>4.9510842753710698</v>
      </c>
      <c r="J28" s="3">
        <v>1000.84</v>
      </c>
      <c r="K28" s="13">
        <f t="shared" si="3"/>
        <v>1.1200000000000045</v>
      </c>
      <c r="L28" s="3">
        <v>14.6883833378186</v>
      </c>
      <c r="M28" s="20">
        <f t="shared" si="4"/>
        <v>7.3441916689092999</v>
      </c>
      <c r="N28" s="15"/>
    </row>
    <row r="29" spans="1:26" ht="15.75" customHeight="1" x14ac:dyDescent="0.25">
      <c r="A29" s="16">
        <v>26</v>
      </c>
      <c r="B29" s="17">
        <v>26</v>
      </c>
      <c r="C29" s="3">
        <v>998.81700000000001</v>
      </c>
      <c r="D29" s="13">
        <f t="shared" si="5"/>
        <v>999.40548999999999</v>
      </c>
      <c r="E29" s="18">
        <f t="shared" si="0"/>
        <v>-0.58848999999997886</v>
      </c>
      <c r="F29" s="3">
        <v>999.72</v>
      </c>
      <c r="G29" s="19">
        <f t="shared" si="1"/>
        <v>0.90300000000002001</v>
      </c>
      <c r="H29" s="3">
        <v>10.1857268297037</v>
      </c>
      <c r="I29" s="14">
        <f t="shared" si="2"/>
        <v>5.0928634148518501</v>
      </c>
      <c r="J29" s="3">
        <v>1000.84</v>
      </c>
      <c r="K29" s="13">
        <f t="shared" si="3"/>
        <v>1.1200000000000045</v>
      </c>
      <c r="L29" s="3">
        <v>14.078283284279101</v>
      </c>
      <c r="M29" s="20">
        <f t="shared" si="4"/>
        <v>7.0391416421395503</v>
      </c>
      <c r="N29" s="15"/>
      <c r="V29" s="23" t="s">
        <v>40</v>
      </c>
      <c r="W29" s="23"/>
    </row>
    <row r="30" spans="1:26" ht="15.75" customHeight="1" x14ac:dyDescent="0.25">
      <c r="A30" s="16">
        <v>27</v>
      </c>
      <c r="B30" s="17">
        <v>27</v>
      </c>
      <c r="C30" s="3">
        <v>998.82</v>
      </c>
      <c r="D30" s="13">
        <f t="shared" si="5"/>
        <v>999.40557999999999</v>
      </c>
      <c r="E30" s="18">
        <f t="shared" si="0"/>
        <v>-0.58557999999993626</v>
      </c>
      <c r="F30" s="3">
        <v>999.72</v>
      </c>
      <c r="G30" s="19">
        <f t="shared" si="1"/>
        <v>0.89999999999997726</v>
      </c>
      <c r="H30" s="3">
        <v>10.488352128012799</v>
      </c>
      <c r="I30" s="14">
        <f t="shared" si="2"/>
        <v>5.2441760640063997</v>
      </c>
      <c r="J30" s="3">
        <v>1000.84</v>
      </c>
      <c r="K30" s="13">
        <f t="shared" si="3"/>
        <v>1.1200000000000045</v>
      </c>
      <c r="L30" s="3">
        <v>13.976015182126201</v>
      </c>
      <c r="M30" s="20">
        <f t="shared" si="4"/>
        <v>6.9880075910631003</v>
      </c>
      <c r="N30" s="15"/>
      <c r="V30" s="5" t="s">
        <v>41</v>
      </c>
      <c r="Y30" s="4"/>
      <c r="Z30" s="5" t="s">
        <v>10</v>
      </c>
    </row>
    <row r="31" spans="1:26" ht="15.75" customHeight="1" x14ac:dyDescent="0.25">
      <c r="A31" s="16">
        <v>28</v>
      </c>
      <c r="B31" s="17">
        <v>28</v>
      </c>
      <c r="C31" s="3">
        <v>998.87099999999998</v>
      </c>
      <c r="D31" s="13">
        <f t="shared" si="5"/>
        <v>999.40566999999999</v>
      </c>
      <c r="E31" s="18">
        <f t="shared" si="0"/>
        <v>-0.53467000000000553</v>
      </c>
      <c r="F31" s="3">
        <v>999.72</v>
      </c>
      <c r="G31" s="19">
        <f t="shared" si="1"/>
        <v>0.84900000000004638</v>
      </c>
      <c r="H31" s="3">
        <v>10.489458806245199</v>
      </c>
      <c r="I31" s="14">
        <f t="shared" si="2"/>
        <v>5.2447294031225997</v>
      </c>
      <c r="J31" s="3">
        <v>1000.83</v>
      </c>
      <c r="K31" s="13">
        <f t="shared" si="3"/>
        <v>1.1100000000000136</v>
      </c>
      <c r="L31" s="3">
        <v>14.396611522659301</v>
      </c>
      <c r="M31" s="20">
        <f t="shared" si="4"/>
        <v>7.1983057613296504</v>
      </c>
      <c r="N31" s="15"/>
      <c r="V31" t="s">
        <v>0</v>
      </c>
      <c r="Y31" s="5"/>
      <c r="Z31" t="s">
        <v>10</v>
      </c>
    </row>
    <row r="32" spans="1:26" ht="15.75" customHeight="1" x14ac:dyDescent="0.25">
      <c r="A32" s="16">
        <v>29</v>
      </c>
      <c r="B32" s="17">
        <v>29</v>
      </c>
      <c r="C32" s="3">
        <v>998.89099999999996</v>
      </c>
      <c r="D32" s="13">
        <f t="shared" si="5"/>
        <v>999.40575999999999</v>
      </c>
      <c r="E32" s="18">
        <f t="shared" si="0"/>
        <v>-0.51476000000002387</v>
      </c>
      <c r="F32" s="3">
        <v>999.72</v>
      </c>
      <c r="G32" s="19">
        <f t="shared" si="1"/>
        <v>0.82900000000006457</v>
      </c>
      <c r="H32" s="3">
        <v>10.4905229479367</v>
      </c>
      <c r="I32" s="14">
        <f t="shared" si="2"/>
        <v>5.2452614739683501</v>
      </c>
      <c r="J32" s="3">
        <v>1000.83</v>
      </c>
      <c r="K32" s="13">
        <f t="shared" si="3"/>
        <v>1.1100000000000136</v>
      </c>
      <c r="L32" s="3">
        <v>14.69504730455</v>
      </c>
      <c r="M32" s="20">
        <f t="shared" si="4"/>
        <v>7.347523652275</v>
      </c>
      <c r="N32" s="15"/>
      <c r="V32" t="s">
        <v>43</v>
      </c>
      <c r="Z32" t="s">
        <v>10</v>
      </c>
    </row>
    <row r="33" spans="1:28" ht="15.75" customHeight="1" x14ac:dyDescent="0.25">
      <c r="A33" s="16">
        <v>30</v>
      </c>
      <c r="B33" s="17">
        <v>30</v>
      </c>
      <c r="C33" s="3">
        <v>998.875</v>
      </c>
      <c r="D33" s="13">
        <f t="shared" si="5"/>
        <v>999.40584999999999</v>
      </c>
      <c r="E33" s="18">
        <f t="shared" si="0"/>
        <v>-0.53084999999998672</v>
      </c>
      <c r="F33" s="3">
        <v>999.72</v>
      </c>
      <c r="G33" s="19">
        <f t="shared" si="1"/>
        <v>0.84500000000002728</v>
      </c>
      <c r="H33" s="3">
        <v>10.5090471373898</v>
      </c>
      <c r="I33" s="14">
        <f t="shared" si="2"/>
        <v>5.2545235686948999</v>
      </c>
      <c r="J33" s="3">
        <v>1000.83</v>
      </c>
      <c r="K33" s="13">
        <f t="shared" si="3"/>
        <v>1.1100000000000136</v>
      </c>
      <c r="L33" s="3">
        <v>15.0348361421599</v>
      </c>
      <c r="M33" s="20">
        <f t="shared" si="4"/>
        <v>7.5174180710799501</v>
      </c>
      <c r="N33" s="15"/>
    </row>
    <row r="34" spans="1:28" ht="15.75" customHeight="1" x14ac:dyDescent="0.25">
      <c r="A34" s="16">
        <v>31</v>
      </c>
      <c r="B34" s="17">
        <v>31</v>
      </c>
      <c r="C34" s="3">
        <v>998.87599999999998</v>
      </c>
      <c r="D34" s="13">
        <f t="shared" si="5"/>
        <v>999.40593999999999</v>
      </c>
      <c r="E34" s="18">
        <f t="shared" si="0"/>
        <v>-0.52994000000001051</v>
      </c>
      <c r="F34" s="3">
        <v>999.72</v>
      </c>
      <c r="G34" s="19">
        <f t="shared" si="1"/>
        <v>0.84400000000005093</v>
      </c>
      <c r="H34" s="3">
        <v>10.7759941173694</v>
      </c>
      <c r="I34" s="14">
        <f t="shared" si="2"/>
        <v>5.3879970586847001</v>
      </c>
      <c r="J34" s="3">
        <v>1000.83</v>
      </c>
      <c r="K34" s="13">
        <f t="shared" si="3"/>
        <v>1.1100000000000136</v>
      </c>
      <c r="L34" s="3">
        <v>15.314658942744501</v>
      </c>
      <c r="M34" s="20">
        <f t="shared" si="4"/>
        <v>7.6573294713722504</v>
      </c>
      <c r="N34" s="15"/>
      <c r="V34" t="s">
        <v>45</v>
      </c>
    </row>
    <row r="35" spans="1:28" ht="15.75" customHeight="1" x14ac:dyDescent="0.25">
      <c r="A35" s="16">
        <v>32</v>
      </c>
      <c r="B35" s="17">
        <v>32</v>
      </c>
      <c r="C35" s="3">
        <v>998.84299999999996</v>
      </c>
      <c r="D35" s="13">
        <f t="shared" si="5"/>
        <v>999.40602999999999</v>
      </c>
      <c r="E35" s="18">
        <f t="shared" si="0"/>
        <v>-0.56303000000002612</v>
      </c>
      <c r="F35" s="3">
        <v>999.72</v>
      </c>
      <c r="G35" s="19">
        <f t="shared" ref="G35:G66" si="6">F35-C35</f>
        <v>0.87700000000006639</v>
      </c>
      <c r="H35" s="3">
        <v>10.576954007412599</v>
      </c>
      <c r="I35" s="14">
        <f t="shared" si="2"/>
        <v>5.2884770037062996</v>
      </c>
      <c r="J35" s="3">
        <v>1000.83</v>
      </c>
      <c r="K35" s="13">
        <f t="shared" ref="K35:K66" si="7">J35-F35</f>
        <v>1.1100000000000136</v>
      </c>
      <c r="L35" s="3">
        <v>16.215576895216198</v>
      </c>
      <c r="M35" s="20">
        <f t="shared" si="4"/>
        <v>8.1077884476080992</v>
      </c>
      <c r="N35" s="15"/>
      <c r="V35" t="s">
        <v>44</v>
      </c>
    </row>
    <row r="36" spans="1:28" ht="15.75" customHeight="1" x14ac:dyDescent="0.25">
      <c r="A36" s="16">
        <v>33</v>
      </c>
      <c r="B36" s="17">
        <v>33</v>
      </c>
      <c r="C36" s="3">
        <v>998.81899999999996</v>
      </c>
      <c r="D36" s="13">
        <f t="shared" ref="D36:D67" si="8">0.00009*B37+999.40306</f>
        <v>999.40611999999999</v>
      </c>
      <c r="E36" s="18">
        <f t="shared" si="0"/>
        <v>-0.58712000000002718</v>
      </c>
      <c r="F36" s="3">
        <v>999.72</v>
      </c>
      <c r="G36" s="19">
        <f t="shared" si="6"/>
        <v>0.9010000000000673</v>
      </c>
      <c r="H36" s="3">
        <v>11.504891345668399</v>
      </c>
      <c r="I36" s="14">
        <f t="shared" si="2"/>
        <v>5.7524456728341997</v>
      </c>
      <c r="J36" s="3">
        <v>1000.84</v>
      </c>
      <c r="K36" s="13">
        <f t="shared" si="7"/>
        <v>1.1200000000000045</v>
      </c>
      <c r="L36" s="3">
        <v>16.777614751610599</v>
      </c>
      <c r="M36" s="20">
        <f t="shared" si="4"/>
        <v>8.3888073758052997</v>
      </c>
      <c r="N36" s="15"/>
      <c r="V36" t="s">
        <v>46</v>
      </c>
    </row>
    <row r="37" spans="1:28" ht="15.75" customHeight="1" x14ac:dyDescent="0.25">
      <c r="A37" s="16">
        <v>34</v>
      </c>
      <c r="B37" s="17">
        <v>34</v>
      </c>
      <c r="C37" s="3">
        <v>998.82899999999995</v>
      </c>
      <c r="D37" s="13">
        <f t="shared" si="8"/>
        <v>999.40620999999999</v>
      </c>
      <c r="E37" s="18">
        <f t="shared" si="0"/>
        <v>-0.57721000000003642</v>
      </c>
      <c r="F37" s="3">
        <v>999.72</v>
      </c>
      <c r="G37" s="19">
        <f t="shared" si="6"/>
        <v>0.8910000000000764</v>
      </c>
      <c r="H37" s="3">
        <v>12.1813866625256</v>
      </c>
      <c r="I37" s="14">
        <f t="shared" si="2"/>
        <v>6.0906933312628002</v>
      </c>
      <c r="J37" s="3">
        <v>1000.84</v>
      </c>
      <c r="K37" s="13">
        <f t="shared" si="7"/>
        <v>1.1200000000000045</v>
      </c>
      <c r="L37" s="3">
        <v>16.8973249403567</v>
      </c>
      <c r="M37" s="20">
        <f t="shared" si="4"/>
        <v>8.4486624701783501</v>
      </c>
      <c r="N37" s="15"/>
    </row>
    <row r="38" spans="1:28" ht="15.75" customHeight="1" x14ac:dyDescent="0.25">
      <c r="A38" s="16">
        <v>35</v>
      </c>
      <c r="B38" s="17">
        <v>35</v>
      </c>
      <c r="C38" s="3">
        <v>998.84</v>
      </c>
      <c r="D38" s="13">
        <f t="shared" si="8"/>
        <v>999.40629999999999</v>
      </c>
      <c r="E38" s="18">
        <f t="shared" si="0"/>
        <v>-0.56629999999995562</v>
      </c>
      <c r="F38" s="3">
        <v>999.72</v>
      </c>
      <c r="G38" s="19">
        <f t="shared" si="6"/>
        <v>0.87999999999999545</v>
      </c>
      <c r="H38" s="3">
        <v>12.717500092088599</v>
      </c>
      <c r="I38" s="14">
        <f t="shared" si="2"/>
        <v>6.3587500460442996</v>
      </c>
      <c r="J38" s="3">
        <v>1000.84</v>
      </c>
      <c r="K38" s="13">
        <f t="shared" si="7"/>
        <v>1.1200000000000045</v>
      </c>
      <c r="L38" s="3">
        <v>16.883179593604901</v>
      </c>
      <c r="M38" s="20">
        <f t="shared" si="4"/>
        <v>8.4415897968024503</v>
      </c>
      <c r="N38" s="15"/>
      <c r="V38" s="23" t="s">
        <v>48</v>
      </c>
      <c r="W38" s="23"/>
    </row>
    <row r="39" spans="1:28" ht="15.75" customHeight="1" x14ac:dyDescent="0.25">
      <c r="A39" s="16">
        <v>36</v>
      </c>
      <c r="B39" s="17">
        <v>36</v>
      </c>
      <c r="C39" s="3">
        <v>998.80600000000004</v>
      </c>
      <c r="D39" s="13">
        <f t="shared" si="8"/>
        <v>999.40638999999999</v>
      </c>
      <c r="E39" s="18">
        <f t="shared" si="0"/>
        <v>-0.60038999999994758</v>
      </c>
      <c r="F39" s="3">
        <v>999.72</v>
      </c>
      <c r="G39" s="19">
        <f t="shared" si="6"/>
        <v>0.91399999999998727</v>
      </c>
      <c r="H39" s="3">
        <v>12.7338340283462</v>
      </c>
      <c r="I39" s="14">
        <f t="shared" si="2"/>
        <v>6.3669170141731</v>
      </c>
      <c r="J39" s="3">
        <v>1000.84</v>
      </c>
      <c r="K39" s="13">
        <f t="shared" si="7"/>
        <v>1.1200000000000045</v>
      </c>
      <c r="L39" s="3">
        <v>17.413352682989199</v>
      </c>
      <c r="M39" s="20">
        <f t="shared" si="4"/>
        <v>8.7066763414945996</v>
      </c>
      <c r="N39" s="15"/>
      <c r="V39" t="s">
        <v>49</v>
      </c>
      <c r="Y39" s="8"/>
      <c r="Z39" s="5" t="s">
        <v>47</v>
      </c>
    </row>
    <row r="40" spans="1:28" ht="15.75" customHeight="1" x14ac:dyDescent="0.25">
      <c r="A40" s="16">
        <v>37</v>
      </c>
      <c r="B40" s="17">
        <v>37</v>
      </c>
      <c r="C40" s="3">
        <v>998.78599999999994</v>
      </c>
      <c r="D40" s="13">
        <f t="shared" si="8"/>
        <v>999.40647999999999</v>
      </c>
      <c r="E40" s="18">
        <f t="shared" si="0"/>
        <v>-0.62048000000004322</v>
      </c>
      <c r="F40" s="3">
        <v>999.72</v>
      </c>
      <c r="G40" s="19">
        <f t="shared" si="6"/>
        <v>0.93400000000008276</v>
      </c>
      <c r="H40" s="3">
        <v>12.834209682633301</v>
      </c>
      <c r="I40" s="14">
        <f t="shared" si="2"/>
        <v>6.4171048413166503</v>
      </c>
      <c r="J40" s="3">
        <v>1000.84</v>
      </c>
      <c r="K40" s="13">
        <f t="shared" si="7"/>
        <v>1.1200000000000045</v>
      </c>
      <c r="L40" s="3">
        <v>18.052707914908101</v>
      </c>
      <c r="M40" s="20">
        <f t="shared" si="4"/>
        <v>9.0263539574540506</v>
      </c>
      <c r="N40" s="15"/>
      <c r="Y40" s="8"/>
      <c r="Z40" s="5" t="s">
        <v>47</v>
      </c>
      <c r="AA40" t="s">
        <v>50</v>
      </c>
    </row>
    <row r="41" spans="1:28" ht="15.75" customHeight="1" x14ac:dyDescent="0.25">
      <c r="A41" s="16">
        <v>38</v>
      </c>
      <c r="B41" s="17">
        <v>38</v>
      </c>
      <c r="C41" s="3">
        <v>998.75099999999998</v>
      </c>
      <c r="D41" s="13">
        <f t="shared" si="8"/>
        <v>999.40656999999999</v>
      </c>
      <c r="E41" s="18">
        <f t="shared" si="0"/>
        <v>-0.65557000000001153</v>
      </c>
      <c r="F41" s="3">
        <v>999.72</v>
      </c>
      <c r="G41" s="19">
        <f t="shared" si="6"/>
        <v>0.96900000000005093</v>
      </c>
      <c r="H41" s="3">
        <v>12.850754213216799</v>
      </c>
      <c r="I41" s="14">
        <f t="shared" si="2"/>
        <v>6.4253771066083996</v>
      </c>
      <c r="J41" s="3">
        <v>1000.85</v>
      </c>
      <c r="K41" s="13">
        <f t="shared" si="7"/>
        <v>1.1299999999999955</v>
      </c>
      <c r="L41" s="3">
        <v>18.8412679192108</v>
      </c>
      <c r="M41" s="20">
        <f t="shared" si="4"/>
        <v>9.4206339596054001</v>
      </c>
      <c r="N41" s="15"/>
      <c r="AA41" s="10"/>
    </row>
    <row r="42" spans="1:28" ht="15.75" customHeight="1" x14ac:dyDescent="0.25">
      <c r="A42" s="16">
        <v>39</v>
      </c>
      <c r="B42" s="17">
        <v>39</v>
      </c>
      <c r="C42" s="3">
        <v>998.73199999999997</v>
      </c>
      <c r="D42" s="13">
        <f t="shared" si="8"/>
        <v>999.40665999999999</v>
      </c>
      <c r="E42" s="18">
        <f t="shared" si="0"/>
        <v>-0.67466000000001713</v>
      </c>
      <c r="F42" s="3">
        <v>999.72</v>
      </c>
      <c r="G42" s="19">
        <f t="shared" si="6"/>
        <v>0.98800000000005639</v>
      </c>
      <c r="H42" s="3">
        <v>12.799076121669</v>
      </c>
      <c r="I42" s="14">
        <f t="shared" si="2"/>
        <v>6.3995380608344998</v>
      </c>
      <c r="J42" s="3">
        <v>1000.85</v>
      </c>
      <c r="K42" s="13">
        <f t="shared" si="7"/>
        <v>1.1299999999999955</v>
      </c>
      <c r="L42" s="3">
        <v>19.612253586050901</v>
      </c>
      <c r="M42" s="20">
        <f t="shared" si="4"/>
        <v>9.8061267930254505</v>
      </c>
      <c r="N42" s="15"/>
    </row>
    <row r="43" spans="1:28" ht="15.75" customHeight="1" x14ac:dyDescent="0.25">
      <c r="A43" s="16">
        <v>40</v>
      </c>
      <c r="B43" s="17">
        <v>40</v>
      </c>
      <c r="C43" s="3">
        <v>998.74699999999996</v>
      </c>
      <c r="D43" s="13">
        <f t="shared" si="8"/>
        <v>999.40674999999999</v>
      </c>
      <c r="E43" s="18">
        <f t="shared" si="0"/>
        <v>-0.65975000000003092</v>
      </c>
      <c r="F43" s="3">
        <v>999.72</v>
      </c>
      <c r="G43" s="19">
        <f t="shared" si="6"/>
        <v>0.97300000000007003</v>
      </c>
      <c r="H43" s="3">
        <v>12.7294639308098</v>
      </c>
      <c r="I43" s="14">
        <f t="shared" si="2"/>
        <v>6.3647319654048999</v>
      </c>
      <c r="J43" s="3">
        <v>1000.86</v>
      </c>
      <c r="K43" s="13">
        <f t="shared" si="7"/>
        <v>1.1399999999999864</v>
      </c>
      <c r="L43" s="3">
        <v>19.5925256300211</v>
      </c>
      <c r="M43" s="20">
        <f t="shared" si="4"/>
        <v>9.7962628150105502</v>
      </c>
      <c r="N43" s="15"/>
      <c r="AB43" s="10"/>
    </row>
    <row r="44" spans="1:28" ht="15.75" customHeight="1" x14ac:dyDescent="0.25">
      <c r="A44" s="16">
        <v>41</v>
      </c>
      <c r="B44" s="17">
        <v>41</v>
      </c>
      <c r="C44" s="3">
        <v>998.803</v>
      </c>
      <c r="D44" s="13">
        <f t="shared" si="8"/>
        <v>999.40683999999999</v>
      </c>
      <c r="E44" s="18">
        <f t="shared" si="0"/>
        <v>-0.60383999999999105</v>
      </c>
      <c r="F44" s="3">
        <v>999.72</v>
      </c>
      <c r="G44" s="19">
        <f t="shared" si="6"/>
        <v>0.91700000000003001</v>
      </c>
      <c r="H44" s="3">
        <v>12.9433198474156</v>
      </c>
      <c r="I44" s="14">
        <f t="shared" si="2"/>
        <v>6.4716599237077999</v>
      </c>
      <c r="J44" s="3">
        <v>1000.86</v>
      </c>
      <c r="K44" s="13">
        <f t="shared" si="7"/>
        <v>1.1399999999999864</v>
      </c>
      <c r="L44" s="3">
        <v>19.592525716985701</v>
      </c>
      <c r="M44" s="20">
        <f t="shared" si="4"/>
        <v>9.7962628584928506</v>
      </c>
      <c r="N44" s="15"/>
    </row>
    <row r="45" spans="1:28" ht="15.75" customHeight="1" x14ac:dyDescent="0.25">
      <c r="A45" s="16">
        <v>42</v>
      </c>
      <c r="B45" s="17">
        <v>42</v>
      </c>
      <c r="C45" s="3">
        <v>998.85699999999997</v>
      </c>
      <c r="D45" s="13">
        <f t="shared" si="8"/>
        <v>999.40692999999999</v>
      </c>
      <c r="E45" s="18">
        <f t="shared" si="0"/>
        <v>-0.54993000000001757</v>
      </c>
      <c r="F45" s="3">
        <v>999.72</v>
      </c>
      <c r="G45" s="19">
        <f t="shared" si="6"/>
        <v>0.86300000000005639</v>
      </c>
      <c r="H45" s="3">
        <v>12.9207205914357</v>
      </c>
      <c r="I45" s="14">
        <f t="shared" si="2"/>
        <v>6.4603602957178499</v>
      </c>
      <c r="J45" s="3">
        <v>1000.86</v>
      </c>
      <c r="K45" s="13">
        <f t="shared" si="7"/>
        <v>1.1399999999999864</v>
      </c>
      <c r="L45" s="3">
        <v>19.592525803944799</v>
      </c>
      <c r="M45" s="20">
        <f t="shared" si="4"/>
        <v>9.7962629019723995</v>
      </c>
      <c r="N45" s="15"/>
    </row>
    <row r="46" spans="1:28" ht="15.75" customHeight="1" x14ac:dyDescent="0.25">
      <c r="A46" s="16">
        <v>43</v>
      </c>
      <c r="B46" s="17">
        <v>43</v>
      </c>
      <c r="C46" s="3">
        <v>998.85799999999995</v>
      </c>
      <c r="D46" s="13">
        <f t="shared" si="8"/>
        <v>999.40701999999999</v>
      </c>
      <c r="E46" s="18">
        <f t="shared" si="0"/>
        <v>-0.54902000000004136</v>
      </c>
      <c r="F46" s="3">
        <v>999.72</v>
      </c>
      <c r="G46" s="19">
        <f t="shared" si="6"/>
        <v>0.86200000000008004</v>
      </c>
      <c r="H46" s="3">
        <v>13.117478334761801</v>
      </c>
      <c r="I46" s="14">
        <f t="shared" si="2"/>
        <v>6.5587391673809003</v>
      </c>
      <c r="J46" s="3">
        <v>1000.86</v>
      </c>
      <c r="K46" s="13">
        <f t="shared" si="7"/>
        <v>1.1399999999999864</v>
      </c>
      <c r="L46" s="3">
        <v>19.592525890919902</v>
      </c>
      <c r="M46" s="20">
        <f t="shared" si="4"/>
        <v>9.7962629454599508</v>
      </c>
      <c r="N46" s="15"/>
    </row>
    <row r="47" spans="1:28" ht="15.75" customHeight="1" x14ac:dyDescent="0.25">
      <c r="A47" s="16">
        <v>44</v>
      </c>
      <c r="B47" s="17">
        <v>44</v>
      </c>
      <c r="C47" s="3">
        <v>998.90700000000004</v>
      </c>
      <c r="D47" s="13">
        <f t="shared" si="8"/>
        <v>999.40710999999999</v>
      </c>
      <c r="E47" s="18">
        <f t="shared" si="0"/>
        <v>-0.50010999999994965</v>
      </c>
      <c r="F47" s="3">
        <v>999.72</v>
      </c>
      <c r="G47" s="19">
        <f t="shared" si="6"/>
        <v>0.81299999999998818</v>
      </c>
      <c r="H47" s="3">
        <v>13.288223089383999</v>
      </c>
      <c r="I47" s="14">
        <f t="shared" si="2"/>
        <v>6.6441115446919996</v>
      </c>
      <c r="J47" s="3">
        <v>1000.86</v>
      </c>
      <c r="K47" s="13">
        <f t="shared" si="7"/>
        <v>1.1399999999999864</v>
      </c>
      <c r="L47" s="3">
        <v>19.592525977878999</v>
      </c>
      <c r="M47" s="20">
        <f t="shared" si="4"/>
        <v>9.7962629889394996</v>
      </c>
      <c r="N47" s="15"/>
    </row>
    <row r="48" spans="1:28" ht="15.75" customHeight="1" x14ac:dyDescent="0.25">
      <c r="A48" s="16">
        <v>45</v>
      </c>
      <c r="B48" s="17">
        <v>45</v>
      </c>
      <c r="C48" s="3">
        <v>998.928</v>
      </c>
      <c r="D48" s="13">
        <f t="shared" si="8"/>
        <v>999.40719999999999</v>
      </c>
      <c r="E48" s="18">
        <f t="shared" si="0"/>
        <v>-0.47919999999999163</v>
      </c>
      <c r="F48" s="3">
        <v>999.72</v>
      </c>
      <c r="G48" s="19">
        <f t="shared" si="6"/>
        <v>0.79200000000003001</v>
      </c>
      <c r="H48" s="3">
        <v>13.259182379224701</v>
      </c>
      <c r="I48" s="14">
        <f t="shared" si="2"/>
        <v>6.6295911896123503</v>
      </c>
      <c r="J48" s="3">
        <v>1000.87</v>
      </c>
      <c r="K48" s="13">
        <f t="shared" si="7"/>
        <v>1.1499999999999773</v>
      </c>
      <c r="L48" s="3">
        <v>19.592526064833901</v>
      </c>
      <c r="M48" s="20">
        <f t="shared" si="4"/>
        <v>9.7962630324169506</v>
      </c>
      <c r="N48" s="15"/>
      <c r="W48" s="5"/>
    </row>
    <row r="49" spans="1:14" ht="15.75" customHeight="1" x14ac:dyDescent="0.25">
      <c r="A49" s="16">
        <v>46</v>
      </c>
      <c r="B49" s="17">
        <v>46</v>
      </c>
      <c r="C49" s="3">
        <v>998.95500000000004</v>
      </c>
      <c r="D49" s="13">
        <f t="shared" si="8"/>
        <v>999.40728999999999</v>
      </c>
      <c r="E49" s="18">
        <f t="shared" si="0"/>
        <v>-0.45228999999994812</v>
      </c>
      <c r="F49" s="3">
        <v>999.72</v>
      </c>
      <c r="G49" s="19">
        <f t="shared" si="6"/>
        <v>0.76499999999998636</v>
      </c>
      <c r="H49" s="3">
        <v>13.2613002711444</v>
      </c>
      <c r="I49" s="14">
        <f t="shared" si="2"/>
        <v>6.6306501355721998</v>
      </c>
      <c r="J49" s="3">
        <v>1000.87</v>
      </c>
      <c r="K49" s="13">
        <f t="shared" si="7"/>
        <v>1.1499999999999773</v>
      </c>
      <c r="L49" s="3">
        <v>19.614857487352001</v>
      </c>
      <c r="M49" s="20">
        <f t="shared" si="4"/>
        <v>9.8074287436760006</v>
      </c>
      <c r="N49" s="15"/>
    </row>
    <row r="50" spans="1:14" ht="15.75" customHeight="1" x14ac:dyDescent="0.25">
      <c r="A50" s="16">
        <v>47</v>
      </c>
      <c r="B50" s="17">
        <v>47</v>
      </c>
      <c r="C50" s="3">
        <v>999.01300000000003</v>
      </c>
      <c r="D50" s="13">
        <f t="shared" si="8"/>
        <v>999.40737999999999</v>
      </c>
      <c r="E50" s="18">
        <f t="shared" si="0"/>
        <v>-0.39437999999995554</v>
      </c>
      <c r="F50" s="3">
        <v>999.72</v>
      </c>
      <c r="G50" s="19">
        <f t="shared" si="6"/>
        <v>0.70699999999999363</v>
      </c>
      <c r="H50" s="3">
        <v>12.850473856191901</v>
      </c>
      <c r="I50" s="14">
        <f t="shared" si="2"/>
        <v>6.4252369280959503</v>
      </c>
      <c r="J50" s="3">
        <v>1000.87</v>
      </c>
      <c r="K50" s="13">
        <f t="shared" si="7"/>
        <v>1.1499999999999773</v>
      </c>
      <c r="L50" s="3">
        <v>19.065251321360599</v>
      </c>
      <c r="M50" s="20">
        <f t="shared" si="4"/>
        <v>9.5326256606802993</v>
      </c>
      <c r="N50" s="15"/>
    </row>
    <row r="51" spans="1:14" ht="15.75" customHeight="1" x14ac:dyDescent="0.25">
      <c r="A51" s="16">
        <v>48</v>
      </c>
      <c r="B51" s="17">
        <v>48</v>
      </c>
      <c r="C51" s="3">
        <v>999.101</v>
      </c>
      <c r="D51" s="13">
        <f t="shared" si="8"/>
        <v>999.40746999999999</v>
      </c>
      <c r="E51" s="18">
        <f t="shared" si="0"/>
        <v>-0.30646999999999025</v>
      </c>
      <c r="F51" s="3">
        <v>999.72</v>
      </c>
      <c r="G51" s="19">
        <f t="shared" si="6"/>
        <v>0.61900000000002819</v>
      </c>
      <c r="H51" s="3">
        <v>13.475994425649301</v>
      </c>
      <c r="I51" s="14">
        <f t="shared" si="2"/>
        <v>6.7379972128246504</v>
      </c>
      <c r="J51" s="3">
        <v>1000.87</v>
      </c>
      <c r="K51" s="13">
        <f t="shared" si="7"/>
        <v>1.1499999999999773</v>
      </c>
      <c r="L51" s="3">
        <v>19.033163041061702</v>
      </c>
      <c r="M51" s="20">
        <f t="shared" si="4"/>
        <v>9.5165815205308508</v>
      </c>
      <c r="N51" s="15"/>
    </row>
    <row r="52" spans="1:14" ht="15.75" customHeight="1" x14ac:dyDescent="0.25">
      <c r="A52" s="16">
        <v>49</v>
      </c>
      <c r="B52" s="17">
        <v>49</v>
      </c>
      <c r="C52" s="3">
        <v>999.18</v>
      </c>
      <c r="D52" s="13">
        <f t="shared" si="8"/>
        <v>999.40755999999999</v>
      </c>
      <c r="E52" s="18">
        <f t="shared" si="0"/>
        <v>-0.22756000000003951</v>
      </c>
      <c r="F52" s="3">
        <v>999.72</v>
      </c>
      <c r="G52" s="19">
        <f t="shared" si="6"/>
        <v>0.54000000000007731</v>
      </c>
      <c r="H52" s="3">
        <v>13.846028996953301</v>
      </c>
      <c r="I52" s="14">
        <f t="shared" si="2"/>
        <v>6.9230144984766504</v>
      </c>
      <c r="J52" s="3">
        <v>1000.86</v>
      </c>
      <c r="K52" s="13">
        <f t="shared" si="7"/>
        <v>1.1399999999999864</v>
      </c>
      <c r="L52" s="3">
        <v>19.001074760741499</v>
      </c>
      <c r="M52" s="20">
        <f t="shared" si="4"/>
        <v>9.5005373803707496</v>
      </c>
      <c r="N52" s="15"/>
    </row>
    <row r="53" spans="1:14" ht="15.75" customHeight="1" x14ac:dyDescent="0.25">
      <c r="A53" s="16">
        <v>50</v>
      </c>
      <c r="B53" s="17">
        <v>50</v>
      </c>
      <c r="C53" s="3">
        <v>999.24699999999996</v>
      </c>
      <c r="D53" s="13">
        <f t="shared" si="8"/>
        <v>999.40764999999999</v>
      </c>
      <c r="E53" s="18">
        <f t="shared" si="0"/>
        <v>-0.16065000000003238</v>
      </c>
      <c r="F53" s="3">
        <v>999.72</v>
      </c>
      <c r="G53" s="19">
        <f t="shared" si="6"/>
        <v>0.47300000000007003</v>
      </c>
      <c r="H53" s="3">
        <v>13.709818578944599</v>
      </c>
      <c r="I53" s="14">
        <f t="shared" si="2"/>
        <v>6.8549092894722996</v>
      </c>
      <c r="J53" s="3">
        <v>1000.86</v>
      </c>
      <c r="K53" s="13">
        <f t="shared" si="7"/>
        <v>1.1399999999999864</v>
      </c>
      <c r="L53" s="3">
        <v>18.968986480411498</v>
      </c>
      <c r="M53" s="20">
        <f t="shared" si="4"/>
        <v>9.4844932402057491</v>
      </c>
      <c r="N53" s="15"/>
    </row>
    <row r="54" spans="1:14" ht="15.75" customHeight="1" x14ac:dyDescent="0.25">
      <c r="A54" s="16">
        <v>51</v>
      </c>
      <c r="B54" s="17">
        <v>51</v>
      </c>
      <c r="C54" s="3">
        <v>999.29</v>
      </c>
      <c r="D54" s="13">
        <f t="shared" si="8"/>
        <v>999.40773999999999</v>
      </c>
      <c r="E54" s="18">
        <f t="shared" si="0"/>
        <v>-0.11774000000002616</v>
      </c>
      <c r="F54" s="3">
        <v>999.72</v>
      </c>
      <c r="G54" s="19">
        <f t="shared" si="6"/>
        <v>0.43000000000006366</v>
      </c>
      <c r="H54" s="3">
        <v>12.7350046866451</v>
      </c>
      <c r="I54" s="14">
        <f t="shared" si="2"/>
        <v>6.3675023433225499</v>
      </c>
      <c r="J54" s="3">
        <v>1000.86</v>
      </c>
      <c r="K54" s="13">
        <f t="shared" si="7"/>
        <v>1.1399999999999864</v>
      </c>
      <c r="L54" s="3">
        <v>18.936898200058401</v>
      </c>
      <c r="M54" s="20">
        <f t="shared" si="4"/>
        <v>9.4684491000292006</v>
      </c>
      <c r="N54" s="15"/>
    </row>
    <row r="55" spans="1:14" ht="15.75" customHeight="1" x14ac:dyDescent="0.25">
      <c r="A55" s="16">
        <v>52</v>
      </c>
      <c r="B55" s="17">
        <v>52</v>
      </c>
      <c r="C55" s="3">
        <v>999.30499999999995</v>
      </c>
      <c r="D55" s="13">
        <f t="shared" si="8"/>
        <v>999.40782999999999</v>
      </c>
      <c r="E55" s="18">
        <f t="shared" si="0"/>
        <v>-0.10283000000003995</v>
      </c>
      <c r="F55" s="3">
        <v>999.72</v>
      </c>
      <c r="G55" s="19">
        <f t="shared" si="6"/>
        <v>0.41500000000007731</v>
      </c>
      <c r="H55" s="3">
        <v>12.671490339396399</v>
      </c>
      <c r="I55" s="14">
        <f t="shared" si="2"/>
        <v>6.3357451696981997</v>
      </c>
      <c r="J55" s="3">
        <v>1000.86</v>
      </c>
      <c r="K55" s="13">
        <f t="shared" si="7"/>
        <v>1.1399999999999864</v>
      </c>
      <c r="L55" s="3">
        <v>18.9048099197061</v>
      </c>
      <c r="M55" s="20">
        <f t="shared" si="4"/>
        <v>9.45240495985305</v>
      </c>
      <c r="N55" s="15"/>
    </row>
    <row r="56" spans="1:14" ht="15.75" customHeight="1" x14ac:dyDescent="0.25">
      <c r="A56" s="16">
        <v>53</v>
      </c>
      <c r="B56" s="17">
        <v>53</v>
      </c>
      <c r="C56" s="3">
        <v>999.34299999999996</v>
      </c>
      <c r="D56" s="13">
        <f t="shared" si="8"/>
        <v>999.40791999999999</v>
      </c>
      <c r="E56" s="18">
        <f t="shared" si="0"/>
        <v>-6.4920000000029177E-2</v>
      </c>
      <c r="F56" s="3">
        <v>999.72</v>
      </c>
      <c r="G56" s="19">
        <f t="shared" si="6"/>
        <v>0.37700000000006639</v>
      </c>
      <c r="H56" s="3">
        <v>12.617344778256699</v>
      </c>
      <c r="I56" s="14">
        <f t="shared" si="2"/>
        <v>6.3086723891283496</v>
      </c>
      <c r="J56" s="3">
        <v>1000.86</v>
      </c>
      <c r="K56" s="13">
        <f t="shared" si="7"/>
        <v>1.1399999999999864</v>
      </c>
      <c r="L56" s="3">
        <v>18.872721639322101</v>
      </c>
      <c r="M56" s="20">
        <f t="shared" si="4"/>
        <v>9.4363608196610507</v>
      </c>
      <c r="N56" s="15"/>
    </row>
    <row r="57" spans="1:14" ht="15.75" customHeight="1" x14ac:dyDescent="0.25">
      <c r="A57" s="16">
        <v>54</v>
      </c>
      <c r="B57" s="17">
        <v>54</v>
      </c>
      <c r="C57" s="3">
        <v>999.36300000000006</v>
      </c>
      <c r="D57" s="13">
        <f t="shared" si="8"/>
        <v>999.40800999999999</v>
      </c>
      <c r="E57" s="18">
        <f t="shared" si="0"/>
        <v>-4.5009999999933825E-2</v>
      </c>
      <c r="F57" s="3">
        <v>999.72</v>
      </c>
      <c r="G57" s="19">
        <f t="shared" si="6"/>
        <v>0.3569999999999709</v>
      </c>
      <c r="H57" s="3">
        <v>12.5631992170891</v>
      </c>
      <c r="I57" s="14">
        <f t="shared" si="2"/>
        <v>6.2815996085445498</v>
      </c>
      <c r="J57" s="3">
        <v>1000.85</v>
      </c>
      <c r="K57" s="13">
        <f t="shared" si="7"/>
        <v>1.1299999999999955</v>
      </c>
      <c r="L57" s="3">
        <v>18.7607310094109</v>
      </c>
      <c r="M57" s="20">
        <f t="shared" si="4"/>
        <v>9.3803655047054502</v>
      </c>
      <c r="N57" s="15"/>
    </row>
    <row r="58" spans="1:14" ht="15.75" customHeight="1" x14ac:dyDescent="0.25">
      <c r="A58" s="16">
        <v>55</v>
      </c>
      <c r="B58" s="17">
        <v>55</v>
      </c>
      <c r="C58" s="3">
        <v>999.39800000000002</v>
      </c>
      <c r="D58" s="13">
        <f t="shared" si="8"/>
        <v>999.40809999999999</v>
      </c>
      <c r="E58" s="18">
        <f t="shared" si="0"/>
        <v>-1.0099999999965803E-2</v>
      </c>
      <c r="F58" s="3">
        <v>999.72</v>
      </c>
      <c r="G58" s="19">
        <f t="shared" si="6"/>
        <v>0.32200000000000273</v>
      </c>
      <c r="H58" s="3">
        <v>12.5247199648141</v>
      </c>
      <c r="I58" s="14">
        <f t="shared" si="2"/>
        <v>6.2623599824070499</v>
      </c>
      <c r="J58" s="3">
        <v>1000.85</v>
      </c>
      <c r="K58" s="13">
        <f t="shared" si="7"/>
        <v>1.1299999999999955</v>
      </c>
      <c r="L58" s="3">
        <v>18.3615494874192</v>
      </c>
      <c r="M58" s="20">
        <f t="shared" si="4"/>
        <v>9.1807747437096001</v>
      </c>
      <c r="N58" s="15"/>
    </row>
    <row r="59" spans="1:14" ht="15.75" customHeight="1" x14ac:dyDescent="0.25">
      <c r="A59" s="16">
        <v>56</v>
      </c>
      <c r="B59" s="17">
        <v>56</v>
      </c>
      <c r="C59" s="3">
        <v>999.45299999999997</v>
      </c>
      <c r="D59" s="13">
        <f t="shared" si="8"/>
        <v>999.40818999999999</v>
      </c>
      <c r="E59" s="18">
        <f t="shared" si="0"/>
        <v>4.4809999999984029E-2</v>
      </c>
      <c r="F59" s="3">
        <v>999.72</v>
      </c>
      <c r="G59" s="19">
        <f t="shared" si="6"/>
        <v>0.26700000000005275</v>
      </c>
      <c r="H59" s="3">
        <v>12.1318293345737</v>
      </c>
      <c r="I59" s="14">
        <f t="shared" si="2"/>
        <v>6.06591466728685</v>
      </c>
      <c r="J59" s="3">
        <v>1000.84</v>
      </c>
      <c r="K59" s="13">
        <f t="shared" si="7"/>
        <v>1.1200000000000045</v>
      </c>
      <c r="L59" s="3">
        <v>18.4964640451308</v>
      </c>
      <c r="M59" s="20">
        <f t="shared" si="4"/>
        <v>9.2482320225654</v>
      </c>
      <c r="N59" s="15"/>
    </row>
    <row r="60" spans="1:14" ht="15.75" customHeight="1" x14ac:dyDescent="0.25">
      <c r="A60" s="16">
        <v>57</v>
      </c>
      <c r="B60" s="17">
        <v>57</v>
      </c>
      <c r="C60" s="3">
        <v>999.46400000000006</v>
      </c>
      <c r="D60" s="13">
        <f t="shared" si="8"/>
        <v>999.40827999999999</v>
      </c>
      <c r="E60" s="18">
        <f t="shared" si="0"/>
        <v>5.5720000000064829E-2</v>
      </c>
      <c r="F60" s="3">
        <v>999.72</v>
      </c>
      <c r="G60" s="19">
        <f t="shared" si="6"/>
        <v>0.25599999999997181</v>
      </c>
      <c r="H60" s="3">
        <v>12.005200373210901</v>
      </c>
      <c r="I60" s="14">
        <f t="shared" si="2"/>
        <v>6.0026001866054504</v>
      </c>
      <c r="J60" s="3">
        <v>1000.84</v>
      </c>
      <c r="K60" s="13">
        <f t="shared" si="7"/>
        <v>1.1200000000000045</v>
      </c>
      <c r="L60" s="3">
        <v>18.953955796304299</v>
      </c>
      <c r="M60" s="20">
        <f t="shared" si="4"/>
        <v>9.4769778981521497</v>
      </c>
      <c r="N60" s="15"/>
    </row>
    <row r="61" spans="1:14" ht="15.75" customHeight="1" x14ac:dyDescent="0.25">
      <c r="A61" s="16">
        <v>58</v>
      </c>
      <c r="B61" s="17">
        <v>58</v>
      </c>
      <c r="C61" s="3">
        <v>999.47400000000005</v>
      </c>
      <c r="D61" s="13">
        <f t="shared" si="8"/>
        <v>999.40836999999999</v>
      </c>
      <c r="E61" s="18">
        <f t="shared" si="0"/>
        <v>6.5630000000055588E-2</v>
      </c>
      <c r="F61" s="3">
        <v>999.72</v>
      </c>
      <c r="G61" s="19">
        <f t="shared" si="6"/>
        <v>0.2459999999999809</v>
      </c>
      <c r="H61" s="3">
        <v>11.9245238750889</v>
      </c>
      <c r="I61" s="14">
        <f t="shared" si="2"/>
        <v>5.9622619375444499</v>
      </c>
      <c r="J61" s="3">
        <v>1000.84</v>
      </c>
      <c r="K61" s="13">
        <f t="shared" si="7"/>
        <v>1.1200000000000045</v>
      </c>
      <c r="L61" s="3">
        <v>18.919433147657401</v>
      </c>
      <c r="M61" s="20">
        <f t="shared" si="4"/>
        <v>9.4597165738287003</v>
      </c>
      <c r="N61" s="15"/>
    </row>
    <row r="62" spans="1:14" ht="15.75" customHeight="1" x14ac:dyDescent="0.25">
      <c r="A62" s="16">
        <v>59</v>
      </c>
      <c r="B62" s="17">
        <v>59</v>
      </c>
      <c r="C62" s="3">
        <v>999.47799999999995</v>
      </c>
      <c r="D62" s="13">
        <f t="shared" si="8"/>
        <v>999.40845999999999</v>
      </c>
      <c r="E62" s="18">
        <f t="shared" si="0"/>
        <v>6.9539999999960855E-2</v>
      </c>
      <c r="F62" s="3">
        <v>999.72</v>
      </c>
      <c r="G62" s="19">
        <f t="shared" si="6"/>
        <v>0.24200000000007549</v>
      </c>
      <c r="H62" s="3">
        <v>10.864133918893399</v>
      </c>
      <c r="I62" s="14">
        <f t="shared" si="2"/>
        <v>5.4320669594466997</v>
      </c>
      <c r="J62" s="3">
        <v>1000.83</v>
      </c>
      <c r="K62" s="13">
        <f t="shared" si="7"/>
        <v>1.1100000000000136</v>
      </c>
      <c r="L62" s="3">
        <v>18.884910498995399</v>
      </c>
      <c r="M62" s="20">
        <f t="shared" si="4"/>
        <v>9.4424552494976997</v>
      </c>
      <c r="N62" s="15"/>
    </row>
    <row r="63" spans="1:14" ht="15.75" customHeight="1" x14ac:dyDescent="0.25">
      <c r="A63" s="16">
        <v>60</v>
      </c>
      <c r="B63" s="17">
        <v>60</v>
      </c>
      <c r="C63" s="3">
        <v>999.45100000000002</v>
      </c>
      <c r="D63" s="13">
        <f t="shared" si="8"/>
        <v>999.40854999999999</v>
      </c>
      <c r="E63" s="18">
        <f t="shared" si="0"/>
        <v>4.2450000000030741E-2</v>
      </c>
      <c r="F63" s="3">
        <v>999.72</v>
      </c>
      <c r="G63" s="19">
        <f t="shared" si="6"/>
        <v>0.26900000000000546</v>
      </c>
      <c r="H63" s="3">
        <v>10.4209356409081</v>
      </c>
      <c r="I63" s="14">
        <f t="shared" si="2"/>
        <v>5.21046782045405</v>
      </c>
      <c r="J63" s="3">
        <v>1000.83</v>
      </c>
      <c r="K63" s="13">
        <f t="shared" si="7"/>
        <v>1.1100000000000136</v>
      </c>
      <c r="L63" s="3">
        <v>18.4607012851402</v>
      </c>
      <c r="M63" s="20">
        <f t="shared" si="4"/>
        <v>9.2303506425700999</v>
      </c>
      <c r="N63" s="15"/>
    </row>
    <row r="64" spans="1:14" ht="15.75" customHeight="1" x14ac:dyDescent="0.25">
      <c r="A64" s="16">
        <v>61</v>
      </c>
      <c r="B64" s="17">
        <v>61</v>
      </c>
      <c r="C64" s="3">
        <v>999.42200000000003</v>
      </c>
      <c r="D64" s="13">
        <f t="shared" si="8"/>
        <v>999.40863999999999</v>
      </c>
      <c r="E64" s="18">
        <f t="shared" si="0"/>
        <v>1.3360000000034233E-2</v>
      </c>
      <c r="F64" s="3">
        <v>999.72</v>
      </c>
      <c r="G64" s="19">
        <f t="shared" si="6"/>
        <v>0.29800000000000182</v>
      </c>
      <c r="H64" s="3">
        <v>9.3187563609773001</v>
      </c>
      <c r="I64" s="14">
        <f t="shared" si="2"/>
        <v>4.65937818048865</v>
      </c>
      <c r="J64" s="3">
        <v>1000.83</v>
      </c>
      <c r="K64" s="13">
        <f t="shared" si="7"/>
        <v>1.1100000000000136</v>
      </c>
      <c r="L64" s="3">
        <v>18.3690391549342</v>
      </c>
      <c r="M64" s="20">
        <f t="shared" si="4"/>
        <v>9.1845195774670998</v>
      </c>
      <c r="N64" s="15"/>
    </row>
    <row r="65" spans="1:14" ht="15.75" customHeight="1" x14ac:dyDescent="0.25">
      <c r="A65" s="16">
        <v>62</v>
      </c>
      <c r="B65" s="17">
        <v>62</v>
      </c>
      <c r="C65" s="3">
        <v>999.41399999999999</v>
      </c>
      <c r="D65" s="13">
        <f t="shared" si="8"/>
        <v>999.40872999999999</v>
      </c>
      <c r="E65" s="18">
        <f t="shared" si="0"/>
        <v>5.2699999999958891E-3</v>
      </c>
      <c r="F65" s="3">
        <v>999.72</v>
      </c>
      <c r="G65" s="19">
        <f t="shared" si="6"/>
        <v>0.30600000000004002</v>
      </c>
      <c r="H65" s="3">
        <v>8.3900599224577892</v>
      </c>
      <c r="I65" s="14">
        <f t="shared" si="2"/>
        <v>4.1950299612288946</v>
      </c>
      <c r="J65" s="3">
        <v>1000.83</v>
      </c>
      <c r="K65" s="13">
        <f t="shared" si="7"/>
        <v>1.1100000000000136</v>
      </c>
      <c r="L65" s="3">
        <v>18.391421863100899</v>
      </c>
      <c r="M65" s="20">
        <f t="shared" si="4"/>
        <v>9.1957109315504493</v>
      </c>
      <c r="N65" s="15"/>
    </row>
    <row r="66" spans="1:14" ht="15.75" customHeight="1" x14ac:dyDescent="0.25">
      <c r="A66" s="16">
        <v>63</v>
      </c>
      <c r="B66" s="17">
        <v>63</v>
      </c>
      <c r="C66" s="3">
        <v>999.46100000000001</v>
      </c>
      <c r="D66" s="13">
        <f t="shared" si="8"/>
        <v>999.40881999999999</v>
      </c>
      <c r="E66" s="18">
        <f t="shared" si="0"/>
        <v>5.2180000000021209E-2</v>
      </c>
      <c r="F66" s="3">
        <v>999.72</v>
      </c>
      <c r="G66" s="19">
        <f t="shared" si="6"/>
        <v>0.25900000000001455</v>
      </c>
      <c r="H66" s="3">
        <v>11.2845649978489</v>
      </c>
      <c r="I66" s="14">
        <f t="shared" ref="I66:I129" si="9">H66*0.5</f>
        <v>5.64228249892445</v>
      </c>
      <c r="J66" s="3">
        <v>1000.83</v>
      </c>
      <c r="K66" s="13">
        <f t="shared" si="7"/>
        <v>1.1100000000000136</v>
      </c>
      <c r="L66" s="3">
        <v>18.438546167914001</v>
      </c>
      <c r="M66" s="20">
        <f t="shared" si="4"/>
        <v>9.2192730839570007</v>
      </c>
      <c r="N66" s="15"/>
    </row>
    <row r="67" spans="1:14" ht="15.75" customHeight="1" x14ac:dyDescent="0.25">
      <c r="A67" s="16">
        <v>64</v>
      </c>
      <c r="B67" s="17">
        <v>64</v>
      </c>
      <c r="C67" s="3">
        <v>999.48599999999999</v>
      </c>
      <c r="D67" s="13">
        <f t="shared" si="8"/>
        <v>999.40890999999999</v>
      </c>
      <c r="E67" s="18">
        <f t="shared" ref="E67:E130" si="10">C67-D67</f>
        <v>7.7089999999998327E-2</v>
      </c>
      <c r="F67" s="3">
        <v>999.72</v>
      </c>
      <c r="G67" s="19">
        <f t="shared" ref="G67:G98" si="11">F67-C67</f>
        <v>0.23400000000003729</v>
      </c>
      <c r="H67" s="3">
        <v>11.5014804578423</v>
      </c>
      <c r="I67" s="14">
        <f t="shared" si="9"/>
        <v>5.75074022892115</v>
      </c>
      <c r="J67" s="3">
        <v>1000.82</v>
      </c>
      <c r="K67" s="13">
        <f t="shared" ref="K67:K98" si="12">J67-F67</f>
        <v>1.1000000000000227</v>
      </c>
      <c r="L67" s="3">
        <v>18.076724450215099</v>
      </c>
      <c r="M67" s="20">
        <f t="shared" ref="M67:M130" si="13">L67/2</f>
        <v>9.0383622251075497</v>
      </c>
      <c r="N67" s="15"/>
    </row>
    <row r="68" spans="1:14" ht="15.75" customHeight="1" x14ac:dyDescent="0.25">
      <c r="A68" s="16">
        <v>65</v>
      </c>
      <c r="B68" s="17">
        <v>65</v>
      </c>
      <c r="C68" s="3">
        <v>999.49099999999999</v>
      </c>
      <c r="D68" s="13">
        <f t="shared" ref="D68:D99" si="14">0.00009*B69+999.40306</f>
        <v>999.40899999999999</v>
      </c>
      <c r="E68" s="18">
        <f t="shared" si="10"/>
        <v>8.1999999999993634E-2</v>
      </c>
      <c r="F68" s="3">
        <v>999.72</v>
      </c>
      <c r="G68" s="19">
        <f t="shared" si="11"/>
        <v>0.22900000000004184</v>
      </c>
      <c r="H68" s="3">
        <v>11.402669177390599</v>
      </c>
      <c r="I68" s="14">
        <f t="shared" si="9"/>
        <v>5.7013345886952997</v>
      </c>
      <c r="J68" s="3">
        <v>1000.82</v>
      </c>
      <c r="K68" s="13">
        <f t="shared" si="12"/>
        <v>1.1000000000000227</v>
      </c>
      <c r="L68" s="3">
        <v>17.8311818072895</v>
      </c>
      <c r="M68" s="20">
        <f t="shared" si="13"/>
        <v>8.91559090364475</v>
      </c>
      <c r="N68" s="15"/>
    </row>
    <row r="69" spans="1:14" ht="15.75" customHeight="1" x14ac:dyDescent="0.25">
      <c r="A69" s="16">
        <v>66</v>
      </c>
      <c r="B69" s="17">
        <v>66</v>
      </c>
      <c r="C69" s="3">
        <v>999.49300000000005</v>
      </c>
      <c r="D69" s="13">
        <f t="shared" si="14"/>
        <v>999.40908999999999</v>
      </c>
      <c r="E69" s="18">
        <f t="shared" si="10"/>
        <v>8.3910000000059881E-2</v>
      </c>
      <c r="F69" s="3">
        <v>999.72</v>
      </c>
      <c r="G69" s="19">
        <f t="shared" si="11"/>
        <v>0.22699999999997544</v>
      </c>
      <c r="H69" s="3">
        <v>11.083616162997201</v>
      </c>
      <c r="I69" s="14">
        <f t="shared" si="9"/>
        <v>5.5418080814986004</v>
      </c>
      <c r="J69" s="3">
        <v>1000.82</v>
      </c>
      <c r="K69" s="13">
        <f t="shared" si="12"/>
        <v>1.1000000000000227</v>
      </c>
      <c r="L69" s="3">
        <v>17.789035219171399</v>
      </c>
      <c r="M69" s="20">
        <f t="shared" si="13"/>
        <v>8.8945176095856997</v>
      </c>
      <c r="N69" s="15"/>
    </row>
    <row r="70" spans="1:14" ht="15.75" customHeight="1" x14ac:dyDescent="0.25">
      <c r="A70" s="16">
        <v>67</v>
      </c>
      <c r="B70" s="17">
        <v>67</v>
      </c>
      <c r="C70" s="3">
        <v>999.49</v>
      </c>
      <c r="D70" s="13">
        <f t="shared" si="14"/>
        <v>999.40917999999999</v>
      </c>
      <c r="E70" s="18">
        <f t="shared" si="10"/>
        <v>8.0820000000016989E-2</v>
      </c>
      <c r="F70" s="3">
        <v>999.72</v>
      </c>
      <c r="G70" s="19">
        <f t="shared" si="11"/>
        <v>0.23000000000001819</v>
      </c>
      <c r="H70" s="3">
        <v>11.200737474535799</v>
      </c>
      <c r="I70" s="14">
        <f t="shared" si="9"/>
        <v>5.6003687372678996</v>
      </c>
      <c r="J70" s="3">
        <v>1000.81</v>
      </c>
      <c r="K70" s="13">
        <f t="shared" si="12"/>
        <v>1.0899999999999181</v>
      </c>
      <c r="L70" s="3">
        <v>17.7468886310313</v>
      </c>
      <c r="M70" s="20">
        <f t="shared" si="13"/>
        <v>8.8734443155156502</v>
      </c>
      <c r="N70" s="15"/>
    </row>
    <row r="71" spans="1:14" ht="15.75" customHeight="1" x14ac:dyDescent="0.25">
      <c r="A71" s="16">
        <v>68</v>
      </c>
      <c r="B71" s="17">
        <v>68</v>
      </c>
      <c r="C71" s="3">
        <v>999.47900000000004</v>
      </c>
      <c r="D71" s="13">
        <f t="shared" si="14"/>
        <v>999.40926999999999</v>
      </c>
      <c r="E71" s="18">
        <f t="shared" si="10"/>
        <v>6.9730000000049586E-2</v>
      </c>
      <c r="F71" s="3">
        <v>999.71900000000005</v>
      </c>
      <c r="G71" s="19">
        <f t="shared" si="11"/>
        <v>0.24000000000000909</v>
      </c>
      <c r="H71" s="3">
        <v>11.033848760623201</v>
      </c>
      <c r="I71" s="14">
        <f t="shared" si="9"/>
        <v>5.5169243803116004</v>
      </c>
      <c r="J71" s="3">
        <v>1000.81</v>
      </c>
      <c r="K71" s="13">
        <f t="shared" si="12"/>
        <v>1.0909999999998945</v>
      </c>
      <c r="L71" s="3">
        <v>17.704742042868599</v>
      </c>
      <c r="M71" s="20">
        <f t="shared" si="13"/>
        <v>8.8523710214342994</v>
      </c>
      <c r="N71" s="15"/>
    </row>
    <row r="72" spans="1:14" ht="15.75" customHeight="1" x14ac:dyDescent="0.25">
      <c r="A72" s="16">
        <v>69</v>
      </c>
      <c r="B72" s="17">
        <v>69</v>
      </c>
      <c r="C72" s="3">
        <v>999.47199999999998</v>
      </c>
      <c r="D72" s="13">
        <f t="shared" si="14"/>
        <v>999.40935999999999</v>
      </c>
      <c r="E72" s="18">
        <f t="shared" si="10"/>
        <v>6.2639999999987594E-2</v>
      </c>
      <c r="F72" s="3">
        <v>999.71900000000005</v>
      </c>
      <c r="G72" s="19">
        <f t="shared" si="11"/>
        <v>0.24700000000007094</v>
      </c>
      <c r="H72" s="3">
        <v>11.3145783910905</v>
      </c>
      <c r="I72" s="14">
        <f t="shared" si="9"/>
        <v>5.6572891955452498</v>
      </c>
      <c r="J72" s="3">
        <v>1000.81</v>
      </c>
      <c r="K72" s="13">
        <f t="shared" si="12"/>
        <v>1.0909999999998945</v>
      </c>
      <c r="L72" s="3">
        <v>17.662595454688802</v>
      </c>
      <c r="M72" s="20">
        <f t="shared" si="13"/>
        <v>8.8312977273444009</v>
      </c>
      <c r="N72" s="15"/>
    </row>
    <row r="73" spans="1:14" ht="15.75" customHeight="1" x14ac:dyDescent="0.25">
      <c r="A73" s="16">
        <v>70</v>
      </c>
      <c r="B73" s="17">
        <v>70</v>
      </c>
      <c r="C73" s="3">
        <v>999.52599999999995</v>
      </c>
      <c r="D73" s="13">
        <f t="shared" si="14"/>
        <v>999.40944999999999</v>
      </c>
      <c r="E73" s="18">
        <f t="shared" si="10"/>
        <v>0.11654999999996107</v>
      </c>
      <c r="F73" s="3">
        <v>999.71900000000005</v>
      </c>
      <c r="G73" s="19">
        <f t="shared" si="11"/>
        <v>0.19300000000009732</v>
      </c>
      <c r="H73" s="3">
        <v>12.151691779955099</v>
      </c>
      <c r="I73" s="14">
        <f t="shared" si="9"/>
        <v>6.0758458899775496</v>
      </c>
      <c r="J73" s="3">
        <v>1000.8</v>
      </c>
      <c r="K73" s="13">
        <f t="shared" si="12"/>
        <v>1.0809999999999036</v>
      </c>
      <c r="L73" s="3">
        <v>17.729276029771601</v>
      </c>
      <c r="M73" s="20">
        <f t="shared" si="13"/>
        <v>8.8646380148858004</v>
      </c>
      <c r="N73" s="15"/>
    </row>
    <row r="74" spans="1:14" ht="15.75" customHeight="1" x14ac:dyDescent="0.25">
      <c r="A74" s="16">
        <v>71</v>
      </c>
      <c r="B74" s="17">
        <v>71</v>
      </c>
      <c r="C74" s="3">
        <v>999.577</v>
      </c>
      <c r="D74" s="13">
        <f t="shared" si="14"/>
        <v>999.40953999999999</v>
      </c>
      <c r="E74" s="18">
        <f t="shared" si="10"/>
        <v>0.16746000000000549</v>
      </c>
      <c r="F74" s="3">
        <v>999.71900000000005</v>
      </c>
      <c r="G74" s="19">
        <f t="shared" si="11"/>
        <v>0.14200000000005275</v>
      </c>
      <c r="H74" s="3">
        <v>13.7363792604602</v>
      </c>
      <c r="I74" s="14">
        <f t="shared" si="9"/>
        <v>6.8681896302301002</v>
      </c>
      <c r="J74" s="3">
        <v>1000.8</v>
      </c>
      <c r="K74" s="13">
        <f t="shared" si="12"/>
        <v>1.0809999999999036</v>
      </c>
      <c r="L74" s="3">
        <v>17.740638306440101</v>
      </c>
      <c r="M74" s="20">
        <f t="shared" si="13"/>
        <v>8.8703191532200503</v>
      </c>
      <c r="N74" s="15"/>
    </row>
    <row r="75" spans="1:14" ht="15.75" customHeight="1" x14ac:dyDescent="0.25">
      <c r="A75" s="16">
        <v>72</v>
      </c>
      <c r="B75" s="17">
        <v>72</v>
      </c>
      <c r="C75" s="3">
        <v>999.59</v>
      </c>
      <c r="D75" s="13">
        <f t="shared" si="14"/>
        <v>999.40962999999999</v>
      </c>
      <c r="E75" s="18">
        <f t="shared" si="10"/>
        <v>0.180370000000039</v>
      </c>
      <c r="F75" s="3">
        <v>999.71900000000005</v>
      </c>
      <c r="G75" s="19">
        <f t="shared" si="11"/>
        <v>0.1290000000000191</v>
      </c>
      <c r="H75" s="3">
        <v>12.954519303313599</v>
      </c>
      <c r="I75" s="14">
        <f t="shared" si="9"/>
        <v>6.4772596516567997</v>
      </c>
      <c r="J75" s="3">
        <v>1000.8</v>
      </c>
      <c r="K75" s="13">
        <f t="shared" si="12"/>
        <v>1.0809999999999036</v>
      </c>
      <c r="L75" s="3">
        <v>17.732606724489301</v>
      </c>
      <c r="M75" s="20">
        <f t="shared" si="13"/>
        <v>8.8663033622446505</v>
      </c>
      <c r="N75" s="15"/>
    </row>
    <row r="76" spans="1:14" ht="15.75" customHeight="1" x14ac:dyDescent="0.25">
      <c r="A76" s="16">
        <v>73</v>
      </c>
      <c r="B76" s="17">
        <v>73</v>
      </c>
      <c r="C76" s="3">
        <v>999.62699999999995</v>
      </c>
      <c r="D76" s="13">
        <f t="shared" si="14"/>
        <v>999.40971999999999</v>
      </c>
      <c r="E76" s="18">
        <f t="shared" si="10"/>
        <v>0.21727999999995973</v>
      </c>
      <c r="F76" s="3">
        <v>999.71900000000005</v>
      </c>
      <c r="G76" s="19">
        <f t="shared" si="11"/>
        <v>9.2000000000098225E-2</v>
      </c>
      <c r="H76" s="3">
        <v>12.6819738334679</v>
      </c>
      <c r="I76" s="14">
        <f t="shared" si="9"/>
        <v>6.3409869167339501</v>
      </c>
      <c r="J76" s="3">
        <v>1000.79</v>
      </c>
      <c r="K76" s="13">
        <f t="shared" si="12"/>
        <v>1.0709999999999127</v>
      </c>
      <c r="L76" s="3">
        <v>17.724575142539098</v>
      </c>
      <c r="M76" s="20">
        <f t="shared" si="13"/>
        <v>8.8622875712695492</v>
      </c>
      <c r="N76" s="15"/>
    </row>
    <row r="77" spans="1:14" ht="15.75" customHeight="1" x14ac:dyDescent="0.25">
      <c r="A77" s="16">
        <v>74</v>
      </c>
      <c r="B77" s="17">
        <v>74</v>
      </c>
      <c r="C77" s="3">
        <v>999.65700000000004</v>
      </c>
      <c r="D77" s="13">
        <f t="shared" si="14"/>
        <v>999.40980999999999</v>
      </c>
      <c r="E77" s="18">
        <f t="shared" si="10"/>
        <v>0.24719000000004598</v>
      </c>
      <c r="F77" s="3">
        <v>999.71900000000005</v>
      </c>
      <c r="G77" s="19">
        <f t="shared" si="11"/>
        <v>6.2000000000011823E-2</v>
      </c>
      <c r="H77" s="3">
        <v>11.6804377776397</v>
      </c>
      <c r="I77" s="14">
        <f t="shared" si="9"/>
        <v>5.8402188888198499</v>
      </c>
      <c r="J77" s="3">
        <v>1000.78</v>
      </c>
      <c r="K77" s="13">
        <f t="shared" si="12"/>
        <v>1.0609999999999218</v>
      </c>
      <c r="L77" s="3">
        <v>17.082940505222702</v>
      </c>
      <c r="M77" s="20">
        <f t="shared" si="13"/>
        <v>8.5414702526113508</v>
      </c>
      <c r="N77" s="15"/>
    </row>
    <row r="78" spans="1:14" ht="15.75" customHeight="1" x14ac:dyDescent="0.25">
      <c r="A78" s="16">
        <v>75</v>
      </c>
      <c r="B78" s="17">
        <v>75</v>
      </c>
      <c r="C78" s="3">
        <v>999.67600000000004</v>
      </c>
      <c r="D78" s="13">
        <f t="shared" si="14"/>
        <v>999.40989999999999</v>
      </c>
      <c r="E78" s="18">
        <f t="shared" si="10"/>
        <v>0.2661000000000513</v>
      </c>
      <c r="F78" s="3">
        <v>999.71699999999998</v>
      </c>
      <c r="G78" s="19">
        <f t="shared" si="11"/>
        <v>4.0999999999939973E-2</v>
      </c>
      <c r="H78" s="3">
        <v>10.1881208402874</v>
      </c>
      <c r="I78" s="14">
        <f t="shared" si="9"/>
        <v>5.0940604201437001</v>
      </c>
      <c r="J78" s="3">
        <v>1000.77</v>
      </c>
      <c r="K78" s="13">
        <f t="shared" si="12"/>
        <v>1.0529999999999973</v>
      </c>
      <c r="L78" s="3">
        <v>17.213052089662501</v>
      </c>
      <c r="M78" s="20">
        <f t="shared" si="13"/>
        <v>8.6065260448312504</v>
      </c>
      <c r="N78" s="15"/>
    </row>
    <row r="79" spans="1:14" ht="15.75" customHeight="1" x14ac:dyDescent="0.25">
      <c r="A79" s="16">
        <v>76</v>
      </c>
      <c r="B79" s="17">
        <v>76</v>
      </c>
      <c r="C79" s="3">
        <v>999.67399999999998</v>
      </c>
      <c r="D79" s="13">
        <f t="shared" si="14"/>
        <v>999.40998999999999</v>
      </c>
      <c r="E79" s="18">
        <f t="shared" si="10"/>
        <v>0.26400999999998476</v>
      </c>
      <c r="F79" s="3">
        <v>999.70600000000002</v>
      </c>
      <c r="G79" s="19">
        <f t="shared" si="11"/>
        <v>3.2000000000039108E-2</v>
      </c>
      <c r="H79" s="3">
        <v>9.4234536800102795</v>
      </c>
      <c r="I79" s="14">
        <f t="shared" si="9"/>
        <v>4.7117268400051397</v>
      </c>
      <c r="J79" s="3">
        <v>1000.76</v>
      </c>
      <c r="K79" s="13">
        <f t="shared" si="12"/>
        <v>1.0539999999999736</v>
      </c>
      <c r="L79" s="3">
        <v>16.677702227863801</v>
      </c>
      <c r="M79" s="20">
        <f t="shared" si="13"/>
        <v>8.3388511139319004</v>
      </c>
      <c r="N79" s="15"/>
    </row>
    <row r="80" spans="1:14" ht="15.75" customHeight="1" x14ac:dyDescent="0.25">
      <c r="A80" s="16">
        <v>77</v>
      </c>
      <c r="B80" s="17">
        <v>77</v>
      </c>
      <c r="C80" s="3">
        <v>999.476</v>
      </c>
      <c r="D80" s="13">
        <f t="shared" si="14"/>
        <v>999.41007999999999</v>
      </c>
      <c r="E80" s="18">
        <f t="shared" si="10"/>
        <v>6.592000000000553E-2</v>
      </c>
      <c r="F80" s="3">
        <v>999.7</v>
      </c>
      <c r="G80" s="19">
        <f t="shared" si="11"/>
        <v>0.22400000000004638</v>
      </c>
      <c r="H80" s="3">
        <v>8.7163123727894405</v>
      </c>
      <c r="I80" s="14">
        <f t="shared" si="9"/>
        <v>4.3581561863947202</v>
      </c>
      <c r="J80" s="3">
        <v>1000.77</v>
      </c>
      <c r="K80" s="13">
        <f t="shared" si="12"/>
        <v>1.0699999999999363</v>
      </c>
      <c r="L80" s="3">
        <v>16.2487579473718</v>
      </c>
      <c r="M80" s="20">
        <f t="shared" si="13"/>
        <v>8.1243789736859</v>
      </c>
      <c r="N80" s="15"/>
    </row>
    <row r="81" spans="1:14" ht="15.75" customHeight="1" x14ac:dyDescent="0.25">
      <c r="A81" s="16">
        <v>78</v>
      </c>
      <c r="B81" s="17">
        <v>78</v>
      </c>
      <c r="C81" s="3">
        <v>999.03300000000002</v>
      </c>
      <c r="D81" s="13">
        <f t="shared" si="14"/>
        <v>999.41016999999999</v>
      </c>
      <c r="E81" s="18">
        <f t="shared" si="10"/>
        <v>-0.37716999999997824</v>
      </c>
      <c r="F81" s="3">
        <v>999.69799999999998</v>
      </c>
      <c r="G81" s="19">
        <f t="shared" si="11"/>
        <v>0.66499999999996362</v>
      </c>
      <c r="H81" s="3">
        <v>6.5942040002600697</v>
      </c>
      <c r="I81" s="14">
        <f t="shared" si="9"/>
        <v>3.2971020001300348</v>
      </c>
      <c r="J81" s="3">
        <v>1000.8</v>
      </c>
      <c r="K81" s="13">
        <f t="shared" si="12"/>
        <v>1.1019999999999754</v>
      </c>
      <c r="L81" s="3">
        <v>15.6775295430871</v>
      </c>
      <c r="M81" s="20">
        <f t="shared" si="13"/>
        <v>7.8387647715435502</v>
      </c>
      <c r="N81" s="15"/>
    </row>
    <row r="82" spans="1:14" ht="15.75" customHeight="1" x14ac:dyDescent="0.25">
      <c r="A82" s="16">
        <v>79</v>
      </c>
      <c r="B82" s="17">
        <v>79</v>
      </c>
      <c r="C82" s="3">
        <v>999.04200000000003</v>
      </c>
      <c r="D82" s="13">
        <f t="shared" si="14"/>
        <v>999.41025999999999</v>
      </c>
      <c r="E82" s="18">
        <f t="shared" si="10"/>
        <v>-0.36825999999996384</v>
      </c>
      <c r="F82" s="3">
        <v>999.69799999999998</v>
      </c>
      <c r="G82" s="19">
        <f t="shared" si="11"/>
        <v>0.65599999999994907</v>
      </c>
      <c r="H82" s="3">
        <v>7.0730397578678801</v>
      </c>
      <c r="I82" s="14">
        <f t="shared" si="9"/>
        <v>3.53651987893394</v>
      </c>
      <c r="J82" s="3">
        <v>1000.8</v>
      </c>
      <c r="K82" s="13">
        <f t="shared" si="12"/>
        <v>1.1019999999999754</v>
      </c>
      <c r="L82" s="3">
        <v>15.3321049937776</v>
      </c>
      <c r="M82" s="20">
        <f t="shared" si="13"/>
        <v>7.6660524968888</v>
      </c>
      <c r="N82" s="15"/>
    </row>
    <row r="83" spans="1:14" ht="15.75" customHeight="1" x14ac:dyDescent="0.25">
      <c r="A83" s="16">
        <v>80</v>
      </c>
      <c r="B83" s="17">
        <v>80</v>
      </c>
      <c r="C83" s="3">
        <v>999.40700000000004</v>
      </c>
      <c r="D83" s="13">
        <f t="shared" si="14"/>
        <v>999.41034999999999</v>
      </c>
      <c r="E83" s="18">
        <f t="shared" si="10"/>
        <v>-3.3499999999548891E-3</v>
      </c>
      <c r="F83" s="3">
        <v>999.69899999999996</v>
      </c>
      <c r="G83" s="19">
        <f t="shared" si="11"/>
        <v>0.29199999999991633</v>
      </c>
      <c r="H83" s="3">
        <v>7.2115074451478201</v>
      </c>
      <c r="I83" s="14">
        <f t="shared" si="9"/>
        <v>3.60575372257391</v>
      </c>
      <c r="J83" s="3">
        <v>1000.77</v>
      </c>
      <c r="K83" s="13">
        <f t="shared" si="12"/>
        <v>1.0710000000000264</v>
      </c>
      <c r="L83" s="3">
        <v>14.799164159049001</v>
      </c>
      <c r="M83" s="20">
        <f t="shared" si="13"/>
        <v>7.3995820795245004</v>
      </c>
      <c r="N83" s="15"/>
    </row>
    <row r="84" spans="1:14" ht="15.75" customHeight="1" x14ac:dyDescent="0.25">
      <c r="A84" s="16">
        <v>81</v>
      </c>
      <c r="B84" s="17">
        <v>81</v>
      </c>
      <c r="C84" s="3">
        <v>999.6</v>
      </c>
      <c r="D84" s="13">
        <f t="shared" si="14"/>
        <v>999.41043999999999</v>
      </c>
      <c r="E84" s="18">
        <f t="shared" si="10"/>
        <v>0.18956000000002859</v>
      </c>
      <c r="F84" s="3">
        <v>999.69799999999998</v>
      </c>
      <c r="G84" s="19">
        <f t="shared" si="11"/>
        <v>9.7999999999956344E-2</v>
      </c>
      <c r="H84" s="3">
        <v>6.9951213537501697</v>
      </c>
      <c r="I84" s="14">
        <f t="shared" si="9"/>
        <v>3.4975606768750849</v>
      </c>
      <c r="J84" s="3">
        <v>1000.73</v>
      </c>
      <c r="K84" s="13">
        <f t="shared" si="12"/>
        <v>1.0320000000000391</v>
      </c>
      <c r="L84" s="3">
        <v>14.9278371570455</v>
      </c>
      <c r="M84" s="20">
        <f t="shared" si="13"/>
        <v>7.4639185785227502</v>
      </c>
      <c r="N84" s="15"/>
    </row>
    <row r="85" spans="1:14" ht="15.75" customHeight="1" x14ac:dyDescent="0.25">
      <c r="A85" s="16">
        <v>82</v>
      </c>
      <c r="B85" s="17">
        <v>82</v>
      </c>
      <c r="C85" s="3">
        <v>999.62599999999998</v>
      </c>
      <c r="D85" s="13">
        <f t="shared" si="14"/>
        <v>999.41052999999999</v>
      </c>
      <c r="E85" s="18">
        <f t="shared" si="10"/>
        <v>0.21546999999998206</v>
      </c>
      <c r="F85" s="3">
        <v>999.69799999999998</v>
      </c>
      <c r="G85" s="19">
        <f t="shared" si="11"/>
        <v>7.2000000000002728E-2</v>
      </c>
      <c r="H85" s="3">
        <v>6.9959960545670699</v>
      </c>
      <c r="I85" s="14">
        <f t="shared" si="9"/>
        <v>3.4979980272835349</v>
      </c>
      <c r="J85" s="3">
        <v>1000.72</v>
      </c>
      <c r="K85" s="13">
        <f t="shared" si="12"/>
        <v>1.0220000000000482</v>
      </c>
      <c r="L85" s="3">
        <v>14.5752904651583</v>
      </c>
      <c r="M85" s="20">
        <f t="shared" si="13"/>
        <v>7.2876452325791501</v>
      </c>
      <c r="N85" s="15"/>
    </row>
    <row r="86" spans="1:14" ht="15.75" customHeight="1" x14ac:dyDescent="0.25">
      <c r="A86" s="16">
        <v>83</v>
      </c>
      <c r="B86" s="17">
        <v>83</v>
      </c>
      <c r="C86" s="3">
        <v>999.64499999999998</v>
      </c>
      <c r="D86" s="13">
        <f t="shared" si="14"/>
        <v>999.41061999999999</v>
      </c>
      <c r="E86" s="18">
        <f t="shared" si="10"/>
        <v>0.23437999999998738</v>
      </c>
      <c r="F86" s="3">
        <v>999.697</v>
      </c>
      <c r="G86" s="19">
        <f t="shared" si="11"/>
        <v>5.2000000000020918E-2</v>
      </c>
      <c r="H86" s="3">
        <v>8.3447432666784405</v>
      </c>
      <c r="I86" s="14">
        <f t="shared" si="9"/>
        <v>4.1723716333392202</v>
      </c>
      <c r="J86" s="3">
        <v>1000.7</v>
      </c>
      <c r="K86" s="13">
        <f t="shared" si="12"/>
        <v>1.0030000000000427</v>
      </c>
      <c r="L86" s="3">
        <v>14.741906409109401</v>
      </c>
      <c r="M86" s="20">
        <f t="shared" si="13"/>
        <v>7.3709532045547004</v>
      </c>
      <c r="N86" s="15"/>
    </row>
    <row r="87" spans="1:14" ht="15.75" customHeight="1" x14ac:dyDescent="0.25">
      <c r="A87" s="16">
        <v>84</v>
      </c>
      <c r="B87" s="17">
        <v>84</v>
      </c>
      <c r="C87" s="3">
        <v>999.64200000000005</v>
      </c>
      <c r="D87" s="13">
        <f t="shared" si="14"/>
        <v>999.41070999999999</v>
      </c>
      <c r="E87" s="18">
        <f t="shared" si="10"/>
        <v>0.23129000000005817</v>
      </c>
      <c r="F87" s="3">
        <v>999.69500000000005</v>
      </c>
      <c r="G87" s="19">
        <f t="shared" si="11"/>
        <v>5.2999999999997272E-2</v>
      </c>
      <c r="H87" s="3">
        <v>7.9709177835796501</v>
      </c>
      <c r="I87" s="14">
        <f t="shared" si="9"/>
        <v>3.985458891789825</v>
      </c>
      <c r="J87" s="3">
        <v>1000.69</v>
      </c>
      <c r="K87" s="13">
        <f t="shared" si="12"/>
        <v>0.99500000000000455</v>
      </c>
      <c r="L87" s="3">
        <v>14.449994824533899</v>
      </c>
      <c r="M87" s="20">
        <f t="shared" si="13"/>
        <v>7.2249974122669496</v>
      </c>
      <c r="N87" s="15"/>
    </row>
    <row r="88" spans="1:14" ht="15.75" customHeight="1" x14ac:dyDescent="0.25">
      <c r="A88" s="16">
        <v>85</v>
      </c>
      <c r="B88" s="17">
        <v>85</v>
      </c>
      <c r="C88" s="3">
        <v>999.66200000000003</v>
      </c>
      <c r="D88" s="13">
        <f t="shared" si="14"/>
        <v>999.41079999999999</v>
      </c>
      <c r="E88" s="18">
        <f t="shared" si="10"/>
        <v>0.25120000000003984</v>
      </c>
      <c r="F88" s="3">
        <v>999.69</v>
      </c>
      <c r="G88" s="19">
        <f t="shared" si="11"/>
        <v>2.8000000000020009E-2</v>
      </c>
      <c r="H88" s="3">
        <v>7.7519224057069804</v>
      </c>
      <c r="I88" s="14">
        <f t="shared" si="9"/>
        <v>3.8759612028534902</v>
      </c>
      <c r="J88" s="3">
        <v>1000.67</v>
      </c>
      <c r="K88" s="13">
        <f t="shared" si="12"/>
        <v>0.9799999999999045</v>
      </c>
      <c r="L88" s="3">
        <v>15.5208997787957</v>
      </c>
      <c r="M88" s="20">
        <f t="shared" si="13"/>
        <v>7.76044988939785</v>
      </c>
      <c r="N88" s="15"/>
    </row>
    <row r="89" spans="1:14" ht="15.75" customHeight="1" x14ac:dyDescent="0.25">
      <c r="A89" s="16">
        <v>86</v>
      </c>
      <c r="B89" s="17">
        <v>86</v>
      </c>
      <c r="C89" s="3">
        <v>999.63599999999997</v>
      </c>
      <c r="D89" s="13">
        <f t="shared" si="14"/>
        <v>999.41088999999999</v>
      </c>
      <c r="E89" s="18">
        <f t="shared" si="10"/>
        <v>0.22510999999997239</v>
      </c>
      <c r="F89" s="3">
        <v>999.64400000000001</v>
      </c>
      <c r="G89" s="19">
        <f t="shared" si="11"/>
        <v>8.0000000000381988E-3</v>
      </c>
      <c r="H89" s="3">
        <v>8.4991185754345597</v>
      </c>
      <c r="I89" s="14">
        <f t="shared" si="9"/>
        <v>4.2495592877172799</v>
      </c>
      <c r="J89" s="3">
        <v>1000.65</v>
      </c>
      <c r="K89" s="13">
        <f t="shared" si="12"/>
        <v>1.0059999999999718</v>
      </c>
      <c r="L89" s="3">
        <v>15.653286788347501</v>
      </c>
      <c r="M89" s="20">
        <f t="shared" si="13"/>
        <v>7.8266433941737503</v>
      </c>
      <c r="N89" s="15"/>
    </row>
    <row r="90" spans="1:14" ht="15.75" customHeight="1" x14ac:dyDescent="0.25">
      <c r="A90" s="16">
        <v>87</v>
      </c>
      <c r="B90" s="17">
        <v>87</v>
      </c>
      <c r="C90" s="3">
        <v>999.53800000000001</v>
      </c>
      <c r="D90" s="13">
        <f t="shared" si="14"/>
        <v>999.41098</v>
      </c>
      <c r="E90" s="18">
        <f t="shared" si="10"/>
        <v>0.1270200000000159</v>
      </c>
      <c r="F90" s="3">
        <v>999.57</v>
      </c>
      <c r="G90" s="19">
        <f t="shared" si="11"/>
        <v>3.2000000000039108E-2</v>
      </c>
      <c r="H90" s="3">
        <v>8.9068641113741194</v>
      </c>
      <c r="I90" s="14">
        <f t="shared" si="9"/>
        <v>4.4534320556870597</v>
      </c>
      <c r="J90" s="3">
        <v>1000.67</v>
      </c>
      <c r="K90" s="13">
        <f t="shared" si="12"/>
        <v>1.0999999999999091</v>
      </c>
      <c r="L90" s="3">
        <v>15.4076501808084</v>
      </c>
      <c r="M90" s="20">
        <f t="shared" si="13"/>
        <v>7.7038250904041998</v>
      </c>
      <c r="N90" s="15"/>
    </row>
    <row r="91" spans="1:14" ht="15.75" customHeight="1" x14ac:dyDescent="0.25">
      <c r="A91" s="16">
        <v>88</v>
      </c>
      <c r="B91" s="17">
        <v>88</v>
      </c>
      <c r="C91" s="3">
        <v>999.49900000000002</v>
      </c>
      <c r="D91" s="13">
        <f t="shared" si="14"/>
        <v>999.41107</v>
      </c>
      <c r="E91" s="18">
        <f t="shared" si="10"/>
        <v>8.7930000000028485E-2</v>
      </c>
      <c r="F91" s="3">
        <v>999.53499999999997</v>
      </c>
      <c r="G91" s="19">
        <f t="shared" si="11"/>
        <v>3.5999999999944521E-2</v>
      </c>
      <c r="H91" s="3">
        <v>8.20834843634211</v>
      </c>
      <c r="I91" s="14">
        <f t="shared" si="9"/>
        <v>4.104174218171055</v>
      </c>
      <c r="J91" s="3">
        <v>1000.66</v>
      </c>
      <c r="K91" s="13">
        <f t="shared" si="12"/>
        <v>1.125</v>
      </c>
      <c r="L91" s="3">
        <v>15.5762774561531</v>
      </c>
      <c r="M91" s="20">
        <f t="shared" si="13"/>
        <v>7.7881387280765502</v>
      </c>
      <c r="N91" s="15"/>
    </row>
    <row r="92" spans="1:14" ht="15.75" customHeight="1" x14ac:dyDescent="0.25">
      <c r="A92" s="16">
        <v>89</v>
      </c>
      <c r="B92" s="17">
        <v>89</v>
      </c>
      <c r="C92" s="3">
        <v>999.46400000000006</v>
      </c>
      <c r="D92" s="13">
        <f t="shared" si="14"/>
        <v>999.41116</v>
      </c>
      <c r="E92" s="18">
        <f t="shared" si="10"/>
        <v>5.2840000000060172E-2</v>
      </c>
      <c r="F92" s="3">
        <v>999.52200000000005</v>
      </c>
      <c r="G92" s="19">
        <f t="shared" si="11"/>
        <v>5.7999999999992724E-2</v>
      </c>
      <c r="H92" s="3">
        <v>6.80046167781303</v>
      </c>
      <c r="I92" s="14">
        <f t="shared" si="9"/>
        <v>3.400230838906515</v>
      </c>
      <c r="J92" s="3">
        <v>1000.65</v>
      </c>
      <c r="K92" s="13">
        <f t="shared" si="12"/>
        <v>1.1279999999999291</v>
      </c>
      <c r="L92" s="3">
        <v>15.6323584938081</v>
      </c>
      <c r="M92" s="20">
        <f t="shared" si="13"/>
        <v>7.8161792469040501</v>
      </c>
      <c r="N92" s="15"/>
    </row>
    <row r="93" spans="1:14" ht="15.75" customHeight="1" x14ac:dyDescent="0.25">
      <c r="A93" s="16">
        <v>90</v>
      </c>
      <c r="B93" s="17">
        <v>90</v>
      </c>
      <c r="C93" s="3">
        <v>999.43</v>
      </c>
      <c r="D93" s="13">
        <f t="shared" si="14"/>
        <v>999.41125</v>
      </c>
      <c r="E93" s="18">
        <f t="shared" si="10"/>
        <v>1.8749999999954525E-2</v>
      </c>
      <c r="F93" s="3">
        <v>999.51800000000003</v>
      </c>
      <c r="G93" s="19">
        <f t="shared" si="11"/>
        <v>8.8000000000079126E-2</v>
      </c>
      <c r="H93" s="3">
        <v>6.0267960298633199</v>
      </c>
      <c r="I93" s="14">
        <f t="shared" si="9"/>
        <v>3.0133980149316599</v>
      </c>
      <c r="J93" s="3">
        <v>1000.63</v>
      </c>
      <c r="K93" s="13">
        <f t="shared" si="12"/>
        <v>1.1119999999999663</v>
      </c>
      <c r="L93" s="3">
        <v>15.688439531473501</v>
      </c>
      <c r="M93" s="20">
        <f t="shared" si="13"/>
        <v>7.8442197657367503</v>
      </c>
      <c r="N93" s="15"/>
    </row>
    <row r="94" spans="1:14" ht="15.75" customHeight="1" x14ac:dyDescent="0.25">
      <c r="A94" s="16">
        <v>91</v>
      </c>
      <c r="B94" s="17">
        <v>91</v>
      </c>
      <c r="C94" s="3">
        <v>999.42499999999995</v>
      </c>
      <c r="D94" s="13">
        <f t="shared" si="14"/>
        <v>999.41134</v>
      </c>
      <c r="E94" s="18">
        <f t="shared" si="10"/>
        <v>1.3659999999958927E-2</v>
      </c>
      <c r="F94" s="3">
        <v>999.51499999999999</v>
      </c>
      <c r="G94" s="19">
        <f t="shared" si="11"/>
        <v>9.0000000000031832E-2</v>
      </c>
      <c r="H94" s="3">
        <v>5.5014096506537298</v>
      </c>
      <c r="I94" s="14">
        <f t="shared" si="9"/>
        <v>2.7507048253268649</v>
      </c>
      <c r="J94" s="3">
        <v>1000.61</v>
      </c>
      <c r="K94" s="13">
        <f t="shared" si="12"/>
        <v>1.0950000000000273</v>
      </c>
      <c r="L94" s="3">
        <v>15.7310447382573</v>
      </c>
      <c r="M94" s="20">
        <f t="shared" si="13"/>
        <v>7.8655223691286498</v>
      </c>
      <c r="N94" s="15"/>
    </row>
    <row r="95" spans="1:14" ht="15.75" customHeight="1" x14ac:dyDescent="0.25">
      <c r="A95" s="16">
        <v>92</v>
      </c>
      <c r="B95" s="17">
        <v>92</v>
      </c>
      <c r="C95" s="3">
        <v>999.44600000000003</v>
      </c>
      <c r="D95" s="13">
        <f t="shared" si="14"/>
        <v>999.41143</v>
      </c>
      <c r="E95" s="18">
        <f t="shared" si="10"/>
        <v>3.4570000000030632E-2</v>
      </c>
      <c r="F95" s="3">
        <v>999.50900000000001</v>
      </c>
      <c r="G95" s="19">
        <f t="shared" si="11"/>
        <v>6.2999999999988177E-2</v>
      </c>
      <c r="H95" s="3">
        <v>5.0462787533028397</v>
      </c>
      <c r="I95" s="14">
        <f t="shared" si="9"/>
        <v>2.5231393766514199</v>
      </c>
      <c r="J95" s="3">
        <v>1000.6</v>
      </c>
      <c r="K95" s="13">
        <f t="shared" si="12"/>
        <v>1.0910000000000082</v>
      </c>
      <c r="L95" s="3">
        <v>15.634746048686599</v>
      </c>
      <c r="M95" s="20">
        <f t="shared" si="13"/>
        <v>7.8173730243432997</v>
      </c>
      <c r="N95" s="15"/>
    </row>
    <row r="96" spans="1:14" ht="15.75" customHeight="1" x14ac:dyDescent="0.25">
      <c r="A96" s="16">
        <v>93</v>
      </c>
      <c r="B96" s="17">
        <v>93</v>
      </c>
      <c r="C96" s="3">
        <v>999.45899999999995</v>
      </c>
      <c r="D96" s="13">
        <f t="shared" si="14"/>
        <v>999.41152</v>
      </c>
      <c r="E96" s="18">
        <f t="shared" si="10"/>
        <v>4.7479999999950451E-2</v>
      </c>
      <c r="F96" s="3">
        <v>999.49</v>
      </c>
      <c r="G96" s="19">
        <f t="shared" si="11"/>
        <v>3.1000000000062755E-2</v>
      </c>
      <c r="H96" s="3">
        <v>4.53020289533025</v>
      </c>
      <c r="I96" s="14">
        <f t="shared" si="9"/>
        <v>2.265101447665125</v>
      </c>
      <c r="J96" s="3">
        <v>1000.58</v>
      </c>
      <c r="K96" s="13">
        <f t="shared" si="12"/>
        <v>1.0900000000000318</v>
      </c>
      <c r="L96" s="3">
        <v>15.550425075501799</v>
      </c>
      <c r="M96" s="20">
        <f t="shared" si="13"/>
        <v>7.7752125377508996</v>
      </c>
      <c r="N96" s="15"/>
    </row>
    <row r="97" spans="1:14" ht="15.75" customHeight="1" x14ac:dyDescent="0.25">
      <c r="A97" s="16">
        <v>94</v>
      </c>
      <c r="B97" s="17">
        <v>94</v>
      </c>
      <c r="C97" s="3">
        <v>999.42200000000003</v>
      </c>
      <c r="D97" s="13">
        <f t="shared" si="14"/>
        <v>999.41161</v>
      </c>
      <c r="E97" s="18">
        <f t="shared" si="10"/>
        <v>1.0390000000029431E-2</v>
      </c>
      <c r="F97" s="3">
        <v>999.447</v>
      </c>
      <c r="G97" s="19">
        <f t="shared" si="11"/>
        <v>2.4999999999977263E-2</v>
      </c>
      <c r="H97" s="3">
        <v>3.6985414018408398</v>
      </c>
      <c r="I97" s="14">
        <f t="shared" si="9"/>
        <v>1.8492707009204199</v>
      </c>
      <c r="J97" s="3">
        <v>1000.59</v>
      </c>
      <c r="K97" s="13">
        <f t="shared" si="12"/>
        <v>1.1430000000000291</v>
      </c>
      <c r="L97" s="3">
        <v>15.618671843630899</v>
      </c>
      <c r="M97" s="20">
        <f t="shared" si="13"/>
        <v>7.8093359218154497</v>
      </c>
      <c r="N97" s="15"/>
    </row>
    <row r="98" spans="1:14" ht="15.75" customHeight="1" x14ac:dyDescent="0.25">
      <c r="A98" s="16">
        <v>95</v>
      </c>
      <c r="B98" s="17">
        <v>95</v>
      </c>
      <c r="C98" s="3">
        <v>999.36400000000003</v>
      </c>
      <c r="D98" s="13">
        <f t="shared" si="14"/>
        <v>999.4117</v>
      </c>
      <c r="E98" s="18">
        <f t="shared" si="10"/>
        <v>-4.7699999999963438E-2</v>
      </c>
      <c r="F98" s="3">
        <v>999.39700000000005</v>
      </c>
      <c r="G98" s="19">
        <f t="shared" si="11"/>
        <v>3.3000000000015461E-2</v>
      </c>
      <c r="H98" s="3">
        <v>3.3576607529608302</v>
      </c>
      <c r="I98" s="14">
        <f t="shared" si="9"/>
        <v>1.6788303764804151</v>
      </c>
      <c r="J98" s="3">
        <v>1000.6</v>
      </c>
      <c r="K98" s="13">
        <f t="shared" si="12"/>
        <v>1.2029999999999745</v>
      </c>
      <c r="L98" s="3">
        <v>16.1055062381573</v>
      </c>
      <c r="M98" s="20">
        <f t="shared" si="13"/>
        <v>8.0527531190786501</v>
      </c>
      <c r="N98" s="15"/>
    </row>
    <row r="99" spans="1:14" ht="15.75" customHeight="1" x14ac:dyDescent="0.25">
      <c r="A99" s="16">
        <v>96</v>
      </c>
      <c r="B99" s="17">
        <v>96</v>
      </c>
      <c r="C99" s="3">
        <v>999.31500000000005</v>
      </c>
      <c r="D99" s="13">
        <f t="shared" si="14"/>
        <v>999.41179</v>
      </c>
      <c r="E99" s="18">
        <f t="shared" si="10"/>
        <v>-9.6789999999941756E-2</v>
      </c>
      <c r="F99" s="3">
        <v>999.36400000000003</v>
      </c>
      <c r="G99" s="19">
        <f t="shared" ref="G99:G130" si="15">F99-C99</f>
        <v>4.8999999999978172E-2</v>
      </c>
      <c r="H99" s="3">
        <v>3.8035694659049701</v>
      </c>
      <c r="I99" s="14">
        <f t="shared" si="9"/>
        <v>1.9017847329524851</v>
      </c>
      <c r="J99" s="3">
        <v>1000.62</v>
      </c>
      <c r="K99" s="13">
        <f t="shared" ref="K99:K130" si="16">J99-F99</f>
        <v>1.2559999999999718</v>
      </c>
      <c r="L99" s="3">
        <v>15.6266477185805</v>
      </c>
      <c r="M99" s="20">
        <f t="shared" si="13"/>
        <v>7.8133238592902501</v>
      </c>
      <c r="N99" s="15"/>
    </row>
    <row r="100" spans="1:14" ht="15.75" customHeight="1" x14ac:dyDescent="0.25">
      <c r="A100" s="16">
        <v>97</v>
      </c>
      <c r="B100" s="17">
        <v>97</v>
      </c>
      <c r="C100" s="3">
        <v>999.26300000000003</v>
      </c>
      <c r="D100" s="13">
        <f t="shared" ref="D100:D131" si="17">0.00009*B101+999.40306</f>
        <v>999.41188</v>
      </c>
      <c r="E100" s="18">
        <f t="shared" si="10"/>
        <v>-0.14887999999996282</v>
      </c>
      <c r="F100" s="3">
        <v>999.35599999999999</v>
      </c>
      <c r="G100" s="19">
        <f t="shared" si="15"/>
        <v>9.2999999999960892E-2</v>
      </c>
      <c r="H100" s="3">
        <v>6.5193210524153997</v>
      </c>
      <c r="I100" s="14">
        <f t="shared" si="9"/>
        <v>3.2596605262076999</v>
      </c>
      <c r="J100" s="3">
        <v>1000.63</v>
      </c>
      <c r="K100" s="13">
        <f t="shared" si="16"/>
        <v>1.2740000000000009</v>
      </c>
      <c r="L100" s="3">
        <v>15.571057264282</v>
      </c>
      <c r="M100" s="20">
        <f t="shared" si="13"/>
        <v>7.7855286321410002</v>
      </c>
      <c r="N100" s="15"/>
    </row>
    <row r="101" spans="1:14" ht="15.75" customHeight="1" x14ac:dyDescent="0.25">
      <c r="A101" s="16">
        <v>98</v>
      </c>
      <c r="B101" s="17">
        <v>98</v>
      </c>
      <c r="C101" s="3">
        <v>999.23</v>
      </c>
      <c r="D101" s="13">
        <f t="shared" si="17"/>
        <v>999.41197</v>
      </c>
      <c r="E101" s="18">
        <f t="shared" si="10"/>
        <v>-0.18196999999997843</v>
      </c>
      <c r="F101" s="3">
        <v>999.35599999999999</v>
      </c>
      <c r="G101" s="19">
        <f t="shared" si="15"/>
        <v>0.12599999999997635</v>
      </c>
      <c r="H101" s="3">
        <v>9.2749202565410194</v>
      </c>
      <c r="I101" s="14">
        <f t="shared" si="9"/>
        <v>4.6374601282705097</v>
      </c>
      <c r="J101" s="3">
        <v>1000.63</v>
      </c>
      <c r="K101" s="13">
        <f t="shared" si="16"/>
        <v>1.2740000000000009</v>
      </c>
      <c r="L101" s="3">
        <v>15.515466809963099</v>
      </c>
      <c r="M101" s="20">
        <f t="shared" si="13"/>
        <v>7.7577334049815496</v>
      </c>
      <c r="N101" s="15"/>
    </row>
    <row r="102" spans="1:14" ht="15.75" customHeight="1" x14ac:dyDescent="0.25">
      <c r="A102" s="16">
        <v>99</v>
      </c>
      <c r="B102" s="17">
        <v>99</v>
      </c>
      <c r="C102" s="3">
        <v>999.25599999999997</v>
      </c>
      <c r="D102" s="13">
        <f t="shared" si="17"/>
        <v>999.41206</v>
      </c>
      <c r="E102" s="18">
        <f t="shared" si="10"/>
        <v>-0.15606000000002496</v>
      </c>
      <c r="F102" s="3">
        <v>999.35599999999999</v>
      </c>
      <c r="G102" s="19">
        <f t="shared" si="15"/>
        <v>0.10000000000002274</v>
      </c>
      <c r="H102" s="3">
        <v>9.1613102960066009</v>
      </c>
      <c r="I102" s="14">
        <f t="shared" si="9"/>
        <v>4.5806551480033004</v>
      </c>
      <c r="J102" s="3">
        <v>1000.63</v>
      </c>
      <c r="K102" s="13">
        <f t="shared" si="16"/>
        <v>1.2740000000000009</v>
      </c>
      <c r="L102" s="3">
        <v>16.101950338609299</v>
      </c>
      <c r="M102" s="20">
        <f t="shared" si="13"/>
        <v>8.0509751693046496</v>
      </c>
      <c r="N102" s="15"/>
    </row>
    <row r="103" spans="1:14" ht="15.75" customHeight="1" x14ac:dyDescent="0.25">
      <c r="A103" s="16">
        <v>100</v>
      </c>
      <c r="B103" s="17">
        <v>100</v>
      </c>
      <c r="C103" s="3">
        <v>999.29600000000005</v>
      </c>
      <c r="D103" s="13">
        <f t="shared" si="17"/>
        <v>999.41215</v>
      </c>
      <c r="E103" s="18">
        <f t="shared" si="10"/>
        <v>-0.1161499999999478</v>
      </c>
      <c r="F103" s="3">
        <v>999.35299999999995</v>
      </c>
      <c r="G103" s="19">
        <f t="shared" si="15"/>
        <v>5.6999999999902684E-2</v>
      </c>
      <c r="H103" s="3">
        <v>8.2695512467395407</v>
      </c>
      <c r="I103" s="14">
        <f t="shared" si="9"/>
        <v>4.1347756233697703</v>
      </c>
      <c r="J103" s="3">
        <v>1000.62</v>
      </c>
      <c r="K103" s="13">
        <f t="shared" si="16"/>
        <v>1.2670000000000528</v>
      </c>
      <c r="L103" s="3">
        <v>15.819864150171901</v>
      </c>
      <c r="M103" s="20">
        <f t="shared" si="13"/>
        <v>7.9099320750859503</v>
      </c>
      <c r="N103" s="15"/>
    </row>
    <row r="104" spans="1:14" ht="15.75" customHeight="1" x14ac:dyDescent="0.25">
      <c r="A104" s="16">
        <v>101</v>
      </c>
      <c r="B104" s="17">
        <v>101</v>
      </c>
      <c r="C104" s="3">
        <v>999.29100000000005</v>
      </c>
      <c r="D104" s="13">
        <f t="shared" si="17"/>
        <v>999.41224</v>
      </c>
      <c r="E104" s="18">
        <f t="shared" si="10"/>
        <v>-0.12123999999994339</v>
      </c>
      <c r="F104" s="3">
        <v>999.346</v>
      </c>
      <c r="G104" s="19">
        <f t="shared" si="15"/>
        <v>5.4999999999949978E-2</v>
      </c>
      <c r="H104" s="3">
        <v>6.4788388242799702</v>
      </c>
      <c r="I104" s="14">
        <f t="shared" si="9"/>
        <v>3.2394194121399851</v>
      </c>
      <c r="J104" s="3">
        <v>1000.61</v>
      </c>
      <c r="K104" s="13">
        <f t="shared" si="16"/>
        <v>1.26400000000001</v>
      </c>
      <c r="L104" s="3">
        <v>15.6863697429478</v>
      </c>
      <c r="M104" s="20">
        <f t="shared" si="13"/>
        <v>7.8431848714739001</v>
      </c>
      <c r="N104" s="15"/>
    </row>
    <row r="105" spans="1:14" ht="15.75" customHeight="1" x14ac:dyDescent="0.25">
      <c r="A105" s="16">
        <v>102</v>
      </c>
      <c r="B105" s="17">
        <v>102</v>
      </c>
      <c r="C105" s="3">
        <v>999.28200000000004</v>
      </c>
      <c r="D105" s="13">
        <f t="shared" si="17"/>
        <v>999.41233</v>
      </c>
      <c r="E105" s="18">
        <f t="shared" si="10"/>
        <v>-0.13032999999995809</v>
      </c>
      <c r="F105" s="3">
        <v>999.33100000000002</v>
      </c>
      <c r="G105" s="19">
        <f t="shared" si="15"/>
        <v>4.8999999999978172E-2</v>
      </c>
      <c r="H105" s="3">
        <v>4.2191821646414596</v>
      </c>
      <c r="I105" s="14">
        <f t="shared" si="9"/>
        <v>2.1095910823207298</v>
      </c>
      <c r="J105" s="3">
        <v>1000.61</v>
      </c>
      <c r="K105" s="13">
        <f t="shared" si="16"/>
        <v>1.2789999999999964</v>
      </c>
      <c r="L105" s="3">
        <v>15.907882234706801</v>
      </c>
      <c r="M105" s="20">
        <f t="shared" si="13"/>
        <v>7.9539411173534003</v>
      </c>
      <c r="N105" s="15"/>
    </row>
    <row r="106" spans="1:14" ht="15.75" customHeight="1" x14ac:dyDescent="0.25">
      <c r="A106" s="16">
        <v>103</v>
      </c>
      <c r="B106" s="17">
        <v>103</v>
      </c>
      <c r="C106" s="3">
        <v>999.25199999999995</v>
      </c>
      <c r="D106" s="13">
        <f t="shared" si="17"/>
        <v>999.41242</v>
      </c>
      <c r="E106" s="18">
        <f t="shared" si="10"/>
        <v>-0.16042000000004464</v>
      </c>
      <c r="F106" s="3">
        <v>999.31200000000001</v>
      </c>
      <c r="G106" s="19">
        <f t="shared" si="15"/>
        <v>6.0000000000059117E-2</v>
      </c>
      <c r="H106" s="3">
        <v>4.3870146076123202</v>
      </c>
      <c r="I106" s="14">
        <f t="shared" si="9"/>
        <v>2.1935073038061601</v>
      </c>
      <c r="J106" s="3">
        <v>1000.61</v>
      </c>
      <c r="K106" s="13">
        <f t="shared" si="16"/>
        <v>1.2980000000000018</v>
      </c>
      <c r="L106" s="3">
        <v>16.298312398614101</v>
      </c>
      <c r="M106" s="20">
        <f t="shared" si="13"/>
        <v>8.1491561993070505</v>
      </c>
      <c r="N106" s="15"/>
    </row>
    <row r="107" spans="1:14" ht="15.75" customHeight="1" x14ac:dyDescent="0.25">
      <c r="A107" s="16">
        <v>104</v>
      </c>
      <c r="B107" s="17">
        <v>104</v>
      </c>
      <c r="C107" s="3">
        <v>999.24</v>
      </c>
      <c r="D107" s="13">
        <f t="shared" si="17"/>
        <v>999.41251</v>
      </c>
      <c r="E107" s="18">
        <f t="shared" si="10"/>
        <v>-0.17250999999998839</v>
      </c>
      <c r="F107" s="3">
        <v>999.30100000000004</v>
      </c>
      <c r="G107" s="19">
        <f t="shared" si="15"/>
        <v>6.100000000003547E-2</v>
      </c>
      <c r="H107" s="3">
        <v>4.5599982592810697</v>
      </c>
      <c r="I107" s="14">
        <f t="shared" si="9"/>
        <v>2.2799991296405349</v>
      </c>
      <c r="J107" s="3">
        <v>1000.61</v>
      </c>
      <c r="K107" s="13">
        <f t="shared" si="16"/>
        <v>1.3089999999999691</v>
      </c>
      <c r="L107" s="3">
        <v>16.319108465819099</v>
      </c>
      <c r="M107" s="20">
        <f t="shared" si="13"/>
        <v>8.1595542329095494</v>
      </c>
      <c r="N107" s="15"/>
    </row>
    <row r="108" spans="1:14" ht="15.75" customHeight="1" x14ac:dyDescent="0.25">
      <c r="A108" s="16">
        <v>105</v>
      </c>
      <c r="B108" s="17">
        <v>105</v>
      </c>
      <c r="C108" s="3">
        <v>999.23800000000006</v>
      </c>
      <c r="D108" s="13">
        <f t="shared" si="17"/>
        <v>999.4126</v>
      </c>
      <c r="E108" s="18">
        <f t="shared" si="10"/>
        <v>-0.17459999999994125</v>
      </c>
      <c r="F108" s="3">
        <v>999.29200000000003</v>
      </c>
      <c r="G108" s="19">
        <f t="shared" si="15"/>
        <v>5.3999999999973625E-2</v>
      </c>
      <c r="H108" s="3">
        <v>4.55118699967114</v>
      </c>
      <c r="I108" s="14">
        <f t="shared" si="9"/>
        <v>2.27559349983557</v>
      </c>
      <c r="J108" s="3">
        <v>1000.61</v>
      </c>
      <c r="K108" s="13">
        <f t="shared" si="16"/>
        <v>1.3179999999999836</v>
      </c>
      <c r="L108" s="3">
        <v>16.3573895997073</v>
      </c>
      <c r="M108" s="20">
        <f t="shared" si="13"/>
        <v>8.1786947998536501</v>
      </c>
      <c r="N108" s="15"/>
    </row>
    <row r="109" spans="1:14" ht="15.75" customHeight="1" x14ac:dyDescent="0.25">
      <c r="A109" s="16">
        <v>106</v>
      </c>
      <c r="B109" s="17">
        <v>106</v>
      </c>
      <c r="C109" s="3">
        <v>999.22699999999998</v>
      </c>
      <c r="D109" s="13">
        <f t="shared" si="17"/>
        <v>999.41269</v>
      </c>
      <c r="E109" s="18">
        <f t="shared" si="10"/>
        <v>-0.18569000000002234</v>
      </c>
      <c r="F109" s="3">
        <v>999.28399999999999</v>
      </c>
      <c r="G109" s="19">
        <f t="shared" si="15"/>
        <v>5.7000000000016371E-2</v>
      </c>
      <c r="H109" s="3">
        <v>5.16787330034634</v>
      </c>
      <c r="I109" s="14">
        <f t="shared" si="9"/>
        <v>2.58393665017317</v>
      </c>
      <c r="J109" s="3">
        <v>1000.61</v>
      </c>
      <c r="K109" s="13">
        <f t="shared" si="16"/>
        <v>1.3260000000000218</v>
      </c>
      <c r="L109" s="3">
        <v>16.3604048810151</v>
      </c>
      <c r="M109" s="20">
        <f t="shared" si="13"/>
        <v>8.18020244050755</v>
      </c>
      <c r="N109" s="15"/>
    </row>
    <row r="110" spans="1:14" ht="15.75" customHeight="1" x14ac:dyDescent="0.25">
      <c r="A110" s="16">
        <v>107</v>
      </c>
      <c r="B110" s="17">
        <v>107</v>
      </c>
      <c r="C110" s="3">
        <v>999.20299999999997</v>
      </c>
      <c r="D110" s="13">
        <f t="shared" si="17"/>
        <v>999.41278</v>
      </c>
      <c r="E110" s="18">
        <f t="shared" si="10"/>
        <v>-0.20978000000002339</v>
      </c>
      <c r="F110" s="3">
        <v>999.28200000000004</v>
      </c>
      <c r="G110" s="19">
        <f t="shared" si="15"/>
        <v>7.9000000000064574E-2</v>
      </c>
      <c r="H110" s="3">
        <v>5.8075790560128597</v>
      </c>
      <c r="I110" s="14">
        <f t="shared" si="9"/>
        <v>2.9037895280064299</v>
      </c>
      <c r="J110" s="3">
        <v>1000.61</v>
      </c>
      <c r="K110" s="13">
        <f t="shared" si="16"/>
        <v>1.3279999999999745</v>
      </c>
      <c r="L110" s="3">
        <v>16.429274816598099</v>
      </c>
      <c r="M110" s="20">
        <f t="shared" si="13"/>
        <v>8.2146374082990494</v>
      </c>
      <c r="N110" s="15"/>
    </row>
    <row r="111" spans="1:14" ht="15.75" customHeight="1" x14ac:dyDescent="0.25">
      <c r="A111" s="16">
        <v>108</v>
      </c>
      <c r="B111" s="17">
        <v>108</v>
      </c>
      <c r="C111" s="3">
        <v>999.173</v>
      </c>
      <c r="D111" s="13">
        <f t="shared" si="17"/>
        <v>999.41287</v>
      </c>
      <c r="E111" s="18">
        <f t="shared" si="10"/>
        <v>-0.23986999999999625</v>
      </c>
      <c r="F111" s="3">
        <v>999.28099999999995</v>
      </c>
      <c r="G111" s="19">
        <f t="shared" si="15"/>
        <v>0.10799999999994725</v>
      </c>
      <c r="H111" s="3">
        <v>8.5226549404304599</v>
      </c>
      <c r="I111" s="14">
        <f t="shared" si="9"/>
        <v>4.26132747021523</v>
      </c>
      <c r="J111" s="3">
        <v>1000.61</v>
      </c>
      <c r="K111" s="13">
        <f t="shared" si="16"/>
        <v>1.3290000000000646</v>
      </c>
      <c r="L111" s="3">
        <v>16.9044261400016</v>
      </c>
      <c r="M111" s="20">
        <f t="shared" si="13"/>
        <v>8.4522130700008002</v>
      </c>
      <c r="N111" s="15"/>
    </row>
    <row r="112" spans="1:14" ht="15.75" customHeight="1" x14ac:dyDescent="0.25">
      <c r="A112" s="16">
        <v>109</v>
      </c>
      <c r="B112" s="17">
        <v>109</v>
      </c>
      <c r="C112" s="3">
        <v>999.154</v>
      </c>
      <c r="D112" s="13">
        <f t="shared" si="17"/>
        <v>999.41296</v>
      </c>
      <c r="E112" s="18">
        <f t="shared" si="10"/>
        <v>-0.25896000000000186</v>
      </c>
      <c r="F112" s="3">
        <v>999.28099999999995</v>
      </c>
      <c r="G112" s="19">
        <f t="shared" si="15"/>
        <v>0.12699999999995271</v>
      </c>
      <c r="H112" s="3">
        <v>7.7089233374673398</v>
      </c>
      <c r="I112" s="14">
        <f t="shared" si="9"/>
        <v>3.8544616687336699</v>
      </c>
      <c r="J112" s="3">
        <v>1000.61</v>
      </c>
      <c r="K112" s="13">
        <f t="shared" si="16"/>
        <v>1.3290000000000646</v>
      </c>
      <c r="L112" s="3">
        <v>16.9601170281245</v>
      </c>
      <c r="M112" s="20">
        <f t="shared" si="13"/>
        <v>8.4800585140622502</v>
      </c>
      <c r="N112" s="15"/>
    </row>
    <row r="113" spans="1:14" ht="15.75" customHeight="1" x14ac:dyDescent="0.25">
      <c r="A113" s="16">
        <v>110</v>
      </c>
      <c r="B113" s="17">
        <v>110</v>
      </c>
      <c r="C113" s="3">
        <v>999.13900000000001</v>
      </c>
      <c r="D113" s="13">
        <f t="shared" si="17"/>
        <v>999.41305</v>
      </c>
      <c r="E113" s="18">
        <f t="shared" si="10"/>
        <v>-0.27404999999998836</v>
      </c>
      <c r="F113" s="3">
        <v>999.28099999999995</v>
      </c>
      <c r="G113" s="19">
        <f t="shared" si="15"/>
        <v>0.14199999999993906</v>
      </c>
      <c r="H113" s="3">
        <v>5.9302305537800404</v>
      </c>
      <c r="I113" s="14">
        <f t="shared" si="9"/>
        <v>2.9651152768900202</v>
      </c>
      <c r="J113" s="3">
        <v>1000.61</v>
      </c>
      <c r="K113" s="13">
        <f t="shared" si="16"/>
        <v>1.3290000000000646</v>
      </c>
      <c r="L113" s="3">
        <v>17.0158079162623</v>
      </c>
      <c r="M113" s="20">
        <f t="shared" si="13"/>
        <v>8.5079039581311502</v>
      </c>
      <c r="N113" s="15"/>
    </row>
    <row r="114" spans="1:14" ht="15.75" customHeight="1" x14ac:dyDescent="0.25">
      <c r="A114" s="16">
        <v>111</v>
      </c>
      <c r="B114" s="17">
        <v>111</v>
      </c>
      <c r="C114" s="3">
        <v>999.17100000000005</v>
      </c>
      <c r="D114" s="13">
        <f t="shared" si="17"/>
        <v>999.41314</v>
      </c>
      <c r="E114" s="18">
        <f t="shared" si="10"/>
        <v>-0.2421399999999494</v>
      </c>
      <c r="F114" s="3">
        <v>999.28099999999995</v>
      </c>
      <c r="G114" s="19">
        <f t="shared" si="15"/>
        <v>0.10999999999989996</v>
      </c>
      <c r="H114" s="3">
        <v>5.3576554960337202</v>
      </c>
      <c r="I114" s="14">
        <f t="shared" si="9"/>
        <v>2.6788277480168601</v>
      </c>
      <c r="J114" s="3">
        <v>1000.61</v>
      </c>
      <c r="K114" s="13">
        <f t="shared" si="16"/>
        <v>1.3290000000000646</v>
      </c>
      <c r="L114" s="3">
        <v>17.071498804432</v>
      </c>
      <c r="M114" s="20">
        <f t="shared" si="13"/>
        <v>8.5357494022160001</v>
      </c>
      <c r="N114" s="15"/>
    </row>
    <row r="115" spans="1:14" ht="15.75" customHeight="1" x14ac:dyDescent="0.25">
      <c r="A115" s="16">
        <v>112</v>
      </c>
      <c r="B115" s="17">
        <v>112</v>
      </c>
      <c r="C115" s="3">
        <v>999.21</v>
      </c>
      <c r="D115" s="13">
        <f t="shared" si="17"/>
        <v>999.41323</v>
      </c>
      <c r="E115" s="18">
        <f t="shared" si="10"/>
        <v>-0.20322999999996227</v>
      </c>
      <c r="F115" s="3">
        <v>999.28</v>
      </c>
      <c r="G115" s="19">
        <f t="shared" si="15"/>
        <v>6.9999999999936335E-2</v>
      </c>
      <c r="H115" s="3">
        <v>9.1594940043210897</v>
      </c>
      <c r="I115" s="14">
        <f t="shared" si="9"/>
        <v>4.5797470021605449</v>
      </c>
      <c r="J115" s="3">
        <v>1000.6</v>
      </c>
      <c r="K115" s="13">
        <f t="shared" si="16"/>
        <v>1.32000000000005</v>
      </c>
      <c r="L115" s="3">
        <v>16.8066368296193</v>
      </c>
      <c r="M115" s="20">
        <f t="shared" si="13"/>
        <v>8.4033184148096502</v>
      </c>
      <c r="N115" s="15"/>
    </row>
    <row r="116" spans="1:14" ht="15.75" customHeight="1" x14ac:dyDescent="0.25">
      <c r="A116" s="16">
        <v>113</v>
      </c>
      <c r="B116" s="17">
        <v>113</v>
      </c>
      <c r="C116" s="3">
        <v>999.23299999999995</v>
      </c>
      <c r="D116" s="13">
        <f t="shared" si="17"/>
        <v>999.41332</v>
      </c>
      <c r="E116" s="18">
        <f t="shared" si="10"/>
        <v>-0.18032000000005155</v>
      </c>
      <c r="F116" s="3">
        <v>999.279</v>
      </c>
      <c r="G116" s="19">
        <f t="shared" si="15"/>
        <v>4.6000000000049113E-2</v>
      </c>
      <c r="H116" s="3">
        <v>9.7416415836425099</v>
      </c>
      <c r="I116" s="14">
        <f t="shared" si="9"/>
        <v>4.8708207918212549</v>
      </c>
      <c r="J116" s="3">
        <v>1000.6</v>
      </c>
      <c r="K116" s="13">
        <f t="shared" si="16"/>
        <v>1.3210000000000264</v>
      </c>
      <c r="L116" s="3">
        <v>16.937661886875102</v>
      </c>
      <c r="M116" s="20">
        <f t="shared" si="13"/>
        <v>8.4688309434375508</v>
      </c>
      <c r="N116" s="15"/>
    </row>
    <row r="117" spans="1:14" ht="15.75" customHeight="1" x14ac:dyDescent="0.25">
      <c r="A117" s="16">
        <v>114</v>
      </c>
      <c r="B117" s="17">
        <v>114</v>
      </c>
      <c r="C117" s="3">
        <v>999.23199999999997</v>
      </c>
      <c r="D117" s="13">
        <f t="shared" si="17"/>
        <v>999.41341</v>
      </c>
      <c r="E117" s="18">
        <f t="shared" si="10"/>
        <v>-0.18141000000002805</v>
      </c>
      <c r="F117" s="3">
        <v>999.27800000000002</v>
      </c>
      <c r="G117" s="19">
        <f t="shared" si="15"/>
        <v>4.6000000000049113E-2</v>
      </c>
      <c r="H117" s="3">
        <v>8.1041183939516692</v>
      </c>
      <c r="I117" s="14">
        <f t="shared" si="9"/>
        <v>4.0520591969758346</v>
      </c>
      <c r="J117" s="3">
        <v>1000.6</v>
      </c>
      <c r="K117" s="13">
        <f t="shared" si="16"/>
        <v>1.3220000000000027</v>
      </c>
      <c r="L117" s="3">
        <v>17.0060255291991</v>
      </c>
      <c r="M117" s="20">
        <f t="shared" si="13"/>
        <v>8.5030127645995499</v>
      </c>
      <c r="N117" s="15"/>
    </row>
    <row r="118" spans="1:14" ht="15.75" customHeight="1" x14ac:dyDescent="0.25">
      <c r="A118" s="16">
        <v>115</v>
      </c>
      <c r="B118" s="17">
        <v>115</v>
      </c>
      <c r="C118" s="3">
        <v>999.18200000000002</v>
      </c>
      <c r="D118" s="13">
        <f t="shared" si="17"/>
        <v>999.4135</v>
      </c>
      <c r="E118" s="18">
        <f t="shared" si="10"/>
        <v>-0.23149999999998272</v>
      </c>
      <c r="F118" s="3">
        <v>999.27700000000004</v>
      </c>
      <c r="G118" s="19">
        <f t="shared" si="15"/>
        <v>9.5000000000027285E-2</v>
      </c>
      <c r="H118" s="3">
        <v>7.7352616102661704</v>
      </c>
      <c r="I118" s="14">
        <f t="shared" si="9"/>
        <v>3.8676308051330852</v>
      </c>
      <c r="J118" s="3">
        <v>1000.6</v>
      </c>
      <c r="K118" s="13">
        <f t="shared" si="16"/>
        <v>1.3229999999999791</v>
      </c>
      <c r="L118" s="3">
        <v>17.1580560449244</v>
      </c>
      <c r="M118" s="20">
        <f t="shared" si="13"/>
        <v>8.5790280224622002</v>
      </c>
      <c r="N118" s="15"/>
    </row>
    <row r="119" spans="1:14" ht="15.75" customHeight="1" x14ac:dyDescent="0.25">
      <c r="A119" s="16">
        <v>116</v>
      </c>
      <c r="B119" s="17">
        <v>116</v>
      </c>
      <c r="C119" s="3">
        <v>999.14800000000002</v>
      </c>
      <c r="D119" s="13">
        <f t="shared" si="17"/>
        <v>999.41359</v>
      </c>
      <c r="E119" s="18">
        <f t="shared" si="10"/>
        <v>-0.26558999999997468</v>
      </c>
      <c r="F119" s="3">
        <v>999.27700000000004</v>
      </c>
      <c r="G119" s="19">
        <f t="shared" si="15"/>
        <v>0.1290000000000191</v>
      </c>
      <c r="H119" s="3">
        <v>7.8744824178867896</v>
      </c>
      <c r="I119" s="14">
        <f t="shared" si="9"/>
        <v>3.9372412089433948</v>
      </c>
      <c r="J119" s="3">
        <v>1000.6</v>
      </c>
      <c r="K119" s="13">
        <f t="shared" si="16"/>
        <v>1.3229999999999791</v>
      </c>
      <c r="L119" s="3">
        <v>17.206669260208098</v>
      </c>
      <c r="M119" s="20">
        <f t="shared" si="13"/>
        <v>8.6033346301040492</v>
      </c>
      <c r="N119" s="15"/>
    </row>
    <row r="120" spans="1:14" ht="15.75" customHeight="1" x14ac:dyDescent="0.25">
      <c r="A120" s="16">
        <v>117</v>
      </c>
      <c r="B120" s="17">
        <v>117</v>
      </c>
      <c r="C120" s="3">
        <v>999.14400000000001</v>
      </c>
      <c r="D120" s="13">
        <f t="shared" si="17"/>
        <v>999.41368</v>
      </c>
      <c r="E120" s="18">
        <f t="shared" si="10"/>
        <v>-0.26967999999999392</v>
      </c>
      <c r="F120" s="3">
        <v>999.27700000000004</v>
      </c>
      <c r="G120" s="19">
        <f t="shared" si="15"/>
        <v>0.1330000000000382</v>
      </c>
      <c r="H120" s="3">
        <v>10.729428360482901</v>
      </c>
      <c r="I120" s="14">
        <f t="shared" si="9"/>
        <v>5.3647141802414504</v>
      </c>
      <c r="J120" s="3">
        <v>1000.6</v>
      </c>
      <c r="K120" s="13">
        <f t="shared" si="16"/>
        <v>1.3229999999999791</v>
      </c>
      <c r="L120" s="3">
        <v>17.0527078943208</v>
      </c>
      <c r="M120" s="20">
        <f t="shared" si="13"/>
        <v>8.5263539471604002</v>
      </c>
      <c r="N120" s="15"/>
    </row>
    <row r="121" spans="1:14" ht="15.75" customHeight="1" x14ac:dyDescent="0.25">
      <c r="A121" s="16">
        <v>118</v>
      </c>
      <c r="B121" s="17">
        <v>118</v>
      </c>
      <c r="C121" s="3">
        <v>999.14599999999996</v>
      </c>
      <c r="D121" s="13">
        <f t="shared" si="17"/>
        <v>999.41377</v>
      </c>
      <c r="E121" s="18">
        <f t="shared" si="10"/>
        <v>-0.26777000000004136</v>
      </c>
      <c r="F121" s="3">
        <v>999.27700000000004</v>
      </c>
      <c r="G121" s="19">
        <f t="shared" si="15"/>
        <v>0.13100000000008549</v>
      </c>
      <c r="H121" s="3">
        <v>10.736934242584001</v>
      </c>
      <c r="I121" s="14">
        <f t="shared" si="9"/>
        <v>5.3684671212920003</v>
      </c>
      <c r="J121" s="3">
        <v>1000.6</v>
      </c>
      <c r="K121" s="13">
        <f t="shared" si="16"/>
        <v>1.3229999999999791</v>
      </c>
      <c r="L121" s="3">
        <v>17.078678964836001</v>
      </c>
      <c r="M121" s="20">
        <f t="shared" si="13"/>
        <v>8.5393394824180007</v>
      </c>
      <c r="N121" s="15"/>
    </row>
    <row r="122" spans="1:14" ht="15.75" customHeight="1" x14ac:dyDescent="0.25">
      <c r="A122" s="16">
        <v>119</v>
      </c>
      <c r="B122" s="17">
        <v>119</v>
      </c>
      <c r="C122" s="3">
        <v>999.13800000000003</v>
      </c>
      <c r="D122" s="13">
        <f t="shared" si="17"/>
        <v>999.41386</v>
      </c>
      <c r="E122" s="18">
        <f t="shared" si="10"/>
        <v>-0.27585999999996602</v>
      </c>
      <c r="F122" s="3">
        <v>999.27700000000004</v>
      </c>
      <c r="G122" s="19">
        <f t="shared" si="15"/>
        <v>0.13900000000001</v>
      </c>
      <c r="H122" s="3">
        <v>10.9938634764439</v>
      </c>
      <c r="I122" s="14">
        <f t="shared" si="9"/>
        <v>5.4969317382219502</v>
      </c>
      <c r="J122" s="3">
        <v>1000.6</v>
      </c>
      <c r="K122" s="13">
        <f t="shared" si="16"/>
        <v>1.3229999999999791</v>
      </c>
      <c r="L122" s="3">
        <v>17.5179898077253</v>
      </c>
      <c r="M122" s="20">
        <f t="shared" si="13"/>
        <v>8.75899490386265</v>
      </c>
      <c r="N122" s="15"/>
    </row>
    <row r="123" spans="1:14" ht="15.75" customHeight="1" x14ac:dyDescent="0.25">
      <c r="A123" s="16">
        <v>120</v>
      </c>
      <c r="B123" s="17">
        <v>120</v>
      </c>
      <c r="C123" s="3">
        <v>999.11800000000005</v>
      </c>
      <c r="D123" s="13">
        <f t="shared" si="17"/>
        <v>999.41395</v>
      </c>
      <c r="E123" s="18">
        <f t="shared" si="10"/>
        <v>-0.29594999999994798</v>
      </c>
      <c r="F123" s="3">
        <v>999.27700000000004</v>
      </c>
      <c r="G123" s="19">
        <f t="shared" si="15"/>
        <v>0.15899999999999181</v>
      </c>
      <c r="H123" s="3">
        <v>10.661610831172499</v>
      </c>
      <c r="I123" s="14">
        <f t="shared" si="9"/>
        <v>5.3308054155862497</v>
      </c>
      <c r="J123" s="3">
        <v>1000.6</v>
      </c>
      <c r="K123" s="13">
        <f t="shared" si="16"/>
        <v>1.3229999999999791</v>
      </c>
      <c r="L123" s="3">
        <v>17.1937641765271</v>
      </c>
      <c r="M123" s="20">
        <f t="shared" si="13"/>
        <v>8.5968820882635502</v>
      </c>
      <c r="N123" s="15"/>
    </row>
    <row r="124" spans="1:14" ht="15.75" customHeight="1" x14ac:dyDescent="0.25">
      <c r="A124" s="16">
        <v>121</v>
      </c>
      <c r="B124" s="17">
        <v>121</v>
      </c>
      <c r="C124" s="3">
        <v>999.08900000000006</v>
      </c>
      <c r="D124" s="13">
        <f t="shared" si="17"/>
        <v>999.41404</v>
      </c>
      <c r="E124" s="18">
        <f t="shared" si="10"/>
        <v>-0.32503999999994448</v>
      </c>
      <c r="F124" s="3">
        <v>999.27700000000004</v>
      </c>
      <c r="G124" s="19">
        <f t="shared" si="15"/>
        <v>0.18799999999998818</v>
      </c>
      <c r="H124" s="3">
        <v>11.4212558636404</v>
      </c>
      <c r="I124" s="14">
        <f t="shared" si="9"/>
        <v>5.7106279318202002</v>
      </c>
      <c r="J124" s="3">
        <v>1000.6</v>
      </c>
      <c r="K124" s="13">
        <f t="shared" si="16"/>
        <v>1.3229999999999791</v>
      </c>
      <c r="L124" s="3">
        <v>17.096291126558299</v>
      </c>
      <c r="M124" s="20">
        <f t="shared" si="13"/>
        <v>8.5481455632791494</v>
      </c>
      <c r="N124" s="15"/>
    </row>
    <row r="125" spans="1:14" ht="15.75" customHeight="1" x14ac:dyDescent="0.25">
      <c r="A125" s="16">
        <v>122</v>
      </c>
      <c r="B125" s="17">
        <v>122</v>
      </c>
      <c r="C125" s="3">
        <v>999.053</v>
      </c>
      <c r="D125" s="13">
        <f t="shared" si="17"/>
        <v>999.41413</v>
      </c>
      <c r="E125" s="18">
        <f t="shared" si="10"/>
        <v>-0.36113000000000284</v>
      </c>
      <c r="F125" s="3">
        <v>999.27700000000004</v>
      </c>
      <c r="G125" s="19">
        <f t="shared" si="15"/>
        <v>0.22400000000004638</v>
      </c>
      <c r="H125" s="3">
        <v>11.6840571726178</v>
      </c>
      <c r="I125" s="14">
        <f t="shared" si="9"/>
        <v>5.8420285863089001</v>
      </c>
      <c r="J125" s="3">
        <v>1000.61</v>
      </c>
      <c r="K125" s="13">
        <f t="shared" si="16"/>
        <v>1.33299999999997</v>
      </c>
      <c r="L125" s="3">
        <v>17.151806633772399</v>
      </c>
      <c r="M125" s="20">
        <f t="shared" si="13"/>
        <v>8.5759033168861993</v>
      </c>
      <c r="N125" s="15"/>
    </row>
    <row r="126" spans="1:14" ht="15.75" customHeight="1" x14ac:dyDescent="0.25">
      <c r="A126" s="16">
        <v>123</v>
      </c>
      <c r="B126" s="17">
        <v>123</v>
      </c>
      <c r="C126" s="3">
        <v>999.01499999999999</v>
      </c>
      <c r="D126" s="13">
        <f t="shared" si="17"/>
        <v>999.41422</v>
      </c>
      <c r="E126" s="18">
        <f t="shared" si="10"/>
        <v>-0.3992200000000139</v>
      </c>
      <c r="F126" s="3">
        <v>999.27700000000004</v>
      </c>
      <c r="G126" s="19">
        <f t="shared" si="15"/>
        <v>0.2620000000000573</v>
      </c>
      <c r="H126" s="3">
        <v>12.625727621006099</v>
      </c>
      <c r="I126" s="14">
        <f t="shared" si="9"/>
        <v>6.3128638105030497</v>
      </c>
      <c r="J126" s="3">
        <v>1000.61</v>
      </c>
      <c r="K126" s="13">
        <f t="shared" si="16"/>
        <v>1.33299999999997</v>
      </c>
      <c r="L126" s="3">
        <v>17.182820409070899</v>
      </c>
      <c r="M126" s="20">
        <f t="shared" si="13"/>
        <v>8.5914102045354497</v>
      </c>
      <c r="N126" s="15"/>
    </row>
    <row r="127" spans="1:14" ht="15.75" customHeight="1" x14ac:dyDescent="0.25">
      <c r="A127" s="16">
        <v>124</v>
      </c>
      <c r="B127" s="17">
        <v>124</v>
      </c>
      <c r="C127" s="3">
        <v>999.00199999999995</v>
      </c>
      <c r="D127" s="13">
        <f t="shared" si="17"/>
        <v>999.41431</v>
      </c>
      <c r="E127" s="18">
        <f t="shared" si="10"/>
        <v>-0.41231000000004769</v>
      </c>
      <c r="F127" s="3">
        <v>999.27700000000004</v>
      </c>
      <c r="G127" s="19">
        <f t="shared" si="15"/>
        <v>0.27500000000009095</v>
      </c>
      <c r="H127" s="3">
        <v>12.4319452881566</v>
      </c>
      <c r="I127" s="14">
        <f t="shared" si="9"/>
        <v>6.2159726440782999</v>
      </c>
      <c r="J127" s="3">
        <v>1000.61</v>
      </c>
      <c r="K127" s="13">
        <f t="shared" si="16"/>
        <v>1.33299999999997</v>
      </c>
      <c r="L127" s="3">
        <v>17.1493175991715</v>
      </c>
      <c r="M127" s="20">
        <f t="shared" si="13"/>
        <v>8.5746587995857499</v>
      </c>
      <c r="N127" s="15"/>
    </row>
    <row r="128" spans="1:14" ht="15.75" customHeight="1" x14ac:dyDescent="0.25">
      <c r="A128" s="16">
        <v>125</v>
      </c>
      <c r="B128" s="17">
        <v>125</v>
      </c>
      <c r="C128" s="3">
        <v>998.99</v>
      </c>
      <c r="D128" s="13">
        <f t="shared" si="17"/>
        <v>999.4144</v>
      </c>
      <c r="E128" s="18">
        <f t="shared" si="10"/>
        <v>-0.42439999999999145</v>
      </c>
      <c r="F128" s="3">
        <v>999.27700000000004</v>
      </c>
      <c r="G128" s="19">
        <f t="shared" si="15"/>
        <v>0.28700000000003456</v>
      </c>
      <c r="H128" s="3">
        <v>12.237943180737799</v>
      </c>
      <c r="I128" s="14">
        <f t="shared" si="9"/>
        <v>6.1189715903688997</v>
      </c>
      <c r="J128" s="3">
        <v>1000.61</v>
      </c>
      <c r="K128" s="13">
        <f t="shared" si="16"/>
        <v>1.33299999999997</v>
      </c>
      <c r="L128" s="3">
        <v>17.700192640049998</v>
      </c>
      <c r="M128" s="20">
        <f t="shared" si="13"/>
        <v>8.8500963200249991</v>
      </c>
      <c r="N128" s="15"/>
    </row>
    <row r="129" spans="1:14" ht="15.75" customHeight="1" x14ac:dyDescent="0.25">
      <c r="A129" s="16">
        <v>126</v>
      </c>
      <c r="B129" s="17">
        <v>126</v>
      </c>
      <c r="C129" s="3">
        <v>998.96100000000001</v>
      </c>
      <c r="D129" s="13">
        <f t="shared" si="17"/>
        <v>999.41449</v>
      </c>
      <c r="E129" s="18">
        <f t="shared" si="10"/>
        <v>-0.45348999999998796</v>
      </c>
      <c r="F129" s="3">
        <v>999.27700000000004</v>
      </c>
      <c r="G129" s="19">
        <f t="shared" si="15"/>
        <v>0.31600000000003092</v>
      </c>
      <c r="H129" s="3">
        <v>12.261105119277</v>
      </c>
      <c r="I129" s="14">
        <f t="shared" si="9"/>
        <v>6.1305525596384998</v>
      </c>
      <c r="J129" s="3">
        <v>1000.61</v>
      </c>
      <c r="K129" s="13">
        <f t="shared" si="16"/>
        <v>1.33299999999997</v>
      </c>
      <c r="L129" s="3">
        <v>17.549031835013501</v>
      </c>
      <c r="M129" s="20">
        <f t="shared" si="13"/>
        <v>8.7745159175067506</v>
      </c>
      <c r="N129" s="15"/>
    </row>
    <row r="130" spans="1:14" ht="15.75" customHeight="1" x14ac:dyDescent="0.25">
      <c r="A130" s="16">
        <v>127</v>
      </c>
      <c r="B130" s="17">
        <v>127</v>
      </c>
      <c r="C130" s="3">
        <v>998.928</v>
      </c>
      <c r="D130" s="13">
        <f t="shared" si="17"/>
        <v>999.41458</v>
      </c>
      <c r="E130" s="18">
        <f t="shared" si="10"/>
        <v>-0.48658000000000357</v>
      </c>
      <c r="F130" s="3">
        <v>999.27700000000004</v>
      </c>
      <c r="G130" s="19">
        <f t="shared" si="15"/>
        <v>0.34900000000004638</v>
      </c>
      <c r="H130" s="3">
        <v>12.1742036759598</v>
      </c>
      <c r="I130" s="14">
        <f t="shared" ref="I130:I162" si="18">H130*0.5</f>
        <v>6.0871018379799002</v>
      </c>
      <c r="J130" s="3">
        <v>1000.61</v>
      </c>
      <c r="K130" s="13">
        <f t="shared" si="16"/>
        <v>1.33299999999997</v>
      </c>
      <c r="L130" s="3">
        <v>17.137678645320801</v>
      </c>
      <c r="M130" s="20">
        <f t="shared" si="13"/>
        <v>8.5688393226604003</v>
      </c>
      <c r="N130" s="15"/>
    </row>
    <row r="131" spans="1:14" ht="15.75" customHeight="1" x14ac:dyDescent="0.25">
      <c r="A131" s="16">
        <v>128</v>
      </c>
      <c r="B131" s="17">
        <v>128</v>
      </c>
      <c r="C131" s="3">
        <v>998.89800000000002</v>
      </c>
      <c r="D131" s="13">
        <f t="shared" si="17"/>
        <v>999.41467</v>
      </c>
      <c r="E131" s="18">
        <f t="shared" ref="E131:E192" si="19">C131-D131</f>
        <v>-0.51666999999997643</v>
      </c>
      <c r="F131" s="3">
        <v>999.27700000000004</v>
      </c>
      <c r="G131" s="19">
        <f t="shared" ref="G131:G162" si="20">F131-C131</f>
        <v>0.3790000000000191</v>
      </c>
      <c r="H131" s="3">
        <v>12.304884801998901</v>
      </c>
      <c r="I131" s="14">
        <f t="shared" si="18"/>
        <v>6.1524424009994503</v>
      </c>
      <c r="J131" s="3">
        <v>1000.61</v>
      </c>
      <c r="K131" s="13">
        <f t="shared" ref="K131:K162" si="21">J131-F131</f>
        <v>1.33299999999997</v>
      </c>
      <c r="L131" s="3">
        <v>17.081870568782499</v>
      </c>
      <c r="M131" s="20">
        <f t="shared" ref="M131:M192" si="22">L131/2</f>
        <v>8.5409352843912494</v>
      </c>
      <c r="N131" s="15"/>
    </row>
    <row r="132" spans="1:14" ht="15.75" customHeight="1" x14ac:dyDescent="0.25">
      <c r="A132" s="16">
        <v>129</v>
      </c>
      <c r="B132" s="17">
        <v>129</v>
      </c>
      <c r="C132" s="3">
        <v>998.86199999999997</v>
      </c>
      <c r="D132" s="13">
        <f t="shared" ref="D132:D163" si="23">0.00009*B133+999.40306</f>
        <v>999.41476</v>
      </c>
      <c r="E132" s="18">
        <f t="shared" si="19"/>
        <v>-0.55276000000003478</v>
      </c>
      <c r="F132" s="3">
        <v>999.27599999999995</v>
      </c>
      <c r="G132" s="19">
        <f t="shared" si="20"/>
        <v>0.41399999999998727</v>
      </c>
      <c r="H132" s="3">
        <v>12.612054614999799</v>
      </c>
      <c r="I132" s="14">
        <f t="shared" si="18"/>
        <v>6.3060273074998996</v>
      </c>
      <c r="J132" s="3">
        <v>1000.61</v>
      </c>
      <c r="K132" s="13">
        <f t="shared" si="21"/>
        <v>1.33400000000006</v>
      </c>
      <c r="L132" s="3">
        <v>17.026062492219701</v>
      </c>
      <c r="M132" s="20">
        <f t="shared" si="22"/>
        <v>8.5130312461098505</v>
      </c>
      <c r="N132" s="15"/>
    </row>
    <row r="133" spans="1:14" ht="15.75" customHeight="1" x14ac:dyDescent="0.25">
      <c r="A133" s="16">
        <v>130</v>
      </c>
      <c r="B133" s="17">
        <v>130</v>
      </c>
      <c r="C133" s="3">
        <v>998.846</v>
      </c>
      <c r="D133" s="13">
        <f t="shared" si="23"/>
        <v>999.41485</v>
      </c>
      <c r="E133" s="18">
        <f t="shared" si="19"/>
        <v>-0.56884999999999764</v>
      </c>
      <c r="F133" s="3">
        <v>999.27700000000004</v>
      </c>
      <c r="G133" s="19">
        <f t="shared" si="20"/>
        <v>0.43100000000004002</v>
      </c>
      <c r="H133" s="3">
        <v>13.0335448021922</v>
      </c>
      <c r="I133" s="14">
        <f t="shared" si="18"/>
        <v>6.5167724010960999</v>
      </c>
      <c r="J133" s="3">
        <v>1000.61</v>
      </c>
      <c r="K133" s="13">
        <f t="shared" si="21"/>
        <v>1.33299999999997</v>
      </c>
      <c r="L133" s="3">
        <v>16.9702544156304</v>
      </c>
      <c r="M133" s="20">
        <f t="shared" si="22"/>
        <v>8.4851272078152</v>
      </c>
      <c r="N133" s="15"/>
    </row>
    <row r="134" spans="1:14" ht="15.75" customHeight="1" x14ac:dyDescent="0.25">
      <c r="A134" s="16">
        <v>131</v>
      </c>
      <c r="B134" s="17">
        <v>131</v>
      </c>
      <c r="C134" s="3">
        <v>998.85</v>
      </c>
      <c r="D134" s="13">
        <f t="shared" si="23"/>
        <v>999.41494</v>
      </c>
      <c r="E134" s="18">
        <f t="shared" si="19"/>
        <v>-0.56493999999997868</v>
      </c>
      <c r="F134" s="3">
        <v>999.27700000000004</v>
      </c>
      <c r="G134" s="19">
        <f t="shared" si="20"/>
        <v>0.42700000000002092</v>
      </c>
      <c r="H134" s="3">
        <v>13.3775307688508</v>
      </c>
      <c r="I134" s="14">
        <f t="shared" si="18"/>
        <v>6.6887653844254</v>
      </c>
      <c r="J134" s="3">
        <v>1000.61</v>
      </c>
      <c r="K134" s="13">
        <f t="shared" si="21"/>
        <v>1.33299999999997</v>
      </c>
      <c r="L134" s="3">
        <v>16.561091595095299</v>
      </c>
      <c r="M134" s="20">
        <f t="shared" si="22"/>
        <v>8.2805457975476493</v>
      </c>
      <c r="N134" s="15"/>
    </row>
    <row r="135" spans="1:14" ht="15.75" customHeight="1" x14ac:dyDescent="0.25">
      <c r="A135" s="16">
        <v>132</v>
      </c>
      <c r="B135" s="17">
        <v>132</v>
      </c>
      <c r="C135" s="3">
        <v>998.85</v>
      </c>
      <c r="D135" s="13">
        <f t="shared" si="23"/>
        <v>999.41503</v>
      </c>
      <c r="E135" s="18">
        <f t="shared" si="19"/>
        <v>-0.56502999999997883</v>
      </c>
      <c r="F135" s="3">
        <v>999.27700000000004</v>
      </c>
      <c r="G135" s="19">
        <f t="shared" si="20"/>
        <v>0.42700000000002092</v>
      </c>
      <c r="H135" s="3">
        <v>13.199766878886599</v>
      </c>
      <c r="I135" s="14">
        <f t="shared" si="18"/>
        <v>6.5998834394432997</v>
      </c>
      <c r="J135" s="3">
        <v>1000.61</v>
      </c>
      <c r="K135" s="13">
        <f t="shared" si="21"/>
        <v>1.33299999999997</v>
      </c>
      <c r="L135" s="3">
        <v>16.424039562543101</v>
      </c>
      <c r="M135" s="20">
        <f t="shared" si="22"/>
        <v>8.2120197812715503</v>
      </c>
      <c r="N135" s="15"/>
    </row>
    <row r="136" spans="1:14" ht="15.75" customHeight="1" x14ac:dyDescent="0.25">
      <c r="A136" s="16">
        <v>133</v>
      </c>
      <c r="B136" s="17">
        <v>133</v>
      </c>
      <c r="C136" s="3">
        <v>998.84900000000005</v>
      </c>
      <c r="D136" s="13">
        <f t="shared" si="23"/>
        <v>999.41512</v>
      </c>
      <c r="E136" s="18">
        <f t="shared" si="19"/>
        <v>-0.56611999999995533</v>
      </c>
      <c r="F136" s="3">
        <v>999.27700000000004</v>
      </c>
      <c r="G136" s="19">
        <f t="shared" si="20"/>
        <v>0.42799999999999727</v>
      </c>
      <c r="H136" s="3">
        <v>12.6915439985696</v>
      </c>
      <c r="I136" s="14">
        <f t="shared" si="18"/>
        <v>6.3457719992847998</v>
      </c>
      <c r="J136" s="3">
        <v>1000.61</v>
      </c>
      <c r="K136" s="13">
        <f t="shared" si="21"/>
        <v>1.33299999999997</v>
      </c>
      <c r="L136" s="3">
        <v>16.333658587339801</v>
      </c>
      <c r="M136" s="20">
        <f t="shared" si="22"/>
        <v>8.1668292936699007</v>
      </c>
      <c r="N136" s="15"/>
    </row>
    <row r="137" spans="1:14" ht="15.75" customHeight="1" x14ac:dyDescent="0.25">
      <c r="A137" s="16">
        <v>134</v>
      </c>
      <c r="B137" s="17">
        <v>134</v>
      </c>
      <c r="C137" s="3">
        <v>998.84500000000003</v>
      </c>
      <c r="D137" s="13">
        <f t="shared" si="23"/>
        <v>999.41521</v>
      </c>
      <c r="E137" s="18">
        <f t="shared" si="19"/>
        <v>-0.57020999999997457</v>
      </c>
      <c r="F137" s="3">
        <v>999.27700000000004</v>
      </c>
      <c r="G137" s="19">
        <f t="shared" si="20"/>
        <v>0.43200000000001637</v>
      </c>
      <c r="H137" s="3">
        <v>13.2623035120669</v>
      </c>
      <c r="I137" s="14">
        <f t="shared" si="18"/>
        <v>6.6311517560334501</v>
      </c>
      <c r="J137" s="3">
        <v>1000.61</v>
      </c>
      <c r="K137" s="13">
        <f t="shared" si="21"/>
        <v>1.33299999999997</v>
      </c>
      <c r="L137" s="3">
        <v>16.286113107107401</v>
      </c>
      <c r="M137" s="20">
        <f t="shared" si="22"/>
        <v>8.1430565535537003</v>
      </c>
      <c r="N137" s="15"/>
    </row>
    <row r="138" spans="1:14" ht="15.75" customHeight="1" x14ac:dyDescent="0.25">
      <c r="A138" s="16">
        <v>135</v>
      </c>
      <c r="B138" s="17">
        <v>135</v>
      </c>
      <c r="C138" s="3">
        <v>998.83699999999999</v>
      </c>
      <c r="D138" s="13">
        <f t="shared" si="23"/>
        <v>999.4153</v>
      </c>
      <c r="E138" s="18">
        <f t="shared" si="19"/>
        <v>-0.57830000000001291</v>
      </c>
      <c r="F138" s="3">
        <v>999.27700000000004</v>
      </c>
      <c r="G138" s="19">
        <f t="shared" si="20"/>
        <v>0.44000000000005457</v>
      </c>
      <c r="H138" s="3">
        <v>12.9973350902003</v>
      </c>
      <c r="I138" s="14">
        <f t="shared" si="18"/>
        <v>6.4986675451001501</v>
      </c>
      <c r="J138" s="3">
        <v>1000.61</v>
      </c>
      <c r="K138" s="13">
        <f t="shared" si="21"/>
        <v>1.33299999999997</v>
      </c>
      <c r="L138" s="3">
        <v>16.2689975197544</v>
      </c>
      <c r="M138" s="20">
        <f t="shared" si="22"/>
        <v>8.1344987598772001</v>
      </c>
      <c r="N138" s="15"/>
    </row>
    <row r="139" spans="1:14" ht="15.75" customHeight="1" x14ac:dyDescent="0.25">
      <c r="A139" s="16">
        <v>136</v>
      </c>
      <c r="B139" s="17">
        <v>136</v>
      </c>
      <c r="C139" s="3">
        <v>998.83199999999999</v>
      </c>
      <c r="D139" s="13">
        <f t="shared" si="23"/>
        <v>999.41539</v>
      </c>
      <c r="E139" s="18">
        <f t="shared" si="19"/>
        <v>-0.58339000000000851</v>
      </c>
      <c r="F139" s="3">
        <v>999.27700000000004</v>
      </c>
      <c r="G139" s="19">
        <f t="shared" si="20"/>
        <v>0.44500000000005002</v>
      </c>
      <c r="H139" s="3">
        <v>12.6708440489867</v>
      </c>
      <c r="I139" s="14">
        <f t="shared" si="18"/>
        <v>6.3354220244933499</v>
      </c>
      <c r="J139" s="3">
        <v>1000.61</v>
      </c>
      <c r="K139" s="13">
        <f t="shared" si="21"/>
        <v>1.33299999999997</v>
      </c>
      <c r="L139" s="3">
        <v>16.7081149773555</v>
      </c>
      <c r="M139" s="20">
        <f t="shared" si="22"/>
        <v>8.3540574886777499</v>
      </c>
      <c r="N139" s="15"/>
    </row>
    <row r="140" spans="1:14" ht="15.75" customHeight="1" x14ac:dyDescent="0.25">
      <c r="A140" s="16">
        <v>137</v>
      </c>
      <c r="B140" s="17">
        <v>137</v>
      </c>
      <c r="C140" s="3">
        <v>998.82100000000003</v>
      </c>
      <c r="D140" s="13">
        <f t="shared" si="23"/>
        <v>999.41548</v>
      </c>
      <c r="E140" s="18">
        <f t="shared" si="19"/>
        <v>-0.59447999999997592</v>
      </c>
      <c r="F140" s="3">
        <v>999.27700000000004</v>
      </c>
      <c r="G140" s="19">
        <f t="shared" si="20"/>
        <v>0.45600000000001728</v>
      </c>
      <c r="H140" s="3">
        <v>10.0166223138924</v>
      </c>
      <c r="I140" s="14">
        <f t="shared" si="18"/>
        <v>5.0083111569462</v>
      </c>
      <c r="J140" s="3">
        <v>1000.6</v>
      </c>
      <c r="K140" s="13">
        <f t="shared" si="21"/>
        <v>1.3229999999999791</v>
      </c>
      <c r="L140" s="3">
        <v>16.350781782765001</v>
      </c>
      <c r="M140" s="20">
        <f t="shared" si="22"/>
        <v>8.1753908913825004</v>
      </c>
      <c r="N140" s="15"/>
    </row>
    <row r="141" spans="1:14" ht="15.75" customHeight="1" x14ac:dyDescent="0.25">
      <c r="A141" s="16">
        <v>138</v>
      </c>
      <c r="B141" s="17">
        <v>138</v>
      </c>
      <c r="C141" s="3">
        <v>998.80200000000002</v>
      </c>
      <c r="D141" s="13">
        <f t="shared" si="23"/>
        <v>999.41557</v>
      </c>
      <c r="E141" s="18">
        <f t="shared" si="19"/>
        <v>-0.61356999999998152</v>
      </c>
      <c r="F141" s="3">
        <v>999.27700000000004</v>
      </c>
      <c r="G141" s="19">
        <f t="shared" si="20"/>
        <v>0.47500000000002274</v>
      </c>
      <c r="H141" s="3">
        <v>10.378551597525099</v>
      </c>
      <c r="I141" s="14">
        <f t="shared" si="18"/>
        <v>5.1892757987625497</v>
      </c>
      <c r="J141" s="3">
        <v>1000.6</v>
      </c>
      <c r="K141" s="13">
        <f t="shared" si="21"/>
        <v>1.3229999999999791</v>
      </c>
      <c r="L141" s="3">
        <v>16.109182104372501</v>
      </c>
      <c r="M141" s="20">
        <f t="shared" si="22"/>
        <v>8.0545910521862503</v>
      </c>
      <c r="N141" s="15"/>
    </row>
    <row r="142" spans="1:14" ht="15.75" customHeight="1" x14ac:dyDescent="0.25">
      <c r="A142" s="16">
        <v>139</v>
      </c>
      <c r="B142" s="17">
        <v>139</v>
      </c>
      <c r="C142" s="3">
        <v>998.80700000000002</v>
      </c>
      <c r="D142" s="13">
        <f t="shared" si="23"/>
        <v>999.41566</v>
      </c>
      <c r="E142" s="18">
        <f t="shared" si="19"/>
        <v>-0.60865999999998621</v>
      </c>
      <c r="F142" s="3">
        <v>999.27700000000004</v>
      </c>
      <c r="G142" s="19">
        <f t="shared" si="20"/>
        <v>0.47000000000002728</v>
      </c>
      <c r="H142" s="3">
        <v>10.414765729802101</v>
      </c>
      <c r="I142" s="14">
        <f t="shared" si="18"/>
        <v>5.2073828649010503</v>
      </c>
      <c r="J142" s="3">
        <v>1000.6</v>
      </c>
      <c r="K142" s="13">
        <f t="shared" si="21"/>
        <v>1.3229999999999791</v>
      </c>
      <c r="L142" s="3">
        <v>16.2721409064646</v>
      </c>
      <c r="M142" s="20">
        <f t="shared" si="22"/>
        <v>8.1360704532322998</v>
      </c>
      <c r="N142" s="15"/>
    </row>
    <row r="143" spans="1:14" ht="15.75" customHeight="1" x14ac:dyDescent="0.25">
      <c r="A143" s="16">
        <v>140</v>
      </c>
      <c r="B143" s="17">
        <v>140</v>
      </c>
      <c r="C143" s="3">
        <v>998.78200000000004</v>
      </c>
      <c r="D143" s="13">
        <f t="shared" si="23"/>
        <v>999.41575</v>
      </c>
      <c r="E143" s="18">
        <f t="shared" si="19"/>
        <v>-0.63374999999996362</v>
      </c>
      <c r="F143" s="3">
        <v>999.27700000000004</v>
      </c>
      <c r="G143" s="19">
        <f t="shared" si="20"/>
        <v>0.49500000000000455</v>
      </c>
      <c r="H143" s="3">
        <v>10.0934985291193</v>
      </c>
      <c r="I143" s="14">
        <f t="shared" si="18"/>
        <v>5.0467492645596499</v>
      </c>
      <c r="J143" s="3">
        <v>1000.6</v>
      </c>
      <c r="K143" s="13">
        <f t="shared" si="21"/>
        <v>1.3229999999999791</v>
      </c>
      <c r="L143" s="3">
        <v>16.324562651998299</v>
      </c>
      <c r="M143" s="20">
        <f t="shared" si="22"/>
        <v>8.1622813259991496</v>
      </c>
      <c r="N143" s="15"/>
    </row>
    <row r="144" spans="1:14" ht="15.75" customHeight="1" x14ac:dyDescent="0.25">
      <c r="A144" s="16">
        <v>141</v>
      </c>
      <c r="B144" s="17">
        <v>141</v>
      </c>
      <c r="C144" s="3">
        <v>998.75300000000004</v>
      </c>
      <c r="D144" s="13">
        <f t="shared" si="23"/>
        <v>999.41584</v>
      </c>
      <c r="E144" s="18">
        <f t="shared" si="19"/>
        <v>-0.66283999999996013</v>
      </c>
      <c r="F144" s="3">
        <v>999.27700000000004</v>
      </c>
      <c r="G144" s="19">
        <f t="shared" si="20"/>
        <v>0.52400000000000091</v>
      </c>
      <c r="H144" s="3">
        <v>10.2709924768143</v>
      </c>
      <c r="I144" s="14">
        <f t="shared" si="18"/>
        <v>5.1354962384071499</v>
      </c>
      <c r="J144" s="3">
        <v>1000.6</v>
      </c>
      <c r="K144" s="13">
        <f t="shared" si="21"/>
        <v>1.3229999999999791</v>
      </c>
      <c r="L144" s="3">
        <v>16.682874064887098</v>
      </c>
      <c r="M144" s="20">
        <f t="shared" si="22"/>
        <v>8.3414370324435492</v>
      </c>
      <c r="N144" s="15"/>
    </row>
    <row r="145" spans="1:17" ht="15.75" customHeight="1" x14ac:dyDescent="0.25">
      <c r="A145" s="16">
        <v>142</v>
      </c>
      <c r="B145" s="17">
        <v>142</v>
      </c>
      <c r="C145" s="3">
        <v>998.69600000000003</v>
      </c>
      <c r="D145" s="13">
        <f t="shared" si="23"/>
        <v>999.41593</v>
      </c>
      <c r="E145" s="18">
        <f t="shared" si="19"/>
        <v>-0.71992999999997664</v>
      </c>
      <c r="F145" s="3">
        <v>999.27700000000004</v>
      </c>
      <c r="G145" s="19">
        <f t="shared" si="20"/>
        <v>0.58100000000001728</v>
      </c>
      <c r="H145" s="3">
        <v>11.0807246306638</v>
      </c>
      <c r="I145" s="14">
        <f t="shared" si="18"/>
        <v>5.5403623153319002</v>
      </c>
      <c r="J145" s="3">
        <v>1000.6</v>
      </c>
      <c r="K145" s="13">
        <f t="shared" si="21"/>
        <v>1.3229999999999791</v>
      </c>
      <c r="L145" s="3">
        <v>16.4992108293233</v>
      </c>
      <c r="M145" s="20">
        <f t="shared" si="22"/>
        <v>8.2496054146616498</v>
      </c>
      <c r="N145" s="15"/>
    </row>
    <row r="146" spans="1:17" ht="15.75" customHeight="1" x14ac:dyDescent="0.25">
      <c r="A146" s="16">
        <v>143</v>
      </c>
      <c r="B146" s="17">
        <v>143</v>
      </c>
      <c r="C146" s="3">
        <v>998.58600000000001</v>
      </c>
      <c r="D146" s="13">
        <f t="shared" si="23"/>
        <v>999.41602</v>
      </c>
      <c r="E146" s="18">
        <f t="shared" si="19"/>
        <v>-0.83001999999999043</v>
      </c>
      <c r="F146" s="3">
        <v>999.27700000000004</v>
      </c>
      <c r="G146" s="19">
        <f t="shared" si="20"/>
        <v>0.69100000000003092</v>
      </c>
      <c r="H146" s="3">
        <v>11.466669590235201</v>
      </c>
      <c r="I146" s="14">
        <f t="shared" si="18"/>
        <v>5.7333347951176004</v>
      </c>
      <c r="J146" s="3">
        <v>1000.6</v>
      </c>
      <c r="K146" s="13">
        <f t="shared" si="21"/>
        <v>1.3229999999999791</v>
      </c>
      <c r="L146" s="3">
        <v>17.006784272414102</v>
      </c>
      <c r="M146" s="20">
        <f t="shared" si="22"/>
        <v>8.5033921362070508</v>
      </c>
      <c r="N146" s="15"/>
    </row>
    <row r="147" spans="1:17" ht="15.75" customHeight="1" x14ac:dyDescent="0.25">
      <c r="A147" s="16">
        <v>144</v>
      </c>
      <c r="B147" s="17">
        <v>144</v>
      </c>
      <c r="C147" s="3">
        <v>998.54100000000005</v>
      </c>
      <c r="D147" s="13">
        <f t="shared" si="23"/>
        <v>999.41611</v>
      </c>
      <c r="E147" s="18">
        <f t="shared" si="19"/>
        <v>-0.87510999999994965</v>
      </c>
      <c r="F147" s="3">
        <v>999.27700000000004</v>
      </c>
      <c r="G147" s="19">
        <f t="shared" si="20"/>
        <v>0.73599999999999</v>
      </c>
      <c r="H147" s="3">
        <v>11.8442953029043</v>
      </c>
      <c r="I147" s="14">
        <f t="shared" si="18"/>
        <v>5.9221476514521498</v>
      </c>
      <c r="J147" s="3">
        <v>1000.6</v>
      </c>
      <c r="K147" s="13">
        <f t="shared" si="21"/>
        <v>1.3229999999999791</v>
      </c>
      <c r="L147" s="3">
        <v>17.027760933424702</v>
      </c>
      <c r="M147" s="20">
        <f t="shared" si="22"/>
        <v>8.5138804667123509</v>
      </c>
      <c r="N147" s="15"/>
    </row>
    <row r="148" spans="1:17" ht="15.75" customHeight="1" x14ac:dyDescent="0.25">
      <c r="A148" s="16">
        <v>145</v>
      </c>
      <c r="B148" s="17">
        <v>145</v>
      </c>
      <c r="C148" s="3">
        <v>998.60799999999995</v>
      </c>
      <c r="D148" s="13">
        <f t="shared" si="23"/>
        <v>999.4162</v>
      </c>
      <c r="E148" s="18">
        <f t="shared" si="19"/>
        <v>-0.80820000000005621</v>
      </c>
      <c r="F148" s="3">
        <v>999.27700000000004</v>
      </c>
      <c r="G148" s="19">
        <f t="shared" si="20"/>
        <v>0.66900000000009641</v>
      </c>
      <c r="H148" s="3">
        <v>11.8643271640553</v>
      </c>
      <c r="I148" s="14">
        <f t="shared" si="18"/>
        <v>5.9321635820276502</v>
      </c>
      <c r="J148" s="3">
        <v>1000.6</v>
      </c>
      <c r="K148" s="13">
        <f t="shared" si="21"/>
        <v>1.3229999999999791</v>
      </c>
      <c r="L148" s="3">
        <v>16.567365197727799</v>
      </c>
      <c r="M148" s="20">
        <f t="shared" si="22"/>
        <v>8.2836825988638996</v>
      </c>
      <c r="N148" s="15"/>
    </row>
    <row r="149" spans="1:17" ht="15.75" customHeight="1" x14ac:dyDescent="0.25">
      <c r="A149" s="16">
        <v>146</v>
      </c>
      <c r="B149" s="17">
        <v>146</v>
      </c>
      <c r="C149" s="3">
        <v>998.65200000000004</v>
      </c>
      <c r="D149" s="13">
        <f t="shared" si="23"/>
        <v>999.41629</v>
      </c>
      <c r="E149" s="18">
        <f t="shared" si="19"/>
        <v>-0.76428999999995995</v>
      </c>
      <c r="F149" s="3">
        <v>999.27700000000004</v>
      </c>
      <c r="G149" s="19">
        <f t="shared" si="20"/>
        <v>0.625</v>
      </c>
      <c r="H149" s="3">
        <v>11.1336480614578</v>
      </c>
      <c r="I149" s="14">
        <f t="shared" si="18"/>
        <v>5.5668240307288999</v>
      </c>
      <c r="J149" s="3">
        <v>1000.59</v>
      </c>
      <c r="K149" s="13">
        <f t="shared" si="21"/>
        <v>1.3129999999999882</v>
      </c>
      <c r="L149" s="3">
        <v>16.824265725083801</v>
      </c>
      <c r="M149" s="20">
        <f t="shared" si="22"/>
        <v>8.4121328625419007</v>
      </c>
      <c r="N149" s="15"/>
    </row>
    <row r="150" spans="1:17" ht="15.75" customHeight="1" x14ac:dyDescent="0.25">
      <c r="A150" s="16">
        <v>147</v>
      </c>
      <c r="B150" s="17">
        <v>147</v>
      </c>
      <c r="C150" s="3">
        <v>998.70600000000002</v>
      </c>
      <c r="D150" s="13">
        <f t="shared" si="23"/>
        <v>999.41638</v>
      </c>
      <c r="E150" s="18">
        <f t="shared" si="19"/>
        <v>-0.71037999999998647</v>
      </c>
      <c r="F150" s="3">
        <v>999.27700000000004</v>
      </c>
      <c r="G150" s="19">
        <f t="shared" si="20"/>
        <v>0.57100000000002638</v>
      </c>
      <c r="H150" s="3">
        <v>10.142179066978001</v>
      </c>
      <c r="I150" s="14">
        <f t="shared" si="18"/>
        <v>5.0710895334890003</v>
      </c>
      <c r="J150" s="3">
        <v>1000.59</v>
      </c>
      <c r="K150" s="13">
        <f t="shared" si="21"/>
        <v>1.3129999999999882</v>
      </c>
      <c r="L150" s="3">
        <v>17.006137676161298</v>
      </c>
      <c r="M150" s="20">
        <f t="shared" si="22"/>
        <v>8.5030688380806492</v>
      </c>
      <c r="N150" s="15"/>
    </row>
    <row r="151" spans="1:17" ht="15.75" customHeight="1" x14ac:dyDescent="0.25">
      <c r="A151" s="16">
        <v>148</v>
      </c>
      <c r="B151" s="17">
        <v>148</v>
      </c>
      <c r="C151" s="3">
        <v>998.67399999999998</v>
      </c>
      <c r="D151" s="13">
        <f t="shared" si="23"/>
        <v>999.41647</v>
      </c>
      <c r="E151" s="18">
        <f t="shared" si="19"/>
        <v>-0.74247000000002572</v>
      </c>
      <c r="F151" s="3">
        <v>999.27599999999995</v>
      </c>
      <c r="G151" s="19">
        <f t="shared" si="20"/>
        <v>0.60199999999997544</v>
      </c>
      <c r="H151" s="3">
        <v>9.9227501353942404</v>
      </c>
      <c r="I151" s="14">
        <f t="shared" si="18"/>
        <v>4.9613750676971202</v>
      </c>
      <c r="J151" s="3">
        <v>1000.58</v>
      </c>
      <c r="K151" s="13">
        <f t="shared" si="21"/>
        <v>1.3040000000000873</v>
      </c>
      <c r="L151" s="3">
        <v>16.988324574278298</v>
      </c>
      <c r="M151" s="20">
        <f t="shared" si="22"/>
        <v>8.4941622871391491</v>
      </c>
      <c r="N151" s="15"/>
    </row>
    <row r="152" spans="1:17" ht="15.75" customHeight="1" x14ac:dyDescent="0.25">
      <c r="A152" s="16">
        <v>149</v>
      </c>
      <c r="B152" s="17">
        <v>149</v>
      </c>
      <c r="C152" s="3">
        <v>998.66399999999999</v>
      </c>
      <c r="D152" s="13">
        <f t="shared" si="23"/>
        <v>999.41656</v>
      </c>
      <c r="E152" s="18">
        <f t="shared" si="19"/>
        <v>-0.75256000000001677</v>
      </c>
      <c r="F152" s="3">
        <v>999.27700000000004</v>
      </c>
      <c r="G152" s="19">
        <f t="shared" si="20"/>
        <v>0.61300000000005639</v>
      </c>
      <c r="H152" s="3">
        <v>9.8823160850124907</v>
      </c>
      <c r="I152" s="14">
        <f t="shared" si="18"/>
        <v>4.9411580425062454</v>
      </c>
      <c r="J152" s="3">
        <v>1000.58</v>
      </c>
      <c r="K152" s="13">
        <f t="shared" si="21"/>
        <v>1.3029999999999973</v>
      </c>
      <c r="L152" s="3">
        <v>16.4856717441521</v>
      </c>
      <c r="M152" s="20">
        <f t="shared" si="22"/>
        <v>8.24283587207605</v>
      </c>
      <c r="N152" s="15"/>
    </row>
    <row r="153" spans="1:17" ht="15.75" customHeight="1" x14ac:dyDescent="0.25">
      <c r="A153" s="16">
        <v>150</v>
      </c>
      <c r="B153" s="17">
        <v>150</v>
      </c>
      <c r="C153" s="3">
        <v>998.72400000000005</v>
      </c>
      <c r="D153" s="13">
        <f t="shared" si="23"/>
        <v>999.41665</v>
      </c>
      <c r="E153" s="18">
        <f t="shared" si="19"/>
        <v>-0.6926499999999578</v>
      </c>
      <c r="F153" s="3">
        <v>999.27700000000004</v>
      </c>
      <c r="G153" s="19">
        <f t="shared" si="20"/>
        <v>0.55299999999999727</v>
      </c>
      <c r="H153" s="3">
        <v>10.3115404202251</v>
      </c>
      <c r="I153" s="14">
        <f t="shared" si="18"/>
        <v>5.15577021011255</v>
      </c>
      <c r="J153" s="3">
        <v>1000.58</v>
      </c>
      <c r="K153" s="13">
        <f t="shared" si="21"/>
        <v>1.3029999999999973</v>
      </c>
      <c r="L153" s="3">
        <v>16.4550056339971</v>
      </c>
      <c r="M153" s="20">
        <f t="shared" si="22"/>
        <v>8.22750281699855</v>
      </c>
      <c r="N153" s="15"/>
    </row>
    <row r="154" spans="1:17" ht="15.75" customHeight="1" x14ac:dyDescent="0.25">
      <c r="A154" s="16">
        <v>151</v>
      </c>
      <c r="B154" s="17">
        <v>151</v>
      </c>
      <c r="C154" s="3">
        <v>998.74699999999996</v>
      </c>
      <c r="D154" s="13">
        <f t="shared" si="23"/>
        <v>999.41674</v>
      </c>
      <c r="E154" s="18">
        <f t="shared" si="19"/>
        <v>-0.66974000000004708</v>
      </c>
      <c r="F154" s="3">
        <v>999.27700000000004</v>
      </c>
      <c r="G154" s="19">
        <f t="shared" si="20"/>
        <v>0.5300000000000864</v>
      </c>
      <c r="H154" s="3">
        <v>10.0341918509511</v>
      </c>
      <c r="I154" s="14">
        <f t="shared" si="18"/>
        <v>5.0170959254755498</v>
      </c>
      <c r="J154" s="3">
        <v>1000.58</v>
      </c>
      <c r="K154" s="13">
        <f t="shared" si="21"/>
        <v>1.3029999999999973</v>
      </c>
      <c r="L154" s="3">
        <v>16.424339523837698</v>
      </c>
      <c r="M154" s="20">
        <f t="shared" si="22"/>
        <v>8.2121697619188492</v>
      </c>
      <c r="N154" s="15"/>
    </row>
    <row r="155" spans="1:17" ht="15.75" customHeight="1" x14ac:dyDescent="0.25">
      <c r="A155" s="16">
        <v>152</v>
      </c>
      <c r="B155" s="17">
        <v>152</v>
      </c>
      <c r="C155" s="3">
        <v>998.79200000000003</v>
      </c>
      <c r="D155" s="13">
        <f t="shared" si="23"/>
        <v>999.41683</v>
      </c>
      <c r="E155" s="18">
        <f t="shared" si="19"/>
        <v>-0.62482999999997446</v>
      </c>
      <c r="F155" s="3">
        <v>999.27599999999995</v>
      </c>
      <c r="G155" s="19">
        <f t="shared" si="20"/>
        <v>0.4839999999999236</v>
      </c>
      <c r="H155" s="3">
        <v>9.8509230140652608</v>
      </c>
      <c r="I155" s="14">
        <f t="shared" si="18"/>
        <v>4.9254615070326304</v>
      </c>
      <c r="J155" s="3">
        <v>1000.57</v>
      </c>
      <c r="K155" s="13">
        <f t="shared" si="21"/>
        <v>1.2940000000000964</v>
      </c>
      <c r="L155" s="3">
        <v>15.9035155654673</v>
      </c>
      <c r="M155" s="20">
        <f t="shared" si="22"/>
        <v>7.9517577827336501</v>
      </c>
      <c r="N155" s="15"/>
    </row>
    <row r="156" spans="1:17" ht="15.75" customHeight="1" x14ac:dyDescent="0.25">
      <c r="A156" s="16">
        <v>153</v>
      </c>
      <c r="B156" s="17">
        <v>153</v>
      </c>
      <c r="C156" s="3">
        <v>998.851</v>
      </c>
      <c r="D156" s="13">
        <f t="shared" si="23"/>
        <v>999.41692</v>
      </c>
      <c r="E156" s="18">
        <f t="shared" si="19"/>
        <v>-0.56592000000000553</v>
      </c>
      <c r="F156" s="3">
        <v>999.27700000000004</v>
      </c>
      <c r="G156" s="19">
        <f t="shared" si="20"/>
        <v>0.42600000000004457</v>
      </c>
      <c r="H156" s="3">
        <v>10.555989085890401</v>
      </c>
      <c r="I156" s="14">
        <f t="shared" si="18"/>
        <v>5.2779945429452004</v>
      </c>
      <c r="J156" s="3">
        <v>1000.57</v>
      </c>
      <c r="K156" s="13">
        <f t="shared" si="21"/>
        <v>1.2930000000000064</v>
      </c>
      <c r="L156" s="3">
        <v>16.249891369274199</v>
      </c>
      <c r="M156" s="20">
        <f t="shared" si="22"/>
        <v>8.1249456846370993</v>
      </c>
      <c r="N156" s="15"/>
    </row>
    <row r="157" spans="1:17" ht="15.75" customHeight="1" x14ac:dyDescent="0.25">
      <c r="A157" s="16">
        <v>154</v>
      </c>
      <c r="B157" s="17">
        <v>154</v>
      </c>
      <c r="C157" s="3">
        <v>998.86599999999999</v>
      </c>
      <c r="D157" s="13">
        <f t="shared" si="23"/>
        <v>999.41701</v>
      </c>
      <c r="E157" s="18">
        <f t="shared" si="19"/>
        <v>-0.55101000000001932</v>
      </c>
      <c r="F157" s="3">
        <v>999.27700000000004</v>
      </c>
      <c r="G157" s="19">
        <f t="shared" si="20"/>
        <v>0.41100000000005821</v>
      </c>
      <c r="H157" s="3">
        <v>10.7378333814867</v>
      </c>
      <c r="I157" s="14">
        <f t="shared" si="18"/>
        <v>5.3689166907433501</v>
      </c>
      <c r="J157" s="3">
        <v>1000.56</v>
      </c>
      <c r="K157" s="13">
        <f t="shared" si="21"/>
        <v>1.2829999999999018</v>
      </c>
      <c r="L157" s="3">
        <v>15.7607737679332</v>
      </c>
      <c r="M157" s="20">
        <f t="shared" si="22"/>
        <v>7.8803868839666</v>
      </c>
      <c r="N157" s="15"/>
      <c r="O157" s="15"/>
      <c r="P157" s="15"/>
      <c r="Q157" s="15"/>
    </row>
    <row r="158" spans="1:17" ht="15.75" customHeight="1" x14ac:dyDescent="0.25">
      <c r="A158" s="16">
        <v>155</v>
      </c>
      <c r="B158" s="17">
        <v>155</v>
      </c>
      <c r="C158" s="3">
        <v>998.85799999999995</v>
      </c>
      <c r="D158" s="13">
        <f t="shared" si="23"/>
        <v>999.4171</v>
      </c>
      <c r="E158" s="18">
        <f t="shared" si="19"/>
        <v>-0.55910000000005766</v>
      </c>
      <c r="F158" s="3">
        <v>999.27700000000004</v>
      </c>
      <c r="G158" s="19">
        <f t="shared" si="20"/>
        <v>0.41900000000009641</v>
      </c>
      <c r="H158" s="3">
        <v>8.4205684360177901</v>
      </c>
      <c r="I158" s="14">
        <f t="shared" si="18"/>
        <v>4.2102842180088951</v>
      </c>
      <c r="J158" s="3">
        <v>1000.56</v>
      </c>
      <c r="K158" s="13">
        <f t="shared" si="21"/>
        <v>1.2829999999999018</v>
      </c>
      <c r="L158" s="3">
        <v>16.4777787058845</v>
      </c>
      <c r="M158" s="20">
        <f t="shared" si="22"/>
        <v>8.23888935294225</v>
      </c>
      <c r="N158" s="15"/>
      <c r="O158" s="15"/>
      <c r="P158" s="15"/>
      <c r="Q158" s="15"/>
    </row>
    <row r="159" spans="1:17" ht="15.75" customHeight="1" x14ac:dyDescent="0.25">
      <c r="A159" s="16">
        <v>156</v>
      </c>
      <c r="B159" s="17">
        <v>156</v>
      </c>
      <c r="C159" s="3">
        <v>998.899</v>
      </c>
      <c r="D159" s="13">
        <f t="shared" si="23"/>
        <v>999.41719000000001</v>
      </c>
      <c r="E159" s="18">
        <f t="shared" si="19"/>
        <v>-0.51819000000000415</v>
      </c>
      <c r="F159" s="3">
        <v>999.27700000000004</v>
      </c>
      <c r="G159" s="19">
        <f t="shared" si="20"/>
        <v>0.37800000000004275</v>
      </c>
      <c r="H159" s="3">
        <v>7.1482262594313797</v>
      </c>
      <c r="I159" s="14">
        <f t="shared" si="18"/>
        <v>3.5741131297156898</v>
      </c>
      <c r="J159" s="3">
        <v>1000.55</v>
      </c>
      <c r="K159" s="13">
        <f t="shared" si="21"/>
        <v>1.2729999999999109</v>
      </c>
      <c r="L159" s="3">
        <v>16.496002845801598</v>
      </c>
      <c r="M159" s="20">
        <f t="shared" si="22"/>
        <v>8.2480014229007992</v>
      </c>
      <c r="N159" s="15"/>
      <c r="O159" s="15"/>
      <c r="P159" s="15"/>
      <c r="Q159" s="15"/>
    </row>
    <row r="160" spans="1:17" ht="15.75" customHeight="1" x14ac:dyDescent="0.25">
      <c r="A160" s="16">
        <v>157</v>
      </c>
      <c r="B160" s="17">
        <v>157</v>
      </c>
      <c r="C160" s="3">
        <v>998.89800000000002</v>
      </c>
      <c r="D160" s="13">
        <f t="shared" si="23"/>
        <v>999.41728000000001</v>
      </c>
      <c r="E160" s="18">
        <f t="shared" si="19"/>
        <v>-0.51927999999998065</v>
      </c>
      <c r="F160" s="3">
        <v>999.27700000000004</v>
      </c>
      <c r="G160" s="19">
        <f t="shared" si="20"/>
        <v>0.3790000000000191</v>
      </c>
      <c r="H160" s="3">
        <v>8.1050975585391498</v>
      </c>
      <c r="I160" s="14">
        <f t="shared" si="18"/>
        <v>4.0525487792695749</v>
      </c>
      <c r="J160" s="3">
        <v>1000.55</v>
      </c>
      <c r="K160" s="13">
        <f t="shared" si="21"/>
        <v>1.2729999999999109</v>
      </c>
      <c r="L160" s="3">
        <v>16.117197155117001</v>
      </c>
      <c r="M160" s="20">
        <f t="shared" si="22"/>
        <v>8.0585985775585005</v>
      </c>
      <c r="N160" s="15"/>
      <c r="O160" s="15"/>
      <c r="P160" s="15"/>
      <c r="Q160" s="15"/>
    </row>
    <row r="161" spans="1:17" ht="15.75" customHeight="1" x14ac:dyDescent="0.25">
      <c r="A161" s="16">
        <v>158</v>
      </c>
      <c r="B161" s="17">
        <v>158</v>
      </c>
      <c r="C161" s="3">
        <v>998.91099999999994</v>
      </c>
      <c r="D161" s="13">
        <f t="shared" si="23"/>
        <v>999.41737000000001</v>
      </c>
      <c r="E161" s="18">
        <f t="shared" si="19"/>
        <v>-0.50637000000006083</v>
      </c>
      <c r="F161" s="3">
        <v>999.27599999999995</v>
      </c>
      <c r="G161" s="19">
        <f t="shared" si="20"/>
        <v>0.36500000000000909</v>
      </c>
      <c r="H161" s="3">
        <v>11.169267725958999</v>
      </c>
      <c r="I161" s="14">
        <f t="shared" si="18"/>
        <v>5.5846338629794996</v>
      </c>
      <c r="J161" s="3">
        <v>1000.55</v>
      </c>
      <c r="K161" s="13">
        <f t="shared" si="21"/>
        <v>1.2740000000000009</v>
      </c>
      <c r="L161" s="3">
        <v>15.8810725356769</v>
      </c>
      <c r="M161" s="20">
        <f t="shared" si="22"/>
        <v>7.9405362678384499</v>
      </c>
      <c r="N161" s="15"/>
      <c r="O161" s="15"/>
      <c r="P161" s="15"/>
      <c r="Q161" s="15"/>
    </row>
    <row r="162" spans="1:17" ht="15.75" customHeight="1" x14ac:dyDescent="0.25">
      <c r="A162" s="16">
        <v>159</v>
      </c>
      <c r="B162" s="17">
        <v>159</v>
      </c>
      <c r="C162" s="3">
        <v>998.91600000000005</v>
      </c>
      <c r="D162" s="13">
        <f t="shared" si="23"/>
        <v>999.41746000000001</v>
      </c>
      <c r="E162" s="18">
        <f t="shared" si="19"/>
        <v>-0.50145999999995183</v>
      </c>
      <c r="F162" s="3">
        <v>999.27599999999995</v>
      </c>
      <c r="G162" s="19">
        <f t="shared" si="20"/>
        <v>0.35999999999989996</v>
      </c>
      <c r="H162" s="3">
        <v>10.537773241668701</v>
      </c>
      <c r="I162" s="14">
        <f t="shared" si="18"/>
        <v>5.2688866208343503</v>
      </c>
      <c r="J162" s="3">
        <v>1000.55</v>
      </c>
      <c r="K162" s="13">
        <f t="shared" si="21"/>
        <v>1.2740000000000009</v>
      </c>
      <c r="L162" s="3">
        <v>15.1623404919824</v>
      </c>
      <c r="M162" s="20">
        <f t="shared" si="22"/>
        <v>7.5811702459912</v>
      </c>
      <c r="N162" s="15"/>
      <c r="O162" s="15"/>
      <c r="P162" s="15"/>
      <c r="Q162" s="15"/>
    </row>
    <row r="163" spans="1:17" ht="15.75" customHeight="1" x14ac:dyDescent="0.25">
      <c r="A163" s="16">
        <v>160</v>
      </c>
      <c r="B163" s="17">
        <v>160</v>
      </c>
      <c r="C163" s="3">
        <v>998.928</v>
      </c>
      <c r="D163" s="13">
        <f t="shared" si="23"/>
        <v>999.41755000000001</v>
      </c>
      <c r="E163" s="18">
        <f t="shared" si="19"/>
        <v>-0.48955000000000837</v>
      </c>
      <c r="F163" s="3">
        <v>999.27599999999995</v>
      </c>
      <c r="G163" s="19">
        <f t="shared" ref="G163:G192" si="24">F163-C163</f>
        <v>0.34799999999995634</v>
      </c>
      <c r="H163" s="3">
        <v>9.5656654763693005</v>
      </c>
      <c r="I163" s="14">
        <f t="shared" ref="I163:I192" si="25">H163*0.5</f>
        <v>4.7828327381846503</v>
      </c>
      <c r="J163" s="3">
        <v>1000.55</v>
      </c>
      <c r="K163" s="13">
        <f t="shared" ref="K163:K192" si="26">J163-F163</f>
        <v>1.2740000000000009</v>
      </c>
      <c r="L163" s="3">
        <v>15.626864124942299</v>
      </c>
      <c r="M163" s="20">
        <f t="shared" si="22"/>
        <v>7.8134320624711497</v>
      </c>
      <c r="N163" s="15"/>
      <c r="O163" s="15"/>
      <c r="P163" s="15"/>
      <c r="Q163" s="15"/>
    </row>
    <row r="164" spans="1:17" ht="15.75" customHeight="1" x14ac:dyDescent="0.25">
      <c r="A164" s="16">
        <v>161</v>
      </c>
      <c r="B164" s="17">
        <v>161</v>
      </c>
      <c r="C164" s="3">
        <v>998.92100000000005</v>
      </c>
      <c r="D164" s="13">
        <f t="shared" ref="D164:D192" si="27">0.00009*B165+999.40306</f>
        <v>999.41764000000001</v>
      </c>
      <c r="E164" s="18">
        <f t="shared" si="19"/>
        <v>-0.49663999999995667</v>
      </c>
      <c r="F164" s="3">
        <v>999.27599999999995</v>
      </c>
      <c r="G164" s="19">
        <f t="shared" si="24"/>
        <v>0.3549999999999045</v>
      </c>
      <c r="H164" s="3">
        <v>9.6209956909295897</v>
      </c>
      <c r="I164" s="14">
        <f t="shared" si="25"/>
        <v>4.8104978454647949</v>
      </c>
      <c r="J164" s="3">
        <v>1000.55</v>
      </c>
      <c r="K164" s="13">
        <f t="shared" si="26"/>
        <v>1.2740000000000009</v>
      </c>
      <c r="L164" s="3">
        <v>15.6889587416174</v>
      </c>
      <c r="M164" s="20">
        <f t="shared" si="22"/>
        <v>7.8444793708086999</v>
      </c>
      <c r="N164" s="15"/>
      <c r="O164" s="15"/>
      <c r="P164" s="15"/>
      <c r="Q164" s="15"/>
    </row>
    <row r="165" spans="1:17" ht="15.75" customHeight="1" x14ac:dyDescent="0.25">
      <c r="A165" s="16">
        <v>162</v>
      </c>
      <c r="B165" s="17">
        <v>162</v>
      </c>
      <c r="C165" s="3">
        <v>998.90300000000002</v>
      </c>
      <c r="D165" s="13">
        <f t="shared" si="27"/>
        <v>999.41773000000001</v>
      </c>
      <c r="E165" s="18">
        <f t="shared" si="19"/>
        <v>-0.51472999999998592</v>
      </c>
      <c r="F165" s="3">
        <v>999.27599999999995</v>
      </c>
      <c r="G165" s="19">
        <f t="shared" si="24"/>
        <v>0.37299999999993361</v>
      </c>
      <c r="H165" s="3">
        <v>9.5908772921839898</v>
      </c>
      <c r="I165" s="14">
        <f t="shared" si="25"/>
        <v>4.7954386460919949</v>
      </c>
      <c r="J165" s="3">
        <v>1000.55</v>
      </c>
      <c r="K165" s="13">
        <f t="shared" si="26"/>
        <v>1.2740000000000009</v>
      </c>
      <c r="L165" s="3">
        <v>15.7661758390675</v>
      </c>
      <c r="M165" s="20">
        <f t="shared" si="22"/>
        <v>7.8830879195337502</v>
      </c>
      <c r="N165" s="15"/>
      <c r="O165" s="15"/>
      <c r="P165" s="15"/>
      <c r="Q165" s="15"/>
    </row>
    <row r="166" spans="1:17" ht="15.75" customHeight="1" x14ac:dyDescent="0.25">
      <c r="A166" s="16">
        <v>163</v>
      </c>
      <c r="B166" s="17">
        <v>163</v>
      </c>
      <c r="C166" s="3">
        <v>998.95500000000004</v>
      </c>
      <c r="D166" s="13">
        <f t="shared" si="27"/>
        <v>999.41782000000001</v>
      </c>
      <c r="E166" s="18">
        <f t="shared" si="19"/>
        <v>-0.46281999999996515</v>
      </c>
      <c r="F166" s="3">
        <v>999.27599999999995</v>
      </c>
      <c r="G166" s="19">
        <f t="shared" si="24"/>
        <v>0.32099999999991269</v>
      </c>
      <c r="H166" s="3">
        <v>9.0794847746406298</v>
      </c>
      <c r="I166" s="14">
        <f t="shared" si="25"/>
        <v>4.5397423873203149</v>
      </c>
      <c r="J166" s="3">
        <v>1000.54</v>
      </c>
      <c r="K166" s="13">
        <f t="shared" si="26"/>
        <v>1.26400000000001</v>
      </c>
      <c r="L166" s="3">
        <v>15.9736078639834</v>
      </c>
      <c r="M166" s="20">
        <f t="shared" si="22"/>
        <v>7.9868039319916999</v>
      </c>
      <c r="N166" s="15"/>
      <c r="O166" s="15"/>
      <c r="P166" s="15"/>
      <c r="Q166" s="15"/>
    </row>
    <row r="167" spans="1:17" ht="15.75" customHeight="1" x14ac:dyDescent="0.25">
      <c r="A167" s="16">
        <v>164</v>
      </c>
      <c r="B167" s="17">
        <v>164</v>
      </c>
      <c r="C167" s="3">
        <v>998.97699999999998</v>
      </c>
      <c r="D167" s="13">
        <f t="shared" si="27"/>
        <v>999.41791000000001</v>
      </c>
      <c r="E167" s="18">
        <f t="shared" si="19"/>
        <v>-0.44091000000003078</v>
      </c>
      <c r="F167" s="3">
        <v>999.27599999999995</v>
      </c>
      <c r="G167" s="19">
        <f t="shared" si="24"/>
        <v>0.29899999999997817</v>
      </c>
      <c r="H167" s="3">
        <v>8.0531782764260296</v>
      </c>
      <c r="I167" s="14">
        <f t="shared" si="25"/>
        <v>4.0265891382130148</v>
      </c>
      <c r="J167" s="3">
        <v>1000.54</v>
      </c>
      <c r="K167" s="13">
        <f t="shared" si="26"/>
        <v>1.26400000000001</v>
      </c>
      <c r="L167" s="3">
        <v>15.844940864755101</v>
      </c>
      <c r="M167" s="20">
        <f t="shared" si="22"/>
        <v>7.9224704323775503</v>
      </c>
      <c r="N167" s="15"/>
      <c r="O167" s="15"/>
      <c r="P167" s="15"/>
      <c r="Q167" s="15"/>
    </row>
    <row r="168" spans="1:17" ht="15.75" customHeight="1" x14ac:dyDescent="0.25">
      <c r="A168" s="16">
        <v>165</v>
      </c>
      <c r="B168" s="17">
        <v>165</v>
      </c>
      <c r="C168" s="3">
        <v>999.01400000000001</v>
      </c>
      <c r="D168" s="13">
        <f t="shared" si="27"/>
        <v>999.41800000000001</v>
      </c>
      <c r="E168" s="18">
        <f t="shared" si="19"/>
        <v>-0.40399999999999636</v>
      </c>
      <c r="F168" s="3">
        <v>999.27599999999995</v>
      </c>
      <c r="G168" s="19">
        <f t="shared" si="24"/>
        <v>0.26199999999994361</v>
      </c>
      <c r="H168" s="3">
        <v>7.9355390298731399</v>
      </c>
      <c r="I168" s="14">
        <f t="shared" si="25"/>
        <v>3.9677695149365699</v>
      </c>
      <c r="J168" s="3">
        <v>1000.53</v>
      </c>
      <c r="K168" s="13">
        <f t="shared" si="26"/>
        <v>1.2540000000000191</v>
      </c>
      <c r="L168" s="3">
        <v>15.8811611806576</v>
      </c>
      <c r="M168" s="20">
        <f t="shared" si="22"/>
        <v>7.9405805903287998</v>
      </c>
      <c r="N168" s="15"/>
      <c r="O168" s="15"/>
      <c r="P168" s="15"/>
      <c r="Q168" s="15"/>
    </row>
    <row r="169" spans="1:17" ht="15.75" customHeight="1" x14ac:dyDescent="0.25">
      <c r="A169" s="16">
        <v>166</v>
      </c>
      <c r="B169" s="17">
        <v>166</v>
      </c>
      <c r="C169" s="3">
        <v>999.05</v>
      </c>
      <c r="D169" s="13">
        <f t="shared" si="27"/>
        <v>999.41809000000001</v>
      </c>
      <c r="E169" s="18">
        <f t="shared" si="19"/>
        <v>-0.36809000000005199</v>
      </c>
      <c r="F169" s="3">
        <v>999.27599999999995</v>
      </c>
      <c r="G169" s="19">
        <f t="shared" si="24"/>
        <v>0.22599999999999909</v>
      </c>
      <c r="H169" s="3">
        <v>8.3391991383590707</v>
      </c>
      <c r="I169" s="14">
        <f t="shared" si="25"/>
        <v>4.1695995691795353</v>
      </c>
      <c r="J169" s="3">
        <v>1000.53</v>
      </c>
      <c r="K169" s="13">
        <f t="shared" si="26"/>
        <v>1.2540000000000191</v>
      </c>
      <c r="L169" s="3">
        <v>11.1389409142744</v>
      </c>
      <c r="M169" s="20">
        <f t="shared" si="22"/>
        <v>5.5694704571372</v>
      </c>
      <c r="N169" s="15"/>
      <c r="O169" s="15"/>
      <c r="P169" s="15"/>
      <c r="Q169" s="15"/>
    </row>
    <row r="170" spans="1:17" ht="15.75" customHeight="1" x14ac:dyDescent="0.25">
      <c r="A170" s="16">
        <v>167</v>
      </c>
      <c r="B170" s="17">
        <v>167</v>
      </c>
      <c r="C170" s="3">
        <v>999.06500000000005</v>
      </c>
      <c r="D170" s="13">
        <f t="shared" si="27"/>
        <v>999.41818000000001</v>
      </c>
      <c r="E170" s="18">
        <f t="shared" si="19"/>
        <v>-0.35317999999995209</v>
      </c>
      <c r="F170" s="3">
        <v>999.27599999999995</v>
      </c>
      <c r="G170" s="19">
        <f t="shared" si="24"/>
        <v>0.21099999999989905</v>
      </c>
      <c r="H170" s="3">
        <v>8.6575895456552896</v>
      </c>
      <c r="I170" s="14">
        <f t="shared" si="25"/>
        <v>4.3287947728276448</v>
      </c>
      <c r="J170" s="3">
        <v>1000.52</v>
      </c>
      <c r="K170" s="13">
        <f t="shared" si="26"/>
        <v>1.2440000000000282</v>
      </c>
      <c r="L170" s="3">
        <v>10.0239901179478</v>
      </c>
      <c r="M170" s="20">
        <f t="shared" si="22"/>
        <v>5.0119950589739002</v>
      </c>
      <c r="N170" s="15"/>
      <c r="O170" s="15"/>
      <c r="P170" s="15"/>
      <c r="Q170" s="15"/>
    </row>
    <row r="171" spans="1:17" ht="15.75" customHeight="1" x14ac:dyDescent="0.25">
      <c r="A171" s="16">
        <v>168</v>
      </c>
      <c r="B171" s="17">
        <v>168</v>
      </c>
      <c r="C171" s="3">
        <v>999.09500000000003</v>
      </c>
      <c r="D171" s="13">
        <f t="shared" si="27"/>
        <v>999.41827000000001</v>
      </c>
      <c r="E171" s="18">
        <f t="shared" si="19"/>
        <v>-0.32326999999997952</v>
      </c>
      <c r="F171" s="3">
        <v>999.27599999999995</v>
      </c>
      <c r="G171" s="19">
        <f t="shared" si="24"/>
        <v>0.18099999999992633</v>
      </c>
      <c r="H171" s="3">
        <v>8.9889016261727601</v>
      </c>
      <c r="I171" s="14">
        <f t="shared" si="25"/>
        <v>4.4944508130863801</v>
      </c>
      <c r="J171" s="3">
        <v>1000.52</v>
      </c>
      <c r="K171" s="13">
        <f t="shared" si="26"/>
        <v>1.2440000000000282</v>
      </c>
      <c r="L171" s="3">
        <v>9.1585390862209497</v>
      </c>
      <c r="M171" s="20">
        <f t="shared" si="22"/>
        <v>4.5792695431104748</v>
      </c>
      <c r="N171" s="15"/>
      <c r="O171" s="15"/>
      <c r="P171" s="15"/>
      <c r="Q171" s="15"/>
    </row>
    <row r="172" spans="1:17" ht="15.75" customHeight="1" x14ac:dyDescent="0.25">
      <c r="A172" s="16">
        <v>169</v>
      </c>
      <c r="B172" s="17">
        <v>169</v>
      </c>
      <c r="C172" s="3">
        <v>999.14700000000005</v>
      </c>
      <c r="D172" s="13">
        <f t="shared" si="27"/>
        <v>999.41836000000001</v>
      </c>
      <c r="E172" s="18">
        <f t="shared" si="19"/>
        <v>-0.27135999999995875</v>
      </c>
      <c r="F172" s="3">
        <v>999.27599999999995</v>
      </c>
      <c r="G172" s="19">
        <f t="shared" si="24"/>
        <v>0.12899999999990541</v>
      </c>
      <c r="H172" s="3">
        <v>8.4748041675016594</v>
      </c>
      <c r="I172" s="14">
        <f t="shared" si="25"/>
        <v>4.2374020837508297</v>
      </c>
      <c r="J172" s="3">
        <v>1000.51</v>
      </c>
      <c r="K172" s="13">
        <f t="shared" si="26"/>
        <v>1.2340000000000373</v>
      </c>
      <c r="L172" s="3">
        <v>12.5797013836911</v>
      </c>
      <c r="M172" s="20">
        <f t="shared" si="22"/>
        <v>6.2898506918455501</v>
      </c>
      <c r="N172" s="15"/>
      <c r="O172" s="15"/>
      <c r="P172" s="15"/>
      <c r="Q172" s="15"/>
    </row>
    <row r="173" spans="1:17" ht="15.75" customHeight="1" x14ac:dyDescent="0.25">
      <c r="A173" s="16">
        <v>170</v>
      </c>
      <c r="B173" s="17">
        <v>170</v>
      </c>
      <c r="C173" s="3">
        <v>999.16899999999998</v>
      </c>
      <c r="D173" s="13">
        <f t="shared" si="27"/>
        <v>999.41845000000001</v>
      </c>
      <c r="E173" s="18">
        <f t="shared" si="19"/>
        <v>-0.24945000000002437</v>
      </c>
      <c r="F173" s="3">
        <v>999.27499999999998</v>
      </c>
      <c r="G173" s="19">
        <f t="shared" si="24"/>
        <v>0.10599999999999454</v>
      </c>
      <c r="H173" s="3">
        <v>6.9873670265907597</v>
      </c>
      <c r="I173" s="14">
        <f t="shared" si="25"/>
        <v>3.4936835132953798</v>
      </c>
      <c r="J173" s="3">
        <v>1000.5</v>
      </c>
      <c r="K173" s="13">
        <f t="shared" si="26"/>
        <v>1.2250000000000227</v>
      </c>
      <c r="L173" s="3">
        <v>12.5898717109212</v>
      </c>
      <c r="M173" s="20">
        <f t="shared" si="22"/>
        <v>6.2949358554605999</v>
      </c>
      <c r="N173" s="15"/>
      <c r="O173" s="15"/>
      <c r="P173" s="15"/>
      <c r="Q173" s="15"/>
    </row>
    <row r="174" spans="1:17" ht="15.75" customHeight="1" x14ac:dyDescent="0.25">
      <c r="A174" s="16">
        <v>171</v>
      </c>
      <c r="B174" s="17">
        <v>171</v>
      </c>
      <c r="C174" s="3">
        <v>999.16700000000003</v>
      </c>
      <c r="D174" s="13">
        <f t="shared" si="27"/>
        <v>999.41854000000001</v>
      </c>
      <c r="E174" s="18">
        <f t="shared" si="19"/>
        <v>-0.25153999999997723</v>
      </c>
      <c r="F174" s="3">
        <v>999.274</v>
      </c>
      <c r="G174" s="19">
        <f t="shared" si="24"/>
        <v>0.1069999999999709</v>
      </c>
      <c r="H174" s="3">
        <v>5.2162754096153003</v>
      </c>
      <c r="I174" s="14">
        <f t="shared" si="25"/>
        <v>2.6081377048076502</v>
      </c>
      <c r="J174" s="3">
        <v>1000.49</v>
      </c>
      <c r="K174" s="13">
        <f t="shared" si="26"/>
        <v>1.2160000000000082</v>
      </c>
      <c r="L174" s="3">
        <v>14.7708983795736</v>
      </c>
      <c r="M174" s="20">
        <f t="shared" si="22"/>
        <v>7.3854491897868</v>
      </c>
      <c r="N174" s="15"/>
      <c r="O174" s="15"/>
      <c r="P174" s="15"/>
      <c r="Q174" s="15"/>
    </row>
    <row r="175" spans="1:17" ht="15.75" customHeight="1" x14ac:dyDescent="0.25">
      <c r="A175" s="16">
        <v>172</v>
      </c>
      <c r="B175" s="17">
        <v>172</v>
      </c>
      <c r="C175" s="3">
        <v>999.14200000000005</v>
      </c>
      <c r="D175" s="13">
        <f t="shared" si="27"/>
        <v>999.41863000000001</v>
      </c>
      <c r="E175" s="18">
        <f t="shared" si="19"/>
        <v>-0.27662999999995463</v>
      </c>
      <c r="F175" s="3">
        <v>999.27300000000002</v>
      </c>
      <c r="G175" s="19">
        <f t="shared" si="24"/>
        <v>0.13099999999997181</v>
      </c>
      <c r="H175" s="3">
        <v>5.03523346865388</v>
      </c>
      <c r="I175" s="14">
        <f t="shared" si="25"/>
        <v>2.51761673432694</v>
      </c>
      <c r="J175" s="3">
        <v>1000.49</v>
      </c>
      <c r="K175" s="13">
        <f t="shared" si="26"/>
        <v>1.2169999999999845</v>
      </c>
      <c r="L175" s="3">
        <v>15.540007978968999</v>
      </c>
      <c r="M175" s="20">
        <f t="shared" si="22"/>
        <v>7.7700039894844997</v>
      </c>
      <c r="N175" s="15"/>
      <c r="O175" s="15"/>
      <c r="P175" s="15"/>
      <c r="Q175" s="15"/>
    </row>
    <row r="176" spans="1:17" ht="15.75" customHeight="1" x14ac:dyDescent="0.25">
      <c r="A176" s="16">
        <v>173</v>
      </c>
      <c r="B176" s="17">
        <v>173</v>
      </c>
      <c r="C176" s="3">
        <v>999.13300000000004</v>
      </c>
      <c r="D176" s="13">
        <f t="shared" si="27"/>
        <v>999.41872000000001</v>
      </c>
      <c r="E176" s="18">
        <f t="shared" si="19"/>
        <v>-0.28571999999996933</v>
      </c>
      <c r="F176" s="3">
        <v>999.27200000000005</v>
      </c>
      <c r="G176" s="19">
        <f t="shared" si="24"/>
        <v>0.13900000000001</v>
      </c>
      <c r="H176" s="3">
        <v>3.8658995394012199</v>
      </c>
      <c r="I176" s="14">
        <f t="shared" si="25"/>
        <v>1.9329497697006099</v>
      </c>
      <c r="J176" s="3">
        <v>1000.49</v>
      </c>
      <c r="K176" s="13">
        <f t="shared" si="26"/>
        <v>1.2179999999999609</v>
      </c>
      <c r="L176" s="3">
        <v>15.4012609814732</v>
      </c>
      <c r="M176" s="20">
        <f t="shared" si="22"/>
        <v>7.7006304907366001</v>
      </c>
    </row>
    <row r="177" spans="1:13" ht="15.75" customHeight="1" x14ac:dyDescent="0.25">
      <c r="A177" s="16">
        <v>174</v>
      </c>
      <c r="B177" s="17">
        <v>174</v>
      </c>
      <c r="C177" s="3">
        <v>999.09900000000005</v>
      </c>
      <c r="D177" s="13">
        <f t="shared" si="27"/>
        <v>999.41881000000001</v>
      </c>
      <c r="E177" s="18">
        <f t="shared" si="19"/>
        <v>-0.31980999999996129</v>
      </c>
      <c r="F177" s="3">
        <v>999.27200000000005</v>
      </c>
      <c r="G177" s="19">
        <f t="shared" si="24"/>
        <v>0.17300000000000182</v>
      </c>
      <c r="H177" s="3">
        <v>3.9821611422894598</v>
      </c>
      <c r="I177" s="14">
        <f t="shared" si="25"/>
        <v>1.9910805711447299</v>
      </c>
      <c r="J177" s="3">
        <v>1000.48</v>
      </c>
      <c r="K177" s="13">
        <f t="shared" si="26"/>
        <v>1.20799999999997</v>
      </c>
      <c r="L177" s="3">
        <v>18.887772562028299</v>
      </c>
      <c r="M177" s="20">
        <f t="shared" si="22"/>
        <v>9.4438862810141497</v>
      </c>
    </row>
    <row r="178" spans="1:13" ht="15.75" customHeight="1" x14ac:dyDescent="0.25">
      <c r="A178" s="16">
        <v>175</v>
      </c>
      <c r="B178" s="17">
        <v>175</v>
      </c>
      <c r="C178" s="3">
        <v>999.12800000000004</v>
      </c>
      <c r="D178" s="13">
        <f t="shared" si="27"/>
        <v>999.41890000000001</v>
      </c>
      <c r="E178" s="18">
        <f t="shared" si="19"/>
        <v>-0.29089999999996508</v>
      </c>
      <c r="F178" s="3">
        <v>999.27200000000005</v>
      </c>
      <c r="G178" s="19">
        <f t="shared" si="24"/>
        <v>0.14400000000000546</v>
      </c>
      <c r="H178" s="3">
        <v>4.3380749540479204</v>
      </c>
      <c r="I178" s="14">
        <f t="shared" si="25"/>
        <v>2.1690374770239602</v>
      </c>
      <c r="J178" s="3">
        <v>1000.48</v>
      </c>
      <c r="K178" s="13">
        <f t="shared" si="26"/>
        <v>1.20799999999997</v>
      </c>
      <c r="L178" s="3">
        <v>18.7833542566419</v>
      </c>
      <c r="M178" s="20">
        <f t="shared" si="22"/>
        <v>9.3916771283209499</v>
      </c>
    </row>
    <row r="179" spans="1:13" ht="15.75" customHeight="1" x14ac:dyDescent="0.25">
      <c r="A179" s="16">
        <v>176</v>
      </c>
      <c r="B179" s="17">
        <v>176</v>
      </c>
      <c r="C179" s="3">
        <v>999.15700000000004</v>
      </c>
      <c r="D179" s="13">
        <f t="shared" si="27"/>
        <v>999.41899000000001</v>
      </c>
      <c r="E179" s="18">
        <f t="shared" si="19"/>
        <v>-0.26198999999996886</v>
      </c>
      <c r="F179" s="3">
        <v>999.27099999999996</v>
      </c>
      <c r="G179" s="19">
        <f t="shared" si="24"/>
        <v>0.11399999999991905</v>
      </c>
      <c r="H179" s="3">
        <v>4.3263502529328504</v>
      </c>
      <c r="I179" s="14">
        <f t="shared" si="25"/>
        <v>2.1631751264664252</v>
      </c>
      <c r="J179" s="3">
        <v>1000.48</v>
      </c>
      <c r="K179" s="13">
        <f t="shared" si="26"/>
        <v>1.20900000000006</v>
      </c>
      <c r="L179" s="3">
        <v>14.417082585268201</v>
      </c>
      <c r="M179" s="20">
        <f t="shared" si="22"/>
        <v>7.2085412926341004</v>
      </c>
    </row>
    <row r="180" spans="1:13" ht="15.75" customHeight="1" x14ac:dyDescent="0.25">
      <c r="A180" s="16">
        <v>177</v>
      </c>
      <c r="B180" s="17">
        <v>177</v>
      </c>
      <c r="C180" s="3">
        <v>999.15800000000002</v>
      </c>
      <c r="D180" s="13">
        <f t="shared" si="27"/>
        <v>999.41908000000001</v>
      </c>
      <c r="E180" s="18">
        <f t="shared" si="19"/>
        <v>-0.26107999999999265</v>
      </c>
      <c r="F180" s="3">
        <v>999.27</v>
      </c>
      <c r="G180" s="19">
        <f t="shared" si="24"/>
        <v>0.11199999999996635</v>
      </c>
      <c r="H180" s="3">
        <v>7.1259466412819403</v>
      </c>
      <c r="I180" s="14">
        <f t="shared" si="25"/>
        <v>3.5629733206409702</v>
      </c>
      <c r="J180" s="3">
        <v>1000.47</v>
      </c>
      <c r="K180" s="13">
        <f t="shared" si="26"/>
        <v>1.2000000000000455</v>
      </c>
      <c r="L180" s="3">
        <v>14.468398523124799</v>
      </c>
      <c r="M180" s="20">
        <f t="shared" si="22"/>
        <v>7.2341992615623996</v>
      </c>
    </row>
    <row r="181" spans="1:13" ht="15.75" customHeight="1" x14ac:dyDescent="0.25">
      <c r="A181" s="16">
        <v>178</v>
      </c>
      <c r="B181" s="17">
        <v>178</v>
      </c>
      <c r="C181" s="3">
        <v>999.18299999999999</v>
      </c>
      <c r="D181" s="13">
        <f t="shared" si="27"/>
        <v>999.41917000000001</v>
      </c>
      <c r="E181" s="18">
        <f t="shared" si="19"/>
        <v>-0.23617000000001553</v>
      </c>
      <c r="F181" s="3">
        <v>999.26599999999996</v>
      </c>
      <c r="G181" s="19">
        <f t="shared" si="24"/>
        <v>8.2999999999969987E-2</v>
      </c>
      <c r="H181" s="3">
        <v>6.0042034666884296</v>
      </c>
      <c r="I181" s="14">
        <f t="shared" si="25"/>
        <v>3.0021017333442148</v>
      </c>
      <c r="J181" s="3">
        <v>1000.47</v>
      </c>
      <c r="K181" s="13">
        <f t="shared" si="26"/>
        <v>1.2040000000000646</v>
      </c>
      <c r="L181" s="3">
        <v>15.245230728478299</v>
      </c>
      <c r="M181" s="20">
        <f t="shared" si="22"/>
        <v>7.6226153642391496</v>
      </c>
    </row>
    <row r="182" spans="1:13" ht="15.75" customHeight="1" x14ac:dyDescent="0.25">
      <c r="A182" s="16">
        <v>179</v>
      </c>
      <c r="B182" s="17">
        <v>179</v>
      </c>
      <c r="C182" s="3">
        <v>999.18200000000002</v>
      </c>
      <c r="D182" s="13">
        <f t="shared" si="27"/>
        <v>999.41926000000001</v>
      </c>
      <c r="E182" s="18">
        <f t="shared" si="19"/>
        <v>-0.23725999999999203</v>
      </c>
      <c r="F182" s="3">
        <v>999.26199999999994</v>
      </c>
      <c r="G182" s="19">
        <f t="shared" si="24"/>
        <v>7.999999999992724E-2</v>
      </c>
      <c r="H182" s="3">
        <v>3.42904904756602</v>
      </c>
      <c r="I182" s="14">
        <f t="shared" si="25"/>
        <v>1.71452452378301</v>
      </c>
      <c r="J182" s="3">
        <v>1000.46</v>
      </c>
      <c r="K182" s="13">
        <f t="shared" si="26"/>
        <v>1.1980000000000928</v>
      </c>
      <c r="L182" s="3">
        <v>14.5954917213034</v>
      </c>
      <c r="M182" s="20">
        <f t="shared" si="22"/>
        <v>7.2977458606517001</v>
      </c>
    </row>
    <row r="183" spans="1:13" ht="15.75" customHeight="1" x14ac:dyDescent="0.25">
      <c r="A183" s="16">
        <v>180</v>
      </c>
      <c r="B183" s="17">
        <v>180</v>
      </c>
      <c r="C183" s="3">
        <v>999.21199999999999</v>
      </c>
      <c r="D183" s="13">
        <f t="shared" si="27"/>
        <v>999.41935000000001</v>
      </c>
      <c r="E183" s="18">
        <f t="shared" si="19"/>
        <v>-0.20735000000001946</v>
      </c>
      <c r="F183" s="3">
        <v>999.25300000000004</v>
      </c>
      <c r="G183" s="19">
        <f t="shared" si="24"/>
        <v>4.100000000005366E-2</v>
      </c>
      <c r="H183" s="3">
        <v>3.8344020558283098</v>
      </c>
      <c r="I183" s="14">
        <f t="shared" si="25"/>
        <v>1.9172010279141549</v>
      </c>
      <c r="J183" s="3">
        <v>1000.46</v>
      </c>
      <c r="K183" s="13">
        <f t="shared" si="26"/>
        <v>1.2069999999999936</v>
      </c>
      <c r="L183" s="3">
        <v>14.358395447867901</v>
      </c>
      <c r="M183" s="20">
        <f t="shared" si="22"/>
        <v>7.1791977239339504</v>
      </c>
    </row>
    <row r="184" spans="1:13" ht="15.75" customHeight="1" x14ac:dyDescent="0.25">
      <c r="A184" s="16">
        <v>181</v>
      </c>
      <c r="B184" s="17">
        <v>181</v>
      </c>
      <c r="C184" s="3">
        <v>999.18899999999996</v>
      </c>
      <c r="D184" s="13">
        <f t="shared" si="27"/>
        <v>999.41944000000001</v>
      </c>
      <c r="E184" s="18">
        <f t="shared" si="19"/>
        <v>-0.23044000000004417</v>
      </c>
      <c r="F184" s="3">
        <v>999.21900000000005</v>
      </c>
      <c r="G184" s="19">
        <f t="shared" si="24"/>
        <v>3.0000000000086402E-2</v>
      </c>
      <c r="H184" s="3">
        <v>4.9333510777768801</v>
      </c>
      <c r="I184" s="14">
        <f t="shared" si="25"/>
        <v>2.46667553888844</v>
      </c>
      <c r="J184" s="3">
        <v>1000.46</v>
      </c>
      <c r="K184" s="13">
        <f t="shared" si="26"/>
        <v>1.2409999999999854</v>
      </c>
      <c r="L184" s="3">
        <v>16.367637446154699</v>
      </c>
      <c r="M184" s="20">
        <f t="shared" si="22"/>
        <v>8.1838187230773496</v>
      </c>
    </row>
    <row r="185" spans="1:13" ht="15.75" customHeight="1" x14ac:dyDescent="0.25">
      <c r="A185" s="16">
        <v>182</v>
      </c>
      <c r="B185" s="17">
        <v>182</v>
      </c>
      <c r="C185" s="3">
        <v>999.14400000000001</v>
      </c>
      <c r="D185" s="13">
        <f t="shared" si="27"/>
        <v>999.41953000000001</v>
      </c>
      <c r="E185" s="18">
        <f t="shared" si="19"/>
        <v>-0.27553000000000338</v>
      </c>
      <c r="F185" s="3">
        <v>999.19399999999996</v>
      </c>
      <c r="G185" s="19">
        <f t="shared" si="24"/>
        <v>4.9999999999954525E-2</v>
      </c>
      <c r="H185" s="3">
        <v>5.04380246471802</v>
      </c>
      <c r="I185" s="14">
        <f t="shared" si="25"/>
        <v>2.52190123235901</v>
      </c>
      <c r="J185" s="3">
        <v>1000.46</v>
      </c>
      <c r="K185" s="13">
        <f t="shared" si="26"/>
        <v>1.2660000000000764</v>
      </c>
      <c r="L185" s="3">
        <v>16.709720928281602</v>
      </c>
      <c r="M185" s="20">
        <f t="shared" si="22"/>
        <v>8.3548604641408009</v>
      </c>
    </row>
    <row r="186" spans="1:13" ht="15.75" customHeight="1" x14ac:dyDescent="0.25">
      <c r="A186" s="16">
        <v>183</v>
      </c>
      <c r="B186" s="17">
        <v>183</v>
      </c>
      <c r="C186" s="3">
        <v>999.08199999999999</v>
      </c>
      <c r="D186" s="13">
        <f t="shared" si="27"/>
        <v>999.41962000000001</v>
      </c>
      <c r="E186" s="18">
        <f t="shared" si="19"/>
        <v>-0.33762000000001535</v>
      </c>
      <c r="F186" s="3">
        <v>999.19200000000001</v>
      </c>
      <c r="G186" s="19">
        <f t="shared" si="24"/>
        <v>0.11000000000001364</v>
      </c>
      <c r="H186" s="3">
        <v>5.0413747935697302</v>
      </c>
      <c r="I186" s="14">
        <f t="shared" si="25"/>
        <v>2.5206873967848651</v>
      </c>
      <c r="J186" s="3">
        <v>1000.45</v>
      </c>
      <c r="K186" s="13">
        <f t="shared" si="26"/>
        <v>1.2580000000000382</v>
      </c>
      <c r="L186" s="3">
        <v>16.45992623143</v>
      </c>
      <c r="M186" s="20">
        <f t="shared" si="22"/>
        <v>8.2299631157149999</v>
      </c>
    </row>
    <row r="187" spans="1:13" ht="15.75" customHeight="1" x14ac:dyDescent="0.25">
      <c r="A187" s="16">
        <v>184</v>
      </c>
      <c r="B187" s="17">
        <v>184</v>
      </c>
      <c r="C187" s="3">
        <v>999.04700000000003</v>
      </c>
      <c r="D187" s="13">
        <f t="shared" si="27"/>
        <v>999.41971000000001</v>
      </c>
      <c r="E187" s="18">
        <f t="shared" si="19"/>
        <v>-0.37270999999998367</v>
      </c>
      <c r="F187" s="3">
        <v>999.19200000000001</v>
      </c>
      <c r="G187" s="19">
        <f t="shared" si="24"/>
        <v>0.14499999999998181</v>
      </c>
      <c r="H187" s="3">
        <v>4.2769093895603998</v>
      </c>
      <c r="I187" s="14">
        <f t="shared" si="25"/>
        <v>2.1384546947801999</v>
      </c>
      <c r="J187" s="3">
        <v>1000.45</v>
      </c>
      <c r="K187" s="13">
        <f t="shared" si="26"/>
        <v>1.2580000000000382</v>
      </c>
      <c r="L187" s="3">
        <v>16.625813895882601</v>
      </c>
      <c r="M187" s="20">
        <f t="shared" si="22"/>
        <v>8.3129069479413005</v>
      </c>
    </row>
    <row r="188" spans="1:13" ht="15.75" customHeight="1" x14ac:dyDescent="0.25">
      <c r="A188" s="16">
        <v>185</v>
      </c>
      <c r="B188" s="17">
        <v>185</v>
      </c>
      <c r="C188" s="3">
        <v>999.04899999999998</v>
      </c>
      <c r="D188" s="13">
        <f t="shared" si="27"/>
        <v>999.41980000000001</v>
      </c>
      <c r="E188" s="18">
        <f t="shared" si="19"/>
        <v>-0.3708000000000311</v>
      </c>
      <c r="F188" s="3">
        <v>999.19100000000003</v>
      </c>
      <c r="G188" s="19">
        <f t="shared" si="24"/>
        <v>0.14200000000005275</v>
      </c>
      <c r="H188" s="3">
        <v>4.2252019853258904</v>
      </c>
      <c r="I188" s="14">
        <f t="shared" si="25"/>
        <v>2.1126009926629452</v>
      </c>
      <c r="J188" s="3">
        <v>1000.45</v>
      </c>
      <c r="K188" s="13">
        <f t="shared" si="26"/>
        <v>1.2590000000000146</v>
      </c>
      <c r="L188" s="3">
        <v>15.283028645664601</v>
      </c>
      <c r="M188" s="20">
        <f t="shared" si="22"/>
        <v>7.6415143228323004</v>
      </c>
    </row>
    <row r="189" spans="1:13" ht="15.75" customHeight="1" x14ac:dyDescent="0.25">
      <c r="A189" s="16">
        <v>186</v>
      </c>
      <c r="B189" s="17">
        <v>186</v>
      </c>
      <c r="C189" s="3">
        <v>999.06</v>
      </c>
      <c r="D189" s="13">
        <f t="shared" si="27"/>
        <v>999.41989000000001</v>
      </c>
      <c r="E189" s="18">
        <f t="shared" si="19"/>
        <v>-0.35989000000006399</v>
      </c>
      <c r="F189" s="3">
        <v>999.19100000000003</v>
      </c>
      <c r="G189" s="19">
        <f t="shared" si="24"/>
        <v>0.13100000000008549</v>
      </c>
      <c r="H189" s="3">
        <v>4.2197457436160697</v>
      </c>
      <c r="I189" s="14">
        <f t="shared" si="25"/>
        <v>2.1098728718080348</v>
      </c>
      <c r="J189" s="3">
        <v>1000.45</v>
      </c>
      <c r="K189" s="13">
        <f t="shared" si="26"/>
        <v>1.2590000000000146</v>
      </c>
      <c r="L189" s="3">
        <v>15.3601466448147</v>
      </c>
      <c r="M189" s="20">
        <f t="shared" si="22"/>
        <v>7.6800733224073499</v>
      </c>
    </row>
    <row r="190" spans="1:13" ht="15.75" customHeight="1" x14ac:dyDescent="0.25">
      <c r="A190" s="16">
        <v>187</v>
      </c>
      <c r="B190" s="17">
        <v>187</v>
      </c>
      <c r="C190" s="3">
        <v>999.06200000000001</v>
      </c>
      <c r="D190" s="13">
        <f t="shared" si="27"/>
        <v>999.41998000000001</v>
      </c>
      <c r="E190" s="18">
        <f t="shared" si="19"/>
        <v>-0.35797999999999774</v>
      </c>
      <c r="F190" s="3">
        <v>999.19</v>
      </c>
      <c r="G190" s="19">
        <f t="shared" si="24"/>
        <v>0.12800000000004275</v>
      </c>
      <c r="H190" s="3">
        <v>4.2544721721939496</v>
      </c>
      <c r="I190" s="14">
        <f t="shared" si="25"/>
        <v>2.1272360860969748</v>
      </c>
      <c r="J190" s="3">
        <v>1000.44</v>
      </c>
      <c r="K190" s="13">
        <f t="shared" si="26"/>
        <v>1.25</v>
      </c>
      <c r="L190" s="3">
        <v>14.868678983877301</v>
      </c>
      <c r="M190" s="20">
        <f t="shared" si="22"/>
        <v>7.4343394919386503</v>
      </c>
    </row>
    <row r="191" spans="1:13" ht="15.75" customHeight="1" x14ac:dyDescent="0.25">
      <c r="A191" s="16">
        <v>188</v>
      </c>
      <c r="B191" s="17">
        <v>188</v>
      </c>
      <c r="C191" s="3">
        <v>999.06600000000003</v>
      </c>
      <c r="D191" s="13">
        <f t="shared" si="27"/>
        <v>999.42007000000001</v>
      </c>
      <c r="E191" s="18">
        <f t="shared" si="19"/>
        <v>-0.35406999999997879</v>
      </c>
      <c r="F191" s="3">
        <v>999.18899999999996</v>
      </c>
      <c r="G191" s="19">
        <f t="shared" si="24"/>
        <v>0.12299999999993361</v>
      </c>
      <c r="H191" s="3">
        <v>3.9690145269617099</v>
      </c>
      <c r="I191" s="14">
        <f t="shared" si="25"/>
        <v>1.9845072634808549</v>
      </c>
      <c r="J191" s="3">
        <v>1000.44</v>
      </c>
      <c r="K191" s="13">
        <f t="shared" si="26"/>
        <v>1.25100000000009</v>
      </c>
      <c r="L191" s="3">
        <v>13.4728662043653</v>
      </c>
      <c r="M191" s="20">
        <f t="shared" si="22"/>
        <v>6.7364331021826498</v>
      </c>
    </row>
    <row r="192" spans="1:13" ht="15.75" customHeight="1" x14ac:dyDescent="0.25">
      <c r="A192" s="16">
        <v>189</v>
      </c>
      <c r="B192" s="17">
        <v>189</v>
      </c>
      <c r="C192" s="3">
        <v>999.10400000000004</v>
      </c>
      <c r="D192" s="13">
        <f t="shared" si="27"/>
        <v>999.40305999999998</v>
      </c>
      <c r="E192" s="18">
        <f t="shared" si="19"/>
        <v>-0.29905999999994037</v>
      </c>
      <c r="F192" s="3">
        <v>999.18799999999999</v>
      </c>
      <c r="G192" s="19">
        <f t="shared" si="24"/>
        <v>8.399999999994634E-2</v>
      </c>
      <c r="H192" s="3">
        <v>4.0243154432518997</v>
      </c>
      <c r="I192" s="14">
        <f t="shared" si="25"/>
        <v>2.0121577216259499</v>
      </c>
      <c r="J192" s="3">
        <v>1000.43</v>
      </c>
      <c r="K192" s="13">
        <f t="shared" si="26"/>
        <v>1.2419999999999618</v>
      </c>
      <c r="L192" s="3">
        <v>12.3295764859669</v>
      </c>
      <c r="M192" s="20">
        <f t="shared" si="22"/>
        <v>6.16478824298345</v>
      </c>
    </row>
    <row r="193" spans="1:13" ht="15.75" customHeight="1" x14ac:dyDescent="0.25">
      <c r="A193" s="16"/>
      <c r="B193" s="17"/>
      <c r="C193" s="3"/>
      <c r="D193" s="13"/>
      <c r="E193" s="18"/>
      <c r="F193" s="3"/>
      <c r="G193" s="19"/>
      <c r="H193" s="3"/>
      <c r="I193" s="14"/>
      <c r="J193" s="3"/>
      <c r="K193" s="13"/>
      <c r="M193" s="20"/>
    </row>
    <row r="194" spans="1:13" ht="15.75" customHeight="1" x14ac:dyDescent="0.25">
      <c r="A194" s="16"/>
      <c r="B194" s="17"/>
      <c r="C194" s="3"/>
      <c r="D194" s="13"/>
      <c r="E194" s="18"/>
      <c r="F194" s="3"/>
      <c r="G194" s="19"/>
      <c r="H194" s="3"/>
      <c r="I194" s="14"/>
      <c r="J194" s="3"/>
      <c r="K194" s="13"/>
      <c r="M194" s="20"/>
    </row>
    <row r="195" spans="1:13" ht="15.75" customHeight="1" x14ac:dyDescent="0.25">
      <c r="A195" s="16"/>
      <c r="B195" s="17"/>
      <c r="C195" s="3"/>
      <c r="D195" s="13"/>
      <c r="E195" s="18"/>
      <c r="F195" s="3"/>
      <c r="G195" s="19"/>
      <c r="H195" s="3"/>
      <c r="I195" s="14"/>
      <c r="J195" s="3"/>
      <c r="K195" s="13"/>
      <c r="M195" s="20"/>
    </row>
    <row r="196" spans="1:13" ht="15.75" customHeight="1" x14ac:dyDescent="0.25">
      <c r="A196" s="16"/>
      <c r="B196" s="17"/>
      <c r="C196" s="3"/>
      <c r="D196" s="13"/>
      <c r="E196" s="18"/>
      <c r="F196" s="3"/>
      <c r="G196" s="19"/>
      <c r="H196" s="3"/>
      <c r="I196" s="14"/>
      <c r="J196" s="3"/>
      <c r="K196" s="13"/>
      <c r="M196" s="20"/>
    </row>
    <row r="197" spans="1:13" ht="15.75" customHeight="1" x14ac:dyDescent="0.25">
      <c r="A197" s="16"/>
      <c r="B197" s="17"/>
      <c r="C197" s="3"/>
      <c r="D197" s="13"/>
      <c r="E197" s="18"/>
      <c r="F197" s="3"/>
      <c r="G197" s="19"/>
      <c r="H197" s="3"/>
      <c r="I197" s="14"/>
      <c r="J197" s="3"/>
      <c r="K197" s="13"/>
      <c r="M197" s="20"/>
    </row>
    <row r="198" spans="1:13" ht="15.75" customHeight="1" x14ac:dyDescent="0.25">
      <c r="A198" s="16"/>
      <c r="B198" s="17"/>
    </row>
    <row r="199" spans="1:13" ht="15.75" customHeight="1" x14ac:dyDescent="0.25">
      <c r="A199" s="16"/>
      <c r="B199" s="17"/>
      <c r="C199" s="3"/>
      <c r="D199" s="13"/>
      <c r="E199" s="18"/>
      <c r="F199" s="3"/>
      <c r="G199" s="19"/>
      <c r="I199" s="14"/>
      <c r="J199" s="3"/>
      <c r="K199" s="13"/>
      <c r="M199" s="20"/>
    </row>
    <row r="200" spans="1:13" ht="15.75" customHeight="1" x14ac:dyDescent="0.2"/>
    <row r="201" spans="1:13" ht="15.75" customHeight="1" x14ac:dyDescent="0.2"/>
    <row r="202" spans="1:13" ht="15.75" customHeight="1" x14ac:dyDescent="0.2"/>
    <row r="203" spans="1:13" ht="15.75" customHeight="1" x14ac:dyDescent="0.2"/>
    <row r="204" spans="1:13" ht="15.75" customHeight="1" x14ac:dyDescent="0.2"/>
    <row r="205" spans="1:13" ht="15.75" customHeight="1" x14ac:dyDescent="0.2"/>
    <row r="206" spans="1:13" ht="15.75" customHeight="1" x14ac:dyDescent="0.2"/>
    <row r="207" spans="1:13" ht="15.75" customHeight="1" x14ac:dyDescent="0.2"/>
    <row r="208" spans="1:13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4">
    <mergeCell ref="V2:W2"/>
    <mergeCell ref="X2:Z2"/>
    <mergeCell ref="V29:W29"/>
    <mergeCell ref="V38:W38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spatial_series_c</vt:lpstr>
      <vt:lpstr>spatial_series_v1</vt:lpstr>
      <vt:lpstr>spatial_series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0. Pasternack</dc:creator>
  <cp:lastModifiedBy>USU_WETLab</cp:lastModifiedBy>
  <cp:lastPrinted>2020-11-09T22:17:27Z</cp:lastPrinted>
  <dcterms:created xsi:type="dcterms:W3CDTF">2020-10-07T19:05:13Z</dcterms:created>
  <dcterms:modified xsi:type="dcterms:W3CDTF">2021-04-09T02:20:25Z</dcterms:modified>
</cp:coreProperties>
</file>