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4523_gcs_analysis\"/>
    </mc:Choice>
  </mc:AlternateContent>
  <xr:revisionPtr revIDLastSave="0" documentId="13_ncr:1_{CBF7BF39-84CA-4C5B-9CCF-BCECD83662C7}" xr6:coauthVersionLast="46" xr6:coauthVersionMax="46" xr10:uidLastSave="{00000000-0000-0000-0000-000000000000}"/>
  <bookViews>
    <workbookView xWindow="1095" yWindow="3705" windowWidth="27045" windowHeight="11310" xr2:uid="{00000000-000D-0000-FFFF-FFFF00000000}"/>
  </bookViews>
  <sheets>
    <sheet name="spatial_series_c" sheetId="4" r:id="rId1"/>
    <sheet name="spatial_series_v1" sheetId="3" r:id="rId2"/>
    <sheet name="spatial_series" sheetId="2" r:id="rId3"/>
  </sheets>
  <calcPr calcId="191029"/>
</workbook>
</file>

<file path=xl/calcChain.xml><?xml version="1.0" encoding="utf-8"?>
<calcChain xmlns="http://schemas.openxmlformats.org/spreadsheetml/2006/main">
  <c r="AB6" i="4" l="1"/>
  <c r="AC6" i="4"/>
  <c r="AC5" i="4"/>
  <c r="AB5" i="4"/>
  <c r="AA6" i="4"/>
  <c r="AA5" i="4"/>
  <c r="AD6" i="4"/>
  <c r="AD5" i="4"/>
  <c r="M101" i="4"/>
  <c r="K101" i="4"/>
  <c r="I101" i="4"/>
  <c r="G101" i="4"/>
  <c r="D101" i="4"/>
  <c r="E101" i="4" s="1"/>
  <c r="M100" i="4"/>
  <c r="K100" i="4"/>
  <c r="I100" i="4"/>
  <c r="G100" i="4"/>
  <c r="D100" i="4"/>
  <c r="E100" i="4" s="1"/>
  <c r="M99" i="4"/>
  <c r="K99" i="4"/>
  <c r="I99" i="4"/>
  <c r="G99" i="4"/>
  <c r="D99" i="4"/>
  <c r="E99" i="4" s="1"/>
  <c r="M98" i="4"/>
  <c r="K98" i="4"/>
  <c r="I98" i="4"/>
  <c r="G98" i="4"/>
  <c r="D98" i="4"/>
  <c r="E98" i="4" s="1"/>
  <c r="M97" i="4"/>
  <c r="K97" i="4"/>
  <c r="I97" i="4"/>
  <c r="G97" i="4"/>
  <c r="D97" i="4"/>
  <c r="E97" i="4" s="1"/>
  <c r="M96" i="4"/>
  <c r="K96" i="4"/>
  <c r="I96" i="4"/>
  <c r="G96" i="4"/>
  <c r="D96" i="4"/>
  <c r="E96" i="4" s="1"/>
  <c r="M95" i="4"/>
  <c r="K95" i="4"/>
  <c r="I95" i="4"/>
  <c r="G95" i="4"/>
  <c r="D95" i="4"/>
  <c r="E95" i="4" s="1"/>
  <c r="M94" i="4"/>
  <c r="K94" i="4"/>
  <c r="I94" i="4"/>
  <c r="G94" i="4"/>
  <c r="D94" i="4"/>
  <c r="E94" i="4" s="1"/>
  <c r="M93" i="4"/>
  <c r="K93" i="4"/>
  <c r="I93" i="4"/>
  <c r="G93" i="4"/>
  <c r="D93" i="4"/>
  <c r="E93" i="4" s="1"/>
  <c r="M92" i="4"/>
  <c r="K92" i="4"/>
  <c r="I92" i="4"/>
  <c r="G92" i="4"/>
  <c r="D92" i="4"/>
  <c r="E92" i="4" s="1"/>
  <c r="M91" i="4"/>
  <c r="K91" i="4"/>
  <c r="I91" i="4"/>
  <c r="G91" i="4"/>
  <c r="D91" i="4"/>
  <c r="E91" i="4" s="1"/>
  <c r="M90" i="4"/>
  <c r="K90" i="4"/>
  <c r="I90" i="4"/>
  <c r="G90" i="4"/>
  <c r="D90" i="4"/>
  <c r="E90" i="4" s="1"/>
  <c r="M89" i="4"/>
  <c r="K89" i="4"/>
  <c r="I89" i="4"/>
  <c r="G89" i="4"/>
  <c r="D89" i="4"/>
  <c r="E89" i="4" s="1"/>
  <c r="M88" i="4"/>
  <c r="K88" i="4"/>
  <c r="I88" i="4"/>
  <c r="G88" i="4"/>
  <c r="D88" i="4"/>
  <c r="E88" i="4" s="1"/>
  <c r="M87" i="4"/>
  <c r="K87" i="4"/>
  <c r="I87" i="4"/>
  <c r="G87" i="4"/>
  <c r="D87" i="4"/>
  <c r="E87" i="4" s="1"/>
  <c r="M86" i="4"/>
  <c r="K86" i="4"/>
  <c r="I86" i="4"/>
  <c r="G86" i="4"/>
  <c r="D86" i="4"/>
  <c r="E86" i="4" s="1"/>
  <c r="M85" i="4"/>
  <c r="K85" i="4"/>
  <c r="I85" i="4"/>
  <c r="G85" i="4"/>
  <c r="D85" i="4"/>
  <c r="E85" i="4" s="1"/>
  <c r="M84" i="4"/>
  <c r="K84" i="4"/>
  <c r="I84" i="4"/>
  <c r="G84" i="4"/>
  <c r="D84" i="4"/>
  <c r="E84" i="4" s="1"/>
  <c r="M83" i="4"/>
  <c r="K83" i="4"/>
  <c r="I83" i="4"/>
  <c r="G83" i="4"/>
  <c r="E83" i="4"/>
  <c r="D83" i="4"/>
  <c r="M82" i="4"/>
  <c r="K82" i="4"/>
  <c r="I82" i="4"/>
  <c r="G82" i="4"/>
  <c r="D82" i="4"/>
  <c r="E82" i="4" s="1"/>
  <c r="M81" i="4"/>
  <c r="K81" i="4"/>
  <c r="I81" i="4"/>
  <c r="G81" i="4"/>
  <c r="D81" i="4"/>
  <c r="E81" i="4" s="1"/>
  <c r="M80" i="4"/>
  <c r="K80" i="4"/>
  <c r="I80" i="4"/>
  <c r="G80" i="4"/>
  <c r="D80" i="4"/>
  <c r="E80" i="4" s="1"/>
  <c r="M79" i="4"/>
  <c r="K79" i="4"/>
  <c r="I79" i="4"/>
  <c r="G79" i="4"/>
  <c r="D79" i="4"/>
  <c r="E79" i="4" s="1"/>
  <c r="M78" i="4"/>
  <c r="K78" i="4"/>
  <c r="I78" i="4"/>
  <c r="G78" i="4"/>
  <c r="D78" i="4"/>
  <c r="E78" i="4" s="1"/>
  <c r="M77" i="4"/>
  <c r="K77" i="4"/>
  <c r="I77" i="4"/>
  <c r="G77" i="4"/>
  <c r="D77" i="4"/>
  <c r="E77" i="4" s="1"/>
  <c r="M76" i="4"/>
  <c r="K76" i="4"/>
  <c r="I76" i="4"/>
  <c r="G76" i="4"/>
  <c r="D76" i="4"/>
  <c r="E76" i="4" s="1"/>
  <c r="M75" i="4"/>
  <c r="K75" i="4"/>
  <c r="I75" i="4"/>
  <c r="G75" i="4"/>
  <c r="E75" i="4"/>
  <c r="D75" i="4"/>
  <c r="M74" i="4"/>
  <c r="K74" i="4"/>
  <c r="I74" i="4"/>
  <c r="G74" i="4"/>
  <c r="D74" i="4"/>
  <c r="E74" i="4" s="1"/>
  <c r="M73" i="4"/>
  <c r="K73" i="4"/>
  <c r="I73" i="4"/>
  <c r="G73" i="4"/>
  <c r="D73" i="4"/>
  <c r="E73" i="4" s="1"/>
  <c r="M72" i="4"/>
  <c r="K72" i="4"/>
  <c r="I72" i="4"/>
  <c r="G72" i="4"/>
  <c r="D72" i="4"/>
  <c r="E72" i="4" s="1"/>
  <c r="M71" i="4"/>
  <c r="K71" i="4"/>
  <c r="I71" i="4"/>
  <c r="G71" i="4"/>
  <c r="D71" i="4"/>
  <c r="E71" i="4" s="1"/>
  <c r="M70" i="4"/>
  <c r="K70" i="4"/>
  <c r="I70" i="4"/>
  <c r="G70" i="4"/>
  <c r="D70" i="4"/>
  <c r="E70" i="4" s="1"/>
  <c r="M69" i="4"/>
  <c r="K69" i="4"/>
  <c r="I69" i="4"/>
  <c r="G69" i="4"/>
  <c r="E69" i="4"/>
  <c r="D69" i="4"/>
  <c r="M68" i="4"/>
  <c r="K68" i="4"/>
  <c r="I68" i="4"/>
  <c r="G68" i="4"/>
  <c r="D68" i="4"/>
  <c r="E68" i="4" s="1"/>
  <c r="M67" i="4"/>
  <c r="K67" i="4"/>
  <c r="I67" i="4"/>
  <c r="G67" i="4"/>
  <c r="D67" i="4"/>
  <c r="E67" i="4" s="1"/>
  <c r="M66" i="4"/>
  <c r="K66" i="4"/>
  <c r="I66" i="4"/>
  <c r="G66" i="4"/>
  <c r="D66" i="4"/>
  <c r="E66" i="4" s="1"/>
  <c r="M65" i="4"/>
  <c r="K65" i="4"/>
  <c r="I65" i="4"/>
  <c r="G65" i="4"/>
  <c r="D65" i="4"/>
  <c r="E65" i="4" s="1"/>
  <c r="M64" i="4"/>
  <c r="K64" i="4"/>
  <c r="I64" i="4"/>
  <c r="G64" i="4"/>
  <c r="D64" i="4"/>
  <c r="E64" i="4" s="1"/>
  <c r="M63" i="4"/>
  <c r="K63" i="4"/>
  <c r="I63" i="4"/>
  <c r="G63" i="4"/>
  <c r="D63" i="4"/>
  <c r="E63" i="4" s="1"/>
  <c r="M62" i="4"/>
  <c r="K62" i="4"/>
  <c r="I62" i="4"/>
  <c r="G62" i="4"/>
  <c r="D62" i="4"/>
  <c r="E62" i="4" s="1"/>
  <c r="M61" i="4"/>
  <c r="K61" i="4"/>
  <c r="I61" i="4"/>
  <c r="G61" i="4"/>
  <c r="D61" i="4"/>
  <c r="E61" i="4" s="1"/>
  <c r="M60" i="4"/>
  <c r="K60" i="4"/>
  <c r="I60" i="4"/>
  <c r="G60" i="4"/>
  <c r="D60" i="4"/>
  <c r="E60" i="4" s="1"/>
  <c r="M59" i="4"/>
  <c r="K59" i="4"/>
  <c r="I59" i="4"/>
  <c r="G59" i="4"/>
  <c r="D59" i="4"/>
  <c r="E59" i="4" s="1"/>
  <c r="M58" i="4"/>
  <c r="K58" i="4"/>
  <c r="I58" i="4"/>
  <c r="G58" i="4"/>
  <c r="D58" i="4"/>
  <c r="E58" i="4" s="1"/>
  <c r="M57" i="4"/>
  <c r="K57" i="4"/>
  <c r="I57" i="4"/>
  <c r="G57" i="4"/>
  <c r="D57" i="4"/>
  <c r="E57" i="4" s="1"/>
  <c r="M56" i="4"/>
  <c r="K56" i="4"/>
  <c r="I56" i="4"/>
  <c r="G56" i="4"/>
  <c r="D56" i="4"/>
  <c r="E56" i="4" s="1"/>
  <c r="M55" i="4"/>
  <c r="K55" i="4"/>
  <c r="I55" i="4"/>
  <c r="G55" i="4"/>
  <c r="D55" i="4"/>
  <c r="E55" i="4" s="1"/>
  <c r="M54" i="4"/>
  <c r="K54" i="4"/>
  <c r="I54" i="4"/>
  <c r="G54" i="4"/>
  <c r="D54" i="4"/>
  <c r="E54" i="4" s="1"/>
  <c r="M53" i="4"/>
  <c r="K53" i="4"/>
  <c r="I53" i="4"/>
  <c r="G53" i="4"/>
  <c r="D53" i="4"/>
  <c r="E53" i="4" s="1"/>
  <c r="M52" i="4"/>
  <c r="K52" i="4"/>
  <c r="I52" i="4"/>
  <c r="G52" i="4"/>
  <c r="D52" i="4"/>
  <c r="E52" i="4" s="1"/>
  <c r="M51" i="4"/>
  <c r="K51" i="4"/>
  <c r="I51" i="4"/>
  <c r="G51" i="4"/>
  <c r="D51" i="4"/>
  <c r="E51" i="4" s="1"/>
  <c r="M50" i="4"/>
  <c r="K50" i="4"/>
  <c r="I50" i="4"/>
  <c r="G50" i="4"/>
  <c r="D50" i="4"/>
  <c r="E50" i="4" s="1"/>
  <c r="M49" i="4"/>
  <c r="K49" i="4"/>
  <c r="I49" i="4"/>
  <c r="G49" i="4"/>
  <c r="D49" i="4"/>
  <c r="E49" i="4" s="1"/>
  <c r="M48" i="4"/>
  <c r="K48" i="4"/>
  <c r="I48" i="4"/>
  <c r="G48" i="4"/>
  <c r="D48" i="4"/>
  <c r="E48" i="4" s="1"/>
  <c r="M47" i="4"/>
  <c r="K47" i="4"/>
  <c r="I47" i="4"/>
  <c r="G47" i="4"/>
  <c r="E47" i="4"/>
  <c r="D47" i="4"/>
  <c r="M46" i="4"/>
  <c r="K46" i="4"/>
  <c r="I46" i="4"/>
  <c r="G46" i="4"/>
  <c r="D46" i="4"/>
  <c r="E46" i="4" s="1"/>
  <c r="M45" i="4"/>
  <c r="K45" i="4"/>
  <c r="I45" i="4"/>
  <c r="G45" i="4"/>
  <c r="E45" i="4"/>
  <c r="D45" i="4"/>
  <c r="M44" i="4"/>
  <c r="K44" i="4"/>
  <c r="I44" i="4"/>
  <c r="G44" i="4"/>
  <c r="D44" i="4"/>
  <c r="E44" i="4" s="1"/>
  <c r="M43" i="4"/>
  <c r="K43" i="4"/>
  <c r="I43" i="4"/>
  <c r="G43" i="4"/>
  <c r="D43" i="4"/>
  <c r="E43" i="4" s="1"/>
  <c r="M42" i="4"/>
  <c r="K42" i="4"/>
  <c r="I42" i="4"/>
  <c r="G42" i="4"/>
  <c r="D42" i="4"/>
  <c r="E42" i="4" s="1"/>
  <c r="M41" i="4"/>
  <c r="K41" i="4"/>
  <c r="I41" i="4"/>
  <c r="G41" i="4"/>
  <c r="D41" i="4"/>
  <c r="E41" i="4" s="1"/>
  <c r="M40" i="4"/>
  <c r="K40" i="4"/>
  <c r="I40" i="4"/>
  <c r="G40" i="4"/>
  <c r="D40" i="4"/>
  <c r="E40" i="4" s="1"/>
  <c r="M39" i="4"/>
  <c r="K39" i="4"/>
  <c r="I39" i="4"/>
  <c r="G39" i="4"/>
  <c r="D39" i="4"/>
  <c r="E39" i="4" s="1"/>
  <c r="M38" i="4"/>
  <c r="K38" i="4"/>
  <c r="I38" i="4"/>
  <c r="G38" i="4"/>
  <c r="D38" i="4"/>
  <c r="E38" i="4" s="1"/>
  <c r="M37" i="4"/>
  <c r="K37" i="4"/>
  <c r="I37" i="4"/>
  <c r="G37" i="4"/>
  <c r="D37" i="4"/>
  <c r="E37" i="4" s="1"/>
  <c r="M36" i="4"/>
  <c r="K36" i="4"/>
  <c r="I36" i="4"/>
  <c r="G36" i="4"/>
  <c r="D36" i="4"/>
  <c r="E36" i="4" s="1"/>
  <c r="M35" i="4"/>
  <c r="K35" i="4"/>
  <c r="I35" i="4"/>
  <c r="G35" i="4"/>
  <c r="D35" i="4"/>
  <c r="E35" i="4" s="1"/>
  <c r="M34" i="4"/>
  <c r="K34" i="4"/>
  <c r="I34" i="4"/>
  <c r="G34" i="4"/>
  <c r="D34" i="4"/>
  <c r="E34" i="4" s="1"/>
  <c r="M33" i="4"/>
  <c r="K33" i="4"/>
  <c r="I33" i="4"/>
  <c r="G33" i="4"/>
  <c r="D33" i="4"/>
  <c r="E33" i="4" s="1"/>
  <c r="M32" i="4"/>
  <c r="K32" i="4"/>
  <c r="I32" i="4"/>
  <c r="G32" i="4"/>
  <c r="D32" i="4"/>
  <c r="E32" i="4" s="1"/>
  <c r="M31" i="4"/>
  <c r="K31" i="4"/>
  <c r="I31" i="4"/>
  <c r="G31" i="4"/>
  <c r="D31" i="4"/>
  <c r="E31" i="4" s="1"/>
  <c r="M30" i="4"/>
  <c r="K30" i="4"/>
  <c r="I30" i="4"/>
  <c r="G30" i="4"/>
  <c r="D30" i="4"/>
  <c r="E30" i="4" s="1"/>
  <c r="M29" i="4"/>
  <c r="K29" i="4"/>
  <c r="I29" i="4"/>
  <c r="G29" i="4"/>
  <c r="D29" i="4"/>
  <c r="E29" i="4" s="1"/>
  <c r="M28" i="4"/>
  <c r="K28" i="4"/>
  <c r="I28" i="4"/>
  <c r="G28" i="4"/>
  <c r="D28" i="4"/>
  <c r="E28" i="4" s="1"/>
  <c r="M27" i="4"/>
  <c r="K27" i="4"/>
  <c r="I27" i="4"/>
  <c r="G27" i="4"/>
  <c r="E27" i="4"/>
  <c r="D27" i="4"/>
  <c r="M26" i="4"/>
  <c r="K26" i="4"/>
  <c r="I26" i="4"/>
  <c r="G26" i="4"/>
  <c r="D26" i="4"/>
  <c r="E26" i="4" s="1"/>
  <c r="M25" i="4"/>
  <c r="K25" i="4"/>
  <c r="I25" i="4"/>
  <c r="G25" i="4"/>
  <c r="D25" i="4"/>
  <c r="E25" i="4" s="1"/>
  <c r="M24" i="4"/>
  <c r="K24" i="4"/>
  <c r="I24" i="4"/>
  <c r="G24" i="4"/>
  <c r="D24" i="4"/>
  <c r="E24" i="4" s="1"/>
  <c r="M23" i="4"/>
  <c r="K23" i="4"/>
  <c r="I23" i="4"/>
  <c r="G23" i="4"/>
  <c r="E23" i="4"/>
  <c r="D23" i="4"/>
  <c r="M22" i="4"/>
  <c r="K22" i="4"/>
  <c r="I22" i="4"/>
  <c r="G22" i="4"/>
  <c r="D22" i="4"/>
  <c r="E22" i="4" s="1"/>
  <c r="M21" i="4"/>
  <c r="K21" i="4"/>
  <c r="I21" i="4"/>
  <c r="G21" i="4"/>
  <c r="D21" i="4"/>
  <c r="E21" i="4" s="1"/>
  <c r="M20" i="4"/>
  <c r="K20" i="4"/>
  <c r="I20" i="4"/>
  <c r="G20" i="4"/>
  <c r="D20" i="4"/>
  <c r="E20" i="4" s="1"/>
  <c r="M19" i="4"/>
  <c r="K19" i="4"/>
  <c r="I19" i="4"/>
  <c r="G19" i="4"/>
  <c r="E19" i="4"/>
  <c r="D19" i="4"/>
  <c r="M18" i="4"/>
  <c r="K18" i="4"/>
  <c r="I18" i="4"/>
  <c r="G18" i="4"/>
  <c r="D18" i="4"/>
  <c r="E18" i="4" s="1"/>
  <c r="M17" i="4"/>
  <c r="K17" i="4"/>
  <c r="I17" i="4"/>
  <c r="G17" i="4"/>
  <c r="D17" i="4"/>
  <c r="E17" i="4" s="1"/>
  <c r="M16" i="4"/>
  <c r="K16" i="4"/>
  <c r="I16" i="4"/>
  <c r="G16" i="4"/>
  <c r="D16" i="4"/>
  <c r="E16" i="4" s="1"/>
  <c r="M15" i="4"/>
  <c r="K15" i="4"/>
  <c r="I15" i="4"/>
  <c r="G15" i="4"/>
  <c r="D15" i="4"/>
  <c r="E15" i="4" s="1"/>
  <c r="M14" i="4"/>
  <c r="K14" i="4"/>
  <c r="I14" i="4"/>
  <c r="G14" i="4"/>
  <c r="D14" i="4"/>
  <c r="E14" i="4" s="1"/>
  <c r="M13" i="4"/>
  <c r="K13" i="4"/>
  <c r="I13" i="4"/>
  <c r="G13" i="4"/>
  <c r="D13" i="4"/>
  <c r="E13" i="4" s="1"/>
  <c r="M12" i="4"/>
  <c r="K12" i="4"/>
  <c r="I12" i="4"/>
  <c r="G12" i="4"/>
  <c r="D12" i="4"/>
  <c r="E12" i="4" s="1"/>
  <c r="M11" i="4"/>
  <c r="K11" i="4"/>
  <c r="I11" i="4"/>
  <c r="G11" i="4"/>
  <c r="E11" i="4"/>
  <c r="D11" i="4"/>
  <c r="M10" i="4"/>
  <c r="K10" i="4"/>
  <c r="I10" i="4"/>
  <c r="G10" i="4"/>
  <c r="D10" i="4"/>
  <c r="E10" i="4" s="1"/>
  <c r="M9" i="4"/>
  <c r="K9" i="4"/>
  <c r="I9" i="4"/>
  <c r="G9" i="4"/>
  <c r="D9" i="4"/>
  <c r="E9" i="4" s="1"/>
  <c r="M8" i="4"/>
  <c r="K8" i="4"/>
  <c r="I8" i="4"/>
  <c r="G8" i="4"/>
  <c r="D8" i="4"/>
  <c r="E8" i="4" s="1"/>
  <c r="M7" i="4"/>
  <c r="K7" i="4"/>
  <c r="I7" i="4"/>
  <c r="G7" i="4"/>
  <c r="D7" i="4"/>
  <c r="E7" i="4" s="1"/>
  <c r="M6" i="4"/>
  <c r="K6" i="4"/>
  <c r="I6" i="4"/>
  <c r="G6" i="4"/>
  <c r="D6" i="4"/>
  <c r="E6" i="4" s="1"/>
  <c r="Y5" i="4"/>
  <c r="M5" i="4"/>
  <c r="K5" i="4"/>
  <c r="I5" i="4"/>
  <c r="G5" i="4"/>
  <c r="D5" i="4"/>
  <c r="E5" i="4" s="1"/>
  <c r="M4" i="4"/>
  <c r="K4" i="4"/>
  <c r="I4" i="4"/>
  <c r="G4" i="4"/>
  <c r="D4" i="4"/>
  <c r="E4" i="4" s="1"/>
  <c r="M3" i="4"/>
  <c r="K3" i="4"/>
  <c r="I3" i="4"/>
  <c r="G3" i="4"/>
  <c r="D3" i="4"/>
  <c r="E3" i="4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3" i="3"/>
  <c r="Y5" i="3"/>
  <c r="M101" i="3"/>
  <c r="I101" i="3"/>
  <c r="G101" i="3"/>
  <c r="D101" i="3"/>
  <c r="E101" i="3" s="1"/>
  <c r="M100" i="3"/>
  <c r="I100" i="3"/>
  <c r="G100" i="3"/>
  <c r="D100" i="3"/>
  <c r="E100" i="3" s="1"/>
  <c r="M99" i="3"/>
  <c r="I99" i="3"/>
  <c r="G99" i="3"/>
  <c r="E99" i="3"/>
  <c r="D99" i="3"/>
  <c r="M98" i="3"/>
  <c r="I98" i="3"/>
  <c r="G98" i="3"/>
  <c r="D98" i="3"/>
  <c r="E98" i="3" s="1"/>
  <c r="M97" i="3"/>
  <c r="I97" i="3"/>
  <c r="G97" i="3"/>
  <c r="E97" i="3"/>
  <c r="D97" i="3"/>
  <c r="M96" i="3"/>
  <c r="I96" i="3"/>
  <c r="G96" i="3"/>
  <c r="D96" i="3"/>
  <c r="E96" i="3" s="1"/>
  <c r="M95" i="3"/>
  <c r="I95" i="3"/>
  <c r="G95" i="3"/>
  <c r="E95" i="3"/>
  <c r="D95" i="3"/>
  <c r="M94" i="3"/>
  <c r="I94" i="3"/>
  <c r="G94" i="3"/>
  <c r="D94" i="3"/>
  <c r="E94" i="3" s="1"/>
  <c r="M93" i="3"/>
  <c r="I93" i="3"/>
  <c r="G93" i="3"/>
  <c r="E93" i="3"/>
  <c r="D93" i="3"/>
  <c r="M92" i="3"/>
  <c r="I92" i="3"/>
  <c r="G92" i="3"/>
  <c r="D92" i="3"/>
  <c r="E92" i="3" s="1"/>
  <c r="M91" i="3"/>
  <c r="I91" i="3"/>
  <c r="G91" i="3"/>
  <c r="E91" i="3"/>
  <c r="D91" i="3"/>
  <c r="M90" i="3"/>
  <c r="I90" i="3"/>
  <c r="G90" i="3"/>
  <c r="D90" i="3"/>
  <c r="E90" i="3" s="1"/>
  <c r="M89" i="3"/>
  <c r="I89" i="3"/>
  <c r="G89" i="3"/>
  <c r="E89" i="3"/>
  <c r="D89" i="3"/>
  <c r="M88" i="3"/>
  <c r="I88" i="3"/>
  <c r="G88" i="3"/>
  <c r="D88" i="3"/>
  <c r="E88" i="3" s="1"/>
  <c r="M87" i="3"/>
  <c r="I87" i="3"/>
  <c r="G87" i="3"/>
  <c r="E87" i="3"/>
  <c r="D87" i="3"/>
  <c r="M86" i="3"/>
  <c r="I86" i="3"/>
  <c r="G86" i="3"/>
  <c r="D86" i="3"/>
  <c r="E86" i="3" s="1"/>
  <c r="M85" i="3"/>
  <c r="I85" i="3"/>
  <c r="G85" i="3"/>
  <c r="E85" i="3"/>
  <c r="D85" i="3"/>
  <c r="M84" i="3"/>
  <c r="I84" i="3"/>
  <c r="G84" i="3"/>
  <c r="D84" i="3"/>
  <c r="E84" i="3" s="1"/>
  <c r="M83" i="3"/>
  <c r="I83" i="3"/>
  <c r="G83" i="3"/>
  <c r="E83" i="3"/>
  <c r="D83" i="3"/>
  <c r="M82" i="3"/>
  <c r="I82" i="3"/>
  <c r="G82" i="3"/>
  <c r="D82" i="3"/>
  <c r="E82" i="3" s="1"/>
  <c r="M81" i="3"/>
  <c r="I81" i="3"/>
  <c r="G81" i="3"/>
  <c r="E81" i="3"/>
  <c r="D81" i="3"/>
  <c r="M80" i="3"/>
  <c r="I80" i="3"/>
  <c r="G80" i="3"/>
  <c r="D80" i="3"/>
  <c r="E80" i="3" s="1"/>
  <c r="M79" i="3"/>
  <c r="I79" i="3"/>
  <c r="G79" i="3"/>
  <c r="E79" i="3"/>
  <c r="D79" i="3"/>
  <c r="M78" i="3"/>
  <c r="I78" i="3"/>
  <c r="G78" i="3"/>
  <c r="D78" i="3"/>
  <c r="E78" i="3" s="1"/>
  <c r="M77" i="3"/>
  <c r="I77" i="3"/>
  <c r="G77" i="3"/>
  <c r="E77" i="3"/>
  <c r="D77" i="3"/>
  <c r="M76" i="3"/>
  <c r="I76" i="3"/>
  <c r="G76" i="3"/>
  <c r="D76" i="3"/>
  <c r="E76" i="3" s="1"/>
  <c r="M75" i="3"/>
  <c r="I75" i="3"/>
  <c r="G75" i="3"/>
  <c r="E75" i="3"/>
  <c r="D75" i="3"/>
  <c r="M74" i="3"/>
  <c r="I74" i="3"/>
  <c r="G74" i="3"/>
  <c r="D74" i="3"/>
  <c r="E74" i="3" s="1"/>
  <c r="M73" i="3"/>
  <c r="I73" i="3"/>
  <c r="G73" i="3"/>
  <c r="E73" i="3"/>
  <c r="D73" i="3"/>
  <c r="M72" i="3"/>
  <c r="I72" i="3"/>
  <c r="G72" i="3"/>
  <c r="D72" i="3"/>
  <c r="E72" i="3" s="1"/>
  <c r="M71" i="3"/>
  <c r="I71" i="3"/>
  <c r="G71" i="3"/>
  <c r="E71" i="3"/>
  <c r="D71" i="3"/>
  <c r="M70" i="3"/>
  <c r="I70" i="3"/>
  <c r="G70" i="3"/>
  <c r="D70" i="3"/>
  <c r="E70" i="3" s="1"/>
  <c r="M69" i="3"/>
  <c r="I69" i="3"/>
  <c r="G69" i="3"/>
  <c r="E69" i="3"/>
  <c r="D69" i="3"/>
  <c r="M68" i="3"/>
  <c r="I68" i="3"/>
  <c r="G68" i="3"/>
  <c r="D68" i="3"/>
  <c r="E68" i="3" s="1"/>
  <c r="M67" i="3"/>
  <c r="I67" i="3"/>
  <c r="G67" i="3"/>
  <c r="E67" i="3"/>
  <c r="D67" i="3"/>
  <c r="M66" i="3"/>
  <c r="I66" i="3"/>
  <c r="G66" i="3"/>
  <c r="D66" i="3"/>
  <c r="E66" i="3" s="1"/>
  <c r="M65" i="3"/>
  <c r="I65" i="3"/>
  <c r="G65" i="3"/>
  <c r="E65" i="3"/>
  <c r="D65" i="3"/>
  <c r="M64" i="3"/>
  <c r="I64" i="3"/>
  <c r="G64" i="3"/>
  <c r="D64" i="3"/>
  <c r="E64" i="3" s="1"/>
  <c r="M63" i="3"/>
  <c r="I63" i="3"/>
  <c r="G63" i="3"/>
  <c r="E63" i="3"/>
  <c r="D63" i="3"/>
  <c r="M62" i="3"/>
  <c r="I62" i="3"/>
  <c r="G62" i="3"/>
  <c r="D62" i="3"/>
  <c r="E62" i="3" s="1"/>
  <c r="M61" i="3"/>
  <c r="I61" i="3"/>
  <c r="G61" i="3"/>
  <c r="E61" i="3"/>
  <c r="D61" i="3"/>
  <c r="M60" i="3"/>
  <c r="I60" i="3"/>
  <c r="G60" i="3"/>
  <c r="D60" i="3"/>
  <c r="E60" i="3" s="1"/>
  <c r="M59" i="3"/>
  <c r="I59" i="3"/>
  <c r="G59" i="3"/>
  <c r="E59" i="3"/>
  <c r="D59" i="3"/>
  <c r="M58" i="3"/>
  <c r="I58" i="3"/>
  <c r="G58" i="3"/>
  <c r="D58" i="3"/>
  <c r="E58" i="3" s="1"/>
  <c r="M57" i="3"/>
  <c r="I57" i="3"/>
  <c r="G57" i="3"/>
  <c r="E57" i="3"/>
  <c r="D57" i="3"/>
  <c r="M56" i="3"/>
  <c r="I56" i="3"/>
  <c r="G56" i="3"/>
  <c r="D56" i="3"/>
  <c r="E56" i="3" s="1"/>
  <c r="M55" i="3"/>
  <c r="I55" i="3"/>
  <c r="G55" i="3"/>
  <c r="E55" i="3"/>
  <c r="D55" i="3"/>
  <c r="M54" i="3"/>
  <c r="I54" i="3"/>
  <c r="G54" i="3"/>
  <c r="D54" i="3"/>
  <c r="E54" i="3" s="1"/>
  <c r="M53" i="3"/>
  <c r="I53" i="3"/>
  <c r="G53" i="3"/>
  <c r="E53" i="3"/>
  <c r="D53" i="3"/>
  <c r="M52" i="3"/>
  <c r="I52" i="3"/>
  <c r="G52" i="3"/>
  <c r="D52" i="3"/>
  <c r="E52" i="3" s="1"/>
  <c r="M51" i="3"/>
  <c r="I51" i="3"/>
  <c r="G51" i="3"/>
  <c r="E51" i="3"/>
  <c r="D51" i="3"/>
  <c r="M50" i="3"/>
  <c r="I50" i="3"/>
  <c r="G50" i="3"/>
  <c r="D50" i="3"/>
  <c r="E50" i="3" s="1"/>
  <c r="M49" i="3"/>
  <c r="I49" i="3"/>
  <c r="G49" i="3"/>
  <c r="E49" i="3"/>
  <c r="D49" i="3"/>
  <c r="M48" i="3"/>
  <c r="I48" i="3"/>
  <c r="G48" i="3"/>
  <c r="D48" i="3"/>
  <c r="E48" i="3" s="1"/>
  <c r="M47" i="3"/>
  <c r="I47" i="3"/>
  <c r="G47" i="3"/>
  <c r="E47" i="3"/>
  <c r="D47" i="3"/>
  <c r="M46" i="3"/>
  <c r="I46" i="3"/>
  <c r="G46" i="3"/>
  <c r="D46" i="3"/>
  <c r="E46" i="3" s="1"/>
  <c r="M45" i="3"/>
  <c r="I45" i="3"/>
  <c r="G45" i="3"/>
  <c r="E45" i="3"/>
  <c r="D45" i="3"/>
  <c r="M44" i="3"/>
  <c r="I44" i="3"/>
  <c r="G44" i="3"/>
  <c r="D44" i="3"/>
  <c r="E44" i="3" s="1"/>
  <c r="M43" i="3"/>
  <c r="I43" i="3"/>
  <c r="G43" i="3"/>
  <c r="E43" i="3"/>
  <c r="D43" i="3"/>
  <c r="M42" i="3"/>
  <c r="I42" i="3"/>
  <c r="G42" i="3"/>
  <c r="D42" i="3"/>
  <c r="E42" i="3" s="1"/>
  <c r="M41" i="3"/>
  <c r="I41" i="3"/>
  <c r="G41" i="3"/>
  <c r="E41" i="3"/>
  <c r="D41" i="3"/>
  <c r="M40" i="3"/>
  <c r="I40" i="3"/>
  <c r="G40" i="3"/>
  <c r="D40" i="3"/>
  <c r="E40" i="3" s="1"/>
  <c r="M39" i="3"/>
  <c r="I39" i="3"/>
  <c r="G39" i="3"/>
  <c r="E39" i="3"/>
  <c r="D39" i="3"/>
  <c r="M38" i="3"/>
  <c r="I38" i="3"/>
  <c r="G38" i="3"/>
  <c r="D38" i="3"/>
  <c r="E38" i="3" s="1"/>
  <c r="M37" i="3"/>
  <c r="I37" i="3"/>
  <c r="G37" i="3"/>
  <c r="E37" i="3"/>
  <c r="D37" i="3"/>
  <c r="M36" i="3"/>
  <c r="I36" i="3"/>
  <c r="G36" i="3"/>
  <c r="D36" i="3"/>
  <c r="E36" i="3" s="1"/>
  <c r="M35" i="3"/>
  <c r="I35" i="3"/>
  <c r="G35" i="3"/>
  <c r="E35" i="3"/>
  <c r="D35" i="3"/>
  <c r="M34" i="3"/>
  <c r="I34" i="3"/>
  <c r="G34" i="3"/>
  <c r="D34" i="3"/>
  <c r="E34" i="3" s="1"/>
  <c r="M33" i="3"/>
  <c r="I33" i="3"/>
  <c r="G33" i="3"/>
  <c r="E33" i="3"/>
  <c r="D33" i="3"/>
  <c r="M32" i="3"/>
  <c r="I32" i="3"/>
  <c r="G32" i="3"/>
  <c r="D32" i="3"/>
  <c r="E32" i="3" s="1"/>
  <c r="M31" i="3"/>
  <c r="I31" i="3"/>
  <c r="G31" i="3"/>
  <c r="E31" i="3"/>
  <c r="D31" i="3"/>
  <c r="M30" i="3"/>
  <c r="I30" i="3"/>
  <c r="G30" i="3"/>
  <c r="D30" i="3"/>
  <c r="E30" i="3" s="1"/>
  <c r="M29" i="3"/>
  <c r="I29" i="3"/>
  <c r="G29" i="3"/>
  <c r="E29" i="3"/>
  <c r="D29" i="3"/>
  <c r="M28" i="3"/>
  <c r="I28" i="3"/>
  <c r="G28" i="3"/>
  <c r="D28" i="3"/>
  <c r="E28" i="3" s="1"/>
  <c r="M27" i="3"/>
  <c r="I27" i="3"/>
  <c r="G27" i="3"/>
  <c r="E27" i="3"/>
  <c r="D27" i="3"/>
  <c r="M26" i="3"/>
  <c r="I26" i="3"/>
  <c r="G26" i="3"/>
  <c r="D26" i="3"/>
  <c r="E26" i="3" s="1"/>
  <c r="M25" i="3"/>
  <c r="I25" i="3"/>
  <c r="G25" i="3"/>
  <c r="E25" i="3"/>
  <c r="D25" i="3"/>
  <c r="M24" i="3"/>
  <c r="I24" i="3"/>
  <c r="G24" i="3"/>
  <c r="D24" i="3"/>
  <c r="E24" i="3" s="1"/>
  <c r="M23" i="3"/>
  <c r="I23" i="3"/>
  <c r="G23" i="3"/>
  <c r="E23" i="3"/>
  <c r="D23" i="3"/>
  <c r="M22" i="3"/>
  <c r="I22" i="3"/>
  <c r="G22" i="3"/>
  <c r="D22" i="3"/>
  <c r="E22" i="3" s="1"/>
  <c r="M21" i="3"/>
  <c r="I21" i="3"/>
  <c r="G21" i="3"/>
  <c r="E21" i="3"/>
  <c r="D21" i="3"/>
  <c r="M20" i="3"/>
  <c r="I20" i="3"/>
  <c r="G20" i="3"/>
  <c r="E20" i="3"/>
  <c r="D20" i="3"/>
  <c r="M19" i="3"/>
  <c r="I19" i="3"/>
  <c r="G19" i="3"/>
  <c r="E19" i="3"/>
  <c r="D19" i="3"/>
  <c r="M18" i="3"/>
  <c r="I18" i="3"/>
  <c r="G18" i="3"/>
  <c r="E18" i="3"/>
  <c r="D18" i="3"/>
  <c r="M17" i="3"/>
  <c r="I17" i="3"/>
  <c r="G17" i="3"/>
  <c r="D17" i="3"/>
  <c r="E17" i="3" s="1"/>
  <c r="M16" i="3"/>
  <c r="I16" i="3"/>
  <c r="G16" i="3"/>
  <c r="D16" i="3"/>
  <c r="E16" i="3" s="1"/>
  <c r="M15" i="3"/>
  <c r="I15" i="3"/>
  <c r="G15" i="3"/>
  <c r="D15" i="3"/>
  <c r="E15" i="3" s="1"/>
  <c r="M14" i="3"/>
  <c r="I14" i="3"/>
  <c r="G14" i="3"/>
  <c r="D14" i="3"/>
  <c r="E14" i="3" s="1"/>
  <c r="M13" i="3"/>
  <c r="I13" i="3"/>
  <c r="G13" i="3"/>
  <c r="D13" i="3"/>
  <c r="E13" i="3" s="1"/>
  <c r="M12" i="3"/>
  <c r="I12" i="3"/>
  <c r="G12" i="3"/>
  <c r="D12" i="3"/>
  <c r="E12" i="3" s="1"/>
  <c r="M11" i="3"/>
  <c r="I11" i="3"/>
  <c r="G11" i="3"/>
  <c r="D11" i="3"/>
  <c r="E11" i="3" s="1"/>
  <c r="M10" i="3"/>
  <c r="I10" i="3"/>
  <c r="G10" i="3"/>
  <c r="D10" i="3"/>
  <c r="E10" i="3" s="1"/>
  <c r="M9" i="3"/>
  <c r="I9" i="3"/>
  <c r="G9" i="3"/>
  <c r="D9" i="3"/>
  <c r="E9" i="3" s="1"/>
  <c r="M8" i="3"/>
  <c r="I8" i="3"/>
  <c r="G8" i="3"/>
  <c r="D8" i="3"/>
  <c r="E8" i="3" s="1"/>
  <c r="M7" i="3"/>
  <c r="I7" i="3"/>
  <c r="G7" i="3"/>
  <c r="D7" i="3"/>
  <c r="E7" i="3" s="1"/>
  <c r="M6" i="3"/>
  <c r="I6" i="3"/>
  <c r="G6" i="3"/>
  <c r="D6" i="3"/>
  <c r="E6" i="3" s="1"/>
  <c r="M5" i="3"/>
  <c r="I5" i="3"/>
  <c r="G5" i="3"/>
  <c r="E5" i="3"/>
  <c r="D5" i="3"/>
  <c r="M4" i="3"/>
  <c r="I4" i="3"/>
  <c r="G4" i="3"/>
  <c r="D4" i="3"/>
  <c r="E4" i="3" s="1"/>
  <c r="M3" i="3"/>
  <c r="I3" i="3"/>
  <c r="G3" i="3"/>
  <c r="E3" i="3"/>
  <c r="D3" i="3"/>
  <c r="Y20" i="2"/>
  <c r="Y6" i="4" l="1"/>
  <c r="Y6" i="3"/>
  <c r="Y16" i="2"/>
  <c r="Y6" i="2"/>
  <c r="Y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3" i="2"/>
  <c r="Y17" i="2" l="1"/>
</calcChain>
</file>

<file path=xl/sharedStrings.xml><?xml version="1.0" encoding="utf-8"?>
<sst xmlns="http://schemas.openxmlformats.org/spreadsheetml/2006/main" count="227" uniqueCount="67">
  <si>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</si>
  <si>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</si>
  <si>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</si>
  <si>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</si>
  <si>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</si>
  <si>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</si>
  <si>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</si>
  <si>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</si>
  <si>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</si>
  <si>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</si>
  <si>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</si>
  <si>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</si>
  <si>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</si>
  <si>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</si>
  <si>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</si>
  <si>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</si>
  <si>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</si>
  <si>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</si>
  <si>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</si>
  <si>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</si>
  <si>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</si>
  <si>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</si>
  <si>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</si>
  <si>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</si>
  <si>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</si>
  <si>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</si>
  <si>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</si>
  <si>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</si>
  <si>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</si>
  <si>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</si>
  <si>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</si>
  <si>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</si>
  <si>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</si>
  <si>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</si>
  <si>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</si>
  <si>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</si>
  <si>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</si>
  <si>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</si>
  <si>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</si>
  <si>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</si>
  <si>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</si>
  <si>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</si>
  <si>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</si>
  <si>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</si>
  <si>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</si>
  <si>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</si>
  <si>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</si>
  <si>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</si>
  <si>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</si>
  <si>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</si>
  <si>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</si>
  <si>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</si>
  <si>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</si>
  <si>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</si>
  <si>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</si>
  <si>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Avg. wdith offset of L1/R1</t>
  </si>
  <si>
    <t>1st trial</t>
  </si>
  <si>
    <t>Inner channel depth avg</t>
  </si>
  <si>
    <t>v0</t>
  </si>
  <si>
    <t>(Wbf) Min</t>
  </si>
  <si>
    <t>(WSE_bf-Z) Min</t>
  </si>
  <si>
    <t>WSE_bf-Z</t>
  </si>
  <si>
    <t>v1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</si>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</sst>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color theme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5" fillId="0" borderId="0" xfId="0" applyFont="1" applyAlignment="1">
      <alignment horizontal="center"/>
    </xf>
    <xf numFmtId="2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/>
    <xf numFmtId="164" fontId="3" fillId="0" borderId="0" xfId="0" applyNumberFormat="1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spatial_series_c!$B$3:$B$101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spatial_series_c!$C$3:$C$101</c:f>
              <c:numCache>
                <c:formatCode>0.000</c:formatCode>
                <c:ptCount val="99"/>
                <c:pt idx="0">
                  <c:v>1001.33</c:v>
                </c:pt>
                <c:pt idx="1">
                  <c:v>1001.29</c:v>
                </c:pt>
                <c:pt idx="2">
                  <c:v>1001.33</c:v>
                </c:pt>
                <c:pt idx="3">
                  <c:v>1001.31</c:v>
                </c:pt>
                <c:pt idx="4">
                  <c:v>1001.3</c:v>
                </c:pt>
                <c:pt idx="5">
                  <c:v>1001.3</c:v>
                </c:pt>
                <c:pt idx="6">
                  <c:v>1001.29</c:v>
                </c:pt>
                <c:pt idx="7">
                  <c:v>1001.28</c:v>
                </c:pt>
                <c:pt idx="8">
                  <c:v>1001.27</c:v>
                </c:pt>
                <c:pt idx="9">
                  <c:v>1001.25</c:v>
                </c:pt>
                <c:pt idx="10">
                  <c:v>1001.25</c:v>
                </c:pt>
                <c:pt idx="11">
                  <c:v>1001.21</c:v>
                </c:pt>
                <c:pt idx="12">
                  <c:v>1001.19</c:v>
                </c:pt>
                <c:pt idx="13">
                  <c:v>1001.18</c:v>
                </c:pt>
                <c:pt idx="14">
                  <c:v>1001.16</c:v>
                </c:pt>
                <c:pt idx="15">
                  <c:v>1001.14</c:v>
                </c:pt>
                <c:pt idx="16">
                  <c:v>1001.13</c:v>
                </c:pt>
                <c:pt idx="17">
                  <c:v>1001.12</c:v>
                </c:pt>
                <c:pt idx="18">
                  <c:v>1001.11</c:v>
                </c:pt>
                <c:pt idx="19">
                  <c:v>1001.13</c:v>
                </c:pt>
                <c:pt idx="20">
                  <c:v>1001.14</c:v>
                </c:pt>
                <c:pt idx="21">
                  <c:v>1001.13</c:v>
                </c:pt>
                <c:pt idx="22">
                  <c:v>1001.1</c:v>
                </c:pt>
                <c:pt idx="23">
                  <c:v>1001.07</c:v>
                </c:pt>
                <c:pt idx="24">
                  <c:v>1001.03</c:v>
                </c:pt>
                <c:pt idx="25">
                  <c:v>1001.01</c:v>
                </c:pt>
                <c:pt idx="26">
                  <c:v>1001.01</c:v>
                </c:pt>
                <c:pt idx="27">
                  <c:v>1001.01</c:v>
                </c:pt>
                <c:pt idx="28">
                  <c:v>1001.01</c:v>
                </c:pt>
                <c:pt idx="29">
                  <c:v>1001</c:v>
                </c:pt>
                <c:pt idx="30">
                  <c:v>1000.98</c:v>
                </c:pt>
                <c:pt idx="31">
                  <c:v>1000.98</c:v>
                </c:pt>
                <c:pt idx="32">
                  <c:v>1001</c:v>
                </c:pt>
                <c:pt idx="33">
                  <c:v>1001.03</c:v>
                </c:pt>
                <c:pt idx="34">
                  <c:v>1000.99</c:v>
                </c:pt>
                <c:pt idx="35">
                  <c:v>1000.99</c:v>
                </c:pt>
                <c:pt idx="36">
                  <c:v>1000.98</c:v>
                </c:pt>
                <c:pt idx="37">
                  <c:v>1001.01</c:v>
                </c:pt>
                <c:pt idx="38">
                  <c:v>1001</c:v>
                </c:pt>
                <c:pt idx="39">
                  <c:v>1000.99</c:v>
                </c:pt>
                <c:pt idx="40">
                  <c:v>1000.98</c:v>
                </c:pt>
                <c:pt idx="41">
                  <c:v>1000.9</c:v>
                </c:pt>
                <c:pt idx="42">
                  <c:v>1000.85</c:v>
                </c:pt>
                <c:pt idx="43">
                  <c:v>1000.89</c:v>
                </c:pt>
                <c:pt idx="44">
                  <c:v>1000.91</c:v>
                </c:pt>
                <c:pt idx="45">
                  <c:v>1000.91</c:v>
                </c:pt>
                <c:pt idx="46">
                  <c:v>1000.9</c:v>
                </c:pt>
                <c:pt idx="47">
                  <c:v>1000.89</c:v>
                </c:pt>
                <c:pt idx="48">
                  <c:v>1000.9</c:v>
                </c:pt>
                <c:pt idx="49">
                  <c:v>1000.88</c:v>
                </c:pt>
                <c:pt idx="50">
                  <c:v>1000.86</c:v>
                </c:pt>
                <c:pt idx="51">
                  <c:v>1000.81</c:v>
                </c:pt>
                <c:pt idx="52">
                  <c:v>1000.73</c:v>
                </c:pt>
                <c:pt idx="53">
                  <c:v>1000.71</c:v>
                </c:pt>
                <c:pt idx="54">
                  <c:v>1000.72</c:v>
                </c:pt>
                <c:pt idx="55">
                  <c:v>1000.7</c:v>
                </c:pt>
                <c:pt idx="56">
                  <c:v>1000.66</c:v>
                </c:pt>
                <c:pt idx="57">
                  <c:v>1000.66</c:v>
                </c:pt>
                <c:pt idx="58">
                  <c:v>1000.65</c:v>
                </c:pt>
                <c:pt idx="59">
                  <c:v>1000.58</c:v>
                </c:pt>
                <c:pt idx="60">
                  <c:v>1000.26</c:v>
                </c:pt>
                <c:pt idx="61">
                  <c:v>999.99300000000005</c:v>
                </c:pt>
                <c:pt idx="62">
                  <c:v>1000.07</c:v>
                </c:pt>
                <c:pt idx="63">
                  <c:v>1000.09</c:v>
                </c:pt>
                <c:pt idx="64">
                  <c:v>999.97500000000002</c:v>
                </c:pt>
                <c:pt idx="65">
                  <c:v>999.93799999999999</c:v>
                </c:pt>
                <c:pt idx="66">
                  <c:v>999.90200000000004</c:v>
                </c:pt>
                <c:pt idx="67">
                  <c:v>999.94299999999998</c:v>
                </c:pt>
                <c:pt idx="68">
                  <c:v>999.87800000000004</c:v>
                </c:pt>
                <c:pt idx="69">
                  <c:v>999.95799999999997</c:v>
                </c:pt>
                <c:pt idx="70">
                  <c:v>1000.26</c:v>
                </c:pt>
                <c:pt idx="71">
                  <c:v>1000.6</c:v>
                </c:pt>
                <c:pt idx="72">
                  <c:v>1000.24</c:v>
                </c:pt>
                <c:pt idx="73">
                  <c:v>1000.06</c:v>
                </c:pt>
                <c:pt idx="74">
                  <c:v>1000.5</c:v>
                </c:pt>
                <c:pt idx="75">
                  <c:v>1000.6</c:v>
                </c:pt>
                <c:pt idx="76" formatCode="0.0000">
                  <c:v>1000.58</c:v>
                </c:pt>
                <c:pt idx="77" formatCode="0.0000">
                  <c:v>1000.59</c:v>
                </c:pt>
                <c:pt idx="78" formatCode="0.0000">
                  <c:v>1000.58</c:v>
                </c:pt>
                <c:pt idx="79" formatCode="0.0000">
                  <c:v>1000.55</c:v>
                </c:pt>
                <c:pt idx="80" formatCode="0.0000">
                  <c:v>1000.53</c:v>
                </c:pt>
                <c:pt idx="81" formatCode="0.0000">
                  <c:v>1000.53</c:v>
                </c:pt>
                <c:pt idx="82" formatCode="0.0000">
                  <c:v>1000.53</c:v>
                </c:pt>
                <c:pt idx="83" formatCode="0.0000">
                  <c:v>1000.53</c:v>
                </c:pt>
                <c:pt idx="84" formatCode="0.0000">
                  <c:v>1000.53</c:v>
                </c:pt>
                <c:pt idx="85" formatCode="0.0000">
                  <c:v>1000.54</c:v>
                </c:pt>
                <c:pt idx="86" formatCode="0.0000">
                  <c:v>1000.55</c:v>
                </c:pt>
                <c:pt idx="87" formatCode="0.0000">
                  <c:v>1000.55</c:v>
                </c:pt>
                <c:pt idx="88" formatCode="0.0000">
                  <c:v>1000.54</c:v>
                </c:pt>
                <c:pt idx="89" formatCode="0.0000">
                  <c:v>1000.54</c:v>
                </c:pt>
                <c:pt idx="90" formatCode="0.0000">
                  <c:v>1000.53</c:v>
                </c:pt>
                <c:pt idx="91" formatCode="0.0000">
                  <c:v>1000.54</c:v>
                </c:pt>
                <c:pt idx="92" formatCode="0.0000">
                  <c:v>1000.52</c:v>
                </c:pt>
                <c:pt idx="93" formatCode="0.0000">
                  <c:v>1000.52</c:v>
                </c:pt>
                <c:pt idx="94" formatCode="0.0000">
                  <c:v>1000.5</c:v>
                </c:pt>
                <c:pt idx="95" formatCode="0.0000">
                  <c:v>1000.5</c:v>
                </c:pt>
                <c:pt idx="96" formatCode="0.0000">
                  <c:v>1000.5</c:v>
                </c:pt>
                <c:pt idx="97" formatCode="0.0000">
                  <c:v>1000.51</c:v>
                </c:pt>
                <c:pt idx="98" formatCode="0.0000">
                  <c:v>1000.47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6-4F85-9892-0911103B01D0}"/>
            </c:ext>
          </c:extLst>
        </c:ser>
        <c:ser>
          <c:idx val="1"/>
          <c:order val="1"/>
          <c:tx>
            <c:strRef>
              <c:f>spatial_series_c!$F$2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spatial_series_c!$B$3:$B$101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spatial_series_c!$F$3:$F$101</c:f>
              <c:numCache>
                <c:formatCode>0.000</c:formatCode>
                <c:ptCount val="99"/>
                <c:pt idx="0">
                  <c:v>1001.36</c:v>
                </c:pt>
                <c:pt idx="1">
                  <c:v>1001.36</c:v>
                </c:pt>
                <c:pt idx="2">
                  <c:v>1001.35</c:v>
                </c:pt>
                <c:pt idx="3">
                  <c:v>1001.34</c:v>
                </c:pt>
                <c:pt idx="4">
                  <c:v>1001.33</c:v>
                </c:pt>
                <c:pt idx="5">
                  <c:v>1001.32</c:v>
                </c:pt>
                <c:pt idx="6">
                  <c:v>1001.31</c:v>
                </c:pt>
                <c:pt idx="7">
                  <c:v>1001.3</c:v>
                </c:pt>
                <c:pt idx="8">
                  <c:v>1001.29</c:v>
                </c:pt>
                <c:pt idx="9">
                  <c:v>1001.28</c:v>
                </c:pt>
                <c:pt idx="10">
                  <c:v>1001.27</c:v>
                </c:pt>
                <c:pt idx="11">
                  <c:v>1001.23</c:v>
                </c:pt>
                <c:pt idx="12">
                  <c:v>1001.22</c:v>
                </c:pt>
                <c:pt idx="13">
                  <c:v>1001.21</c:v>
                </c:pt>
                <c:pt idx="14">
                  <c:v>1001.19</c:v>
                </c:pt>
                <c:pt idx="15">
                  <c:v>1001.17</c:v>
                </c:pt>
                <c:pt idx="16">
                  <c:v>1001.17</c:v>
                </c:pt>
                <c:pt idx="17">
                  <c:v>1001.17</c:v>
                </c:pt>
                <c:pt idx="18">
                  <c:v>1001.17</c:v>
                </c:pt>
                <c:pt idx="19">
                  <c:v>1001.17</c:v>
                </c:pt>
                <c:pt idx="20">
                  <c:v>1001.16</c:v>
                </c:pt>
                <c:pt idx="21">
                  <c:v>1001.14</c:v>
                </c:pt>
                <c:pt idx="22">
                  <c:v>1001.11</c:v>
                </c:pt>
                <c:pt idx="23">
                  <c:v>1001.09</c:v>
                </c:pt>
                <c:pt idx="24">
                  <c:v>1001.06</c:v>
                </c:pt>
                <c:pt idx="25">
                  <c:v>1001.05</c:v>
                </c:pt>
                <c:pt idx="26">
                  <c:v>1001.05</c:v>
                </c:pt>
                <c:pt idx="27">
                  <c:v>1001.05</c:v>
                </c:pt>
                <c:pt idx="28">
                  <c:v>1001.05</c:v>
                </c:pt>
                <c:pt idx="29">
                  <c:v>1001.05</c:v>
                </c:pt>
                <c:pt idx="30">
                  <c:v>1001.05</c:v>
                </c:pt>
                <c:pt idx="31">
                  <c:v>1001.05</c:v>
                </c:pt>
                <c:pt idx="32">
                  <c:v>1001.05</c:v>
                </c:pt>
                <c:pt idx="33">
                  <c:v>1001.04</c:v>
                </c:pt>
                <c:pt idx="34">
                  <c:v>1001.03</c:v>
                </c:pt>
                <c:pt idx="35">
                  <c:v>1001.02</c:v>
                </c:pt>
                <c:pt idx="36">
                  <c:v>1001.02</c:v>
                </c:pt>
                <c:pt idx="37">
                  <c:v>1001.02</c:v>
                </c:pt>
                <c:pt idx="38">
                  <c:v>1001.02</c:v>
                </c:pt>
                <c:pt idx="39">
                  <c:v>1001.01</c:v>
                </c:pt>
                <c:pt idx="40">
                  <c:v>1000.99</c:v>
                </c:pt>
                <c:pt idx="41">
                  <c:v>1000.95</c:v>
                </c:pt>
                <c:pt idx="42">
                  <c:v>1000.95</c:v>
                </c:pt>
                <c:pt idx="43">
                  <c:v>1000.95</c:v>
                </c:pt>
                <c:pt idx="44">
                  <c:v>1000.94</c:v>
                </c:pt>
                <c:pt idx="45">
                  <c:v>1000.94</c:v>
                </c:pt>
                <c:pt idx="46">
                  <c:v>1000.93</c:v>
                </c:pt>
                <c:pt idx="47">
                  <c:v>1000.93</c:v>
                </c:pt>
                <c:pt idx="48">
                  <c:v>1000.92</c:v>
                </c:pt>
                <c:pt idx="49">
                  <c:v>1000.9</c:v>
                </c:pt>
                <c:pt idx="50">
                  <c:v>1000.87</c:v>
                </c:pt>
                <c:pt idx="51">
                  <c:v>1000.82</c:v>
                </c:pt>
                <c:pt idx="52">
                  <c:v>1000.76</c:v>
                </c:pt>
                <c:pt idx="53">
                  <c:v>1000.75</c:v>
                </c:pt>
                <c:pt idx="54">
                  <c:v>1000.75</c:v>
                </c:pt>
                <c:pt idx="55">
                  <c:v>1000.72</c:v>
                </c:pt>
                <c:pt idx="56">
                  <c:v>1000.7</c:v>
                </c:pt>
                <c:pt idx="57">
                  <c:v>1000.69</c:v>
                </c:pt>
                <c:pt idx="58">
                  <c:v>1000.68</c:v>
                </c:pt>
                <c:pt idx="59">
                  <c:v>1000.65</c:v>
                </c:pt>
                <c:pt idx="60">
                  <c:v>1000.65</c:v>
                </c:pt>
                <c:pt idx="61">
                  <c:v>1000.65</c:v>
                </c:pt>
                <c:pt idx="62">
                  <c:v>1000.65</c:v>
                </c:pt>
                <c:pt idx="63">
                  <c:v>1000.65</c:v>
                </c:pt>
                <c:pt idx="64">
                  <c:v>1000.65</c:v>
                </c:pt>
                <c:pt idx="65">
                  <c:v>1000.65</c:v>
                </c:pt>
                <c:pt idx="66">
                  <c:v>1000.65</c:v>
                </c:pt>
                <c:pt idx="67">
                  <c:v>1000.65</c:v>
                </c:pt>
                <c:pt idx="68">
                  <c:v>1000.65</c:v>
                </c:pt>
                <c:pt idx="69">
                  <c:v>1000.65</c:v>
                </c:pt>
                <c:pt idx="70">
                  <c:v>1000.65</c:v>
                </c:pt>
                <c:pt idx="71">
                  <c:v>1000.65</c:v>
                </c:pt>
                <c:pt idx="72">
                  <c:v>1000.62</c:v>
                </c:pt>
                <c:pt idx="73">
                  <c:v>1000.62</c:v>
                </c:pt>
                <c:pt idx="74">
                  <c:v>1000.62</c:v>
                </c:pt>
                <c:pt idx="75">
                  <c:v>1000.61</c:v>
                </c:pt>
                <c:pt idx="76">
                  <c:v>1000.61</c:v>
                </c:pt>
                <c:pt idx="77">
                  <c:v>1000.6</c:v>
                </c:pt>
                <c:pt idx="78">
                  <c:v>1000.59</c:v>
                </c:pt>
                <c:pt idx="79">
                  <c:v>1000.58</c:v>
                </c:pt>
                <c:pt idx="80">
                  <c:v>1000.58</c:v>
                </c:pt>
                <c:pt idx="81">
                  <c:v>1000.58</c:v>
                </c:pt>
                <c:pt idx="82">
                  <c:v>1000.58</c:v>
                </c:pt>
                <c:pt idx="83">
                  <c:v>1000.58</c:v>
                </c:pt>
                <c:pt idx="84">
                  <c:v>1000.58</c:v>
                </c:pt>
                <c:pt idx="85">
                  <c:v>1000.58</c:v>
                </c:pt>
                <c:pt idx="86">
                  <c:v>1000.58</c:v>
                </c:pt>
                <c:pt idx="87">
                  <c:v>1000.57</c:v>
                </c:pt>
                <c:pt idx="88">
                  <c:v>1000.57</c:v>
                </c:pt>
                <c:pt idx="89">
                  <c:v>1000.57</c:v>
                </c:pt>
                <c:pt idx="90">
                  <c:v>1000.57</c:v>
                </c:pt>
                <c:pt idx="91">
                  <c:v>1000.56</c:v>
                </c:pt>
                <c:pt idx="92">
                  <c:v>1000.55</c:v>
                </c:pt>
                <c:pt idx="93">
                  <c:v>1000.54</c:v>
                </c:pt>
                <c:pt idx="94">
                  <c:v>1000.54</c:v>
                </c:pt>
                <c:pt idx="95">
                  <c:v>1000.54</c:v>
                </c:pt>
                <c:pt idx="96">
                  <c:v>1000.54</c:v>
                </c:pt>
                <c:pt idx="97">
                  <c:v>1000.54</c:v>
                </c:pt>
                <c:pt idx="98">
                  <c:v>1000.54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E6-4F85-9892-0911103B01D0}"/>
            </c:ext>
          </c:extLst>
        </c:ser>
        <c:ser>
          <c:idx val="2"/>
          <c:order val="2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spatial_series_c!$B$3:$B$101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spatial_series_c!$J$3:$J$101</c:f>
              <c:numCache>
                <c:formatCode>0.000</c:formatCode>
                <c:ptCount val="99"/>
                <c:pt idx="0">
                  <c:v>1001.6</c:v>
                </c:pt>
                <c:pt idx="1">
                  <c:v>1001.59</c:v>
                </c:pt>
                <c:pt idx="2">
                  <c:v>1001.59</c:v>
                </c:pt>
                <c:pt idx="3">
                  <c:v>1001.58</c:v>
                </c:pt>
                <c:pt idx="4">
                  <c:v>1001.57</c:v>
                </c:pt>
                <c:pt idx="5">
                  <c:v>1001.56</c:v>
                </c:pt>
                <c:pt idx="6">
                  <c:v>1001.56</c:v>
                </c:pt>
                <c:pt idx="7">
                  <c:v>1001.55</c:v>
                </c:pt>
                <c:pt idx="8">
                  <c:v>1001.54</c:v>
                </c:pt>
                <c:pt idx="9">
                  <c:v>1001.53</c:v>
                </c:pt>
                <c:pt idx="10">
                  <c:v>1001.52</c:v>
                </c:pt>
                <c:pt idx="11">
                  <c:v>1001.51</c:v>
                </c:pt>
                <c:pt idx="12">
                  <c:v>1001.5</c:v>
                </c:pt>
                <c:pt idx="13">
                  <c:v>1001.48</c:v>
                </c:pt>
                <c:pt idx="14">
                  <c:v>1001.46</c:v>
                </c:pt>
                <c:pt idx="15">
                  <c:v>1001.45</c:v>
                </c:pt>
                <c:pt idx="16">
                  <c:v>1001.44</c:v>
                </c:pt>
                <c:pt idx="17">
                  <c:v>1001.43</c:v>
                </c:pt>
                <c:pt idx="18">
                  <c:v>1001.42</c:v>
                </c:pt>
                <c:pt idx="19">
                  <c:v>1001.41</c:v>
                </c:pt>
                <c:pt idx="20">
                  <c:v>1001.38</c:v>
                </c:pt>
                <c:pt idx="21">
                  <c:v>1001.34</c:v>
                </c:pt>
                <c:pt idx="22">
                  <c:v>1001.32</c:v>
                </c:pt>
                <c:pt idx="23">
                  <c:v>1001.33</c:v>
                </c:pt>
                <c:pt idx="24">
                  <c:v>1001.33</c:v>
                </c:pt>
                <c:pt idx="25">
                  <c:v>1001.33</c:v>
                </c:pt>
                <c:pt idx="26">
                  <c:v>1001.33</c:v>
                </c:pt>
                <c:pt idx="27">
                  <c:v>1001.32</c:v>
                </c:pt>
                <c:pt idx="28">
                  <c:v>1001.31</c:v>
                </c:pt>
                <c:pt idx="29">
                  <c:v>1001.3</c:v>
                </c:pt>
                <c:pt idx="30">
                  <c:v>1001.3</c:v>
                </c:pt>
                <c:pt idx="31">
                  <c:v>1001.29</c:v>
                </c:pt>
                <c:pt idx="32">
                  <c:v>1001.28</c:v>
                </c:pt>
                <c:pt idx="33">
                  <c:v>1001.26</c:v>
                </c:pt>
                <c:pt idx="34">
                  <c:v>1001.26</c:v>
                </c:pt>
                <c:pt idx="35">
                  <c:v>1001.26</c:v>
                </c:pt>
                <c:pt idx="36">
                  <c:v>1001.25</c:v>
                </c:pt>
                <c:pt idx="37">
                  <c:v>1001.24</c:v>
                </c:pt>
                <c:pt idx="38">
                  <c:v>1001.22</c:v>
                </c:pt>
                <c:pt idx="39">
                  <c:v>1001.2</c:v>
                </c:pt>
                <c:pt idx="40">
                  <c:v>1001.15</c:v>
                </c:pt>
                <c:pt idx="41">
                  <c:v>1001.16</c:v>
                </c:pt>
                <c:pt idx="42">
                  <c:v>1001.18</c:v>
                </c:pt>
                <c:pt idx="43">
                  <c:v>1001.17</c:v>
                </c:pt>
                <c:pt idx="44">
                  <c:v>1001.15</c:v>
                </c:pt>
                <c:pt idx="45">
                  <c:v>1001.14</c:v>
                </c:pt>
                <c:pt idx="46">
                  <c:v>1001.13</c:v>
                </c:pt>
                <c:pt idx="47">
                  <c:v>1001.12</c:v>
                </c:pt>
                <c:pt idx="48">
                  <c:v>1001.09</c:v>
                </c:pt>
                <c:pt idx="49">
                  <c:v>1001.07</c:v>
                </c:pt>
                <c:pt idx="50">
                  <c:v>1001.04</c:v>
                </c:pt>
                <c:pt idx="51">
                  <c:v>1001.04</c:v>
                </c:pt>
                <c:pt idx="52">
                  <c:v>1001.05</c:v>
                </c:pt>
                <c:pt idx="53">
                  <c:v>1001.04</c:v>
                </c:pt>
                <c:pt idx="54">
                  <c:v>1001</c:v>
                </c:pt>
                <c:pt idx="55">
                  <c:v>1000.98</c:v>
                </c:pt>
                <c:pt idx="56">
                  <c:v>1000.97</c:v>
                </c:pt>
                <c:pt idx="57">
                  <c:v>1000.96</c:v>
                </c:pt>
                <c:pt idx="58">
                  <c:v>1000.94</c:v>
                </c:pt>
                <c:pt idx="59">
                  <c:v>1000.91</c:v>
                </c:pt>
                <c:pt idx="60">
                  <c:v>1000.94</c:v>
                </c:pt>
                <c:pt idx="61">
                  <c:v>1000.94</c:v>
                </c:pt>
                <c:pt idx="62">
                  <c:v>1000.94</c:v>
                </c:pt>
                <c:pt idx="63">
                  <c:v>1000.94</c:v>
                </c:pt>
                <c:pt idx="64">
                  <c:v>1000.94</c:v>
                </c:pt>
                <c:pt idx="65">
                  <c:v>1000.94</c:v>
                </c:pt>
                <c:pt idx="66">
                  <c:v>1000.94</c:v>
                </c:pt>
                <c:pt idx="67">
                  <c:v>1000.94</c:v>
                </c:pt>
                <c:pt idx="68">
                  <c:v>1000.94</c:v>
                </c:pt>
                <c:pt idx="69">
                  <c:v>1000.95</c:v>
                </c:pt>
                <c:pt idx="70">
                  <c:v>1000.94</c:v>
                </c:pt>
                <c:pt idx="71">
                  <c:v>1000.91</c:v>
                </c:pt>
                <c:pt idx="72">
                  <c:v>1000.92</c:v>
                </c:pt>
                <c:pt idx="73">
                  <c:v>1000.93</c:v>
                </c:pt>
                <c:pt idx="74">
                  <c:v>1000.92</c:v>
                </c:pt>
                <c:pt idx="75">
                  <c:v>1000.91</c:v>
                </c:pt>
                <c:pt idx="76">
                  <c:v>1000.91</c:v>
                </c:pt>
                <c:pt idx="77">
                  <c:v>1000.9</c:v>
                </c:pt>
                <c:pt idx="78">
                  <c:v>1000.9</c:v>
                </c:pt>
                <c:pt idx="79">
                  <c:v>1000.9</c:v>
                </c:pt>
                <c:pt idx="80">
                  <c:v>1000.9</c:v>
                </c:pt>
                <c:pt idx="81">
                  <c:v>1000.9</c:v>
                </c:pt>
                <c:pt idx="82">
                  <c:v>1000.9</c:v>
                </c:pt>
                <c:pt idx="83">
                  <c:v>1000.9</c:v>
                </c:pt>
                <c:pt idx="84">
                  <c:v>1000.89</c:v>
                </c:pt>
                <c:pt idx="85">
                  <c:v>1000.89</c:v>
                </c:pt>
                <c:pt idx="86">
                  <c:v>1000.88</c:v>
                </c:pt>
                <c:pt idx="87">
                  <c:v>1000.87</c:v>
                </c:pt>
                <c:pt idx="88">
                  <c:v>1000.86</c:v>
                </c:pt>
                <c:pt idx="89">
                  <c:v>1000.86</c:v>
                </c:pt>
                <c:pt idx="90">
                  <c:v>1000.85</c:v>
                </c:pt>
                <c:pt idx="91">
                  <c:v>1000.85</c:v>
                </c:pt>
                <c:pt idx="92">
                  <c:v>1000.84</c:v>
                </c:pt>
                <c:pt idx="93">
                  <c:v>1000.84</c:v>
                </c:pt>
                <c:pt idx="94">
                  <c:v>1000.84</c:v>
                </c:pt>
                <c:pt idx="95">
                  <c:v>1000.83</c:v>
                </c:pt>
                <c:pt idx="96">
                  <c:v>1000.83</c:v>
                </c:pt>
                <c:pt idx="97">
                  <c:v>1000.82</c:v>
                </c:pt>
                <c:pt idx="98">
                  <c:v>1000.82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E6-4F85-9892-0911103B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spatial_series!$E$3:$E$101</c:f>
              <c:numCache>
                <c:formatCode>0.00</c:formatCode>
                <c:ptCount val="99"/>
                <c:pt idx="0">
                  <c:v>3.7349000000062915E-2</c:v>
                </c:pt>
                <c:pt idx="1">
                  <c:v>8.1354999999803113E-3</c:v>
                </c:pt>
                <c:pt idx="2">
                  <c:v>5.8922000000052321E-2</c:v>
                </c:pt>
                <c:pt idx="3">
                  <c:v>4.9708499999951528E-2</c:v>
                </c:pt>
                <c:pt idx="4">
                  <c:v>5.0494999999955326E-2</c:v>
                </c:pt>
                <c:pt idx="5">
                  <c:v>6.1281499999950029E-2</c:v>
                </c:pt>
                <c:pt idx="6">
                  <c:v>6.2067999999953827E-2</c:v>
                </c:pt>
                <c:pt idx="7">
                  <c:v>6.2854499999957625E-2</c:v>
                </c:pt>
                <c:pt idx="8">
                  <c:v>6.3640999999961423E-2</c:v>
                </c:pt>
                <c:pt idx="9">
                  <c:v>5.4427499999974316E-2</c:v>
                </c:pt>
                <c:pt idx="10">
                  <c:v>6.5213999999969019E-2</c:v>
                </c:pt>
                <c:pt idx="11">
                  <c:v>3.6000500000113789E-2</c:v>
                </c:pt>
                <c:pt idx="12">
                  <c:v>2.6787000000126682E-2</c:v>
                </c:pt>
                <c:pt idx="13">
                  <c:v>2.7573500000016793E-2</c:v>
                </c:pt>
                <c:pt idx="14">
                  <c:v>1.8360000000029686E-2</c:v>
                </c:pt>
                <c:pt idx="15">
                  <c:v>9.1465000000425789E-3</c:v>
                </c:pt>
                <c:pt idx="16">
                  <c:v>9.933000000046377E-3</c:v>
                </c:pt>
                <c:pt idx="17">
                  <c:v>1.0719500000050175E-2</c:v>
                </c:pt>
                <c:pt idx="18">
                  <c:v>1.1506000000053973E-2</c:v>
                </c:pt>
                <c:pt idx="19">
                  <c:v>4.2292500000030486E-2</c:v>
                </c:pt>
                <c:pt idx="20">
                  <c:v>6.3079000000016094E-2</c:v>
                </c:pt>
                <c:pt idx="21">
                  <c:v>6.3865500000019892E-2</c:v>
                </c:pt>
                <c:pt idx="22">
                  <c:v>4.465200000004188E-2</c:v>
                </c:pt>
                <c:pt idx="23">
                  <c:v>2.5438500000063868E-2</c:v>
                </c:pt>
                <c:pt idx="24">
                  <c:v>-3.7750000000187356E-3</c:v>
                </c:pt>
                <c:pt idx="25">
                  <c:v>-1.2988500000005843E-2</c:v>
                </c:pt>
                <c:pt idx="26">
                  <c:v>-2.2020000000111395E-3</c:v>
                </c:pt>
                <c:pt idx="27">
                  <c:v>8.5844999999835636E-3</c:v>
                </c:pt>
                <c:pt idx="28">
                  <c:v>1.9370999999978267E-2</c:v>
                </c:pt>
                <c:pt idx="29">
                  <c:v>2.0157499999982065E-2</c:v>
                </c:pt>
                <c:pt idx="30">
                  <c:v>1.0943999999994958E-2</c:v>
                </c:pt>
                <c:pt idx="31">
                  <c:v>2.1730499999989661E-2</c:v>
                </c:pt>
                <c:pt idx="32">
                  <c:v>5.2516999999966174E-2</c:v>
                </c:pt>
                <c:pt idx="33">
                  <c:v>9.3303500000047279E-2</c:v>
                </c:pt>
                <c:pt idx="34">
                  <c:v>6.4090000000078362E-2</c:v>
                </c:pt>
                <c:pt idx="35">
                  <c:v>7.4876500000073065E-2</c:v>
                </c:pt>
                <c:pt idx="36">
                  <c:v>7.5663000000076863E-2</c:v>
                </c:pt>
                <c:pt idx="37">
                  <c:v>0.11644950000004428</c:v>
                </c:pt>
                <c:pt idx="38">
                  <c:v>0.11723600000004808</c:v>
                </c:pt>
                <c:pt idx="39">
                  <c:v>0.11802250000005188</c:v>
                </c:pt>
                <c:pt idx="40">
                  <c:v>0.11880900000005568</c:v>
                </c:pt>
                <c:pt idx="41">
                  <c:v>4.9595500000009451E-2</c:v>
                </c:pt>
                <c:pt idx="42">
                  <c:v>1.0382000000049629E-2</c:v>
                </c:pt>
                <c:pt idx="43">
                  <c:v>6.1168500000007953E-2</c:v>
                </c:pt>
                <c:pt idx="44">
                  <c:v>9.1954999999984466E-2</c:v>
                </c:pt>
                <c:pt idx="45">
                  <c:v>0.10274149999997917</c:v>
                </c:pt>
                <c:pt idx="46">
                  <c:v>0.10352799999998297</c:v>
                </c:pt>
                <c:pt idx="47">
                  <c:v>0.10431449999998677</c:v>
                </c:pt>
                <c:pt idx="48">
                  <c:v>0.12510099999997237</c:v>
                </c:pt>
                <c:pt idx="49">
                  <c:v>0.11588749999998527</c:v>
                </c:pt>
                <c:pt idx="50">
                  <c:v>0.10667399999999816</c:v>
                </c:pt>
                <c:pt idx="51">
                  <c:v>6.746049999992465E-2</c:v>
                </c:pt>
                <c:pt idx="52">
                  <c:v>-1.7530000000078871E-3</c:v>
                </c:pt>
                <c:pt idx="53">
                  <c:v>-1.0966499999994994E-2</c:v>
                </c:pt>
                <c:pt idx="54">
                  <c:v>9.8200000001043009E-3</c:v>
                </c:pt>
                <c:pt idx="55">
                  <c:v>6.0650000011719385E-4</c:v>
                </c:pt>
                <c:pt idx="56">
                  <c:v>-2.860699999996541E-2</c:v>
                </c:pt>
                <c:pt idx="57">
                  <c:v>-1.7820499999970707E-2</c:v>
                </c:pt>
                <c:pt idx="58">
                  <c:v>-1.7033999999966909E-2</c:v>
                </c:pt>
                <c:pt idx="59">
                  <c:v>-7.6247499999908541E-2</c:v>
                </c:pt>
                <c:pt idx="60">
                  <c:v>-0.38546099999996386</c:v>
                </c:pt>
                <c:pt idx="61">
                  <c:v>-0.64167449999990822</c:v>
                </c:pt>
                <c:pt idx="62">
                  <c:v>-0.55388799999991534</c:v>
                </c:pt>
                <c:pt idx="63">
                  <c:v>-0.52310149999993882</c:v>
                </c:pt>
                <c:pt idx="64">
                  <c:v>-0.62731499999995322</c:v>
                </c:pt>
                <c:pt idx="65">
                  <c:v>-0.65352849999999307</c:v>
                </c:pt>
                <c:pt idx="66">
                  <c:v>-0.67874199999994289</c:v>
                </c:pt>
                <c:pt idx="67">
                  <c:v>-0.62695550000000821</c:v>
                </c:pt>
                <c:pt idx="68">
                  <c:v>-0.68116899999995439</c:v>
                </c:pt>
                <c:pt idx="69">
                  <c:v>-0.59038250000003245</c:v>
                </c:pt>
                <c:pt idx="70">
                  <c:v>-0.27759600000001683</c:v>
                </c:pt>
                <c:pt idx="71">
                  <c:v>7.3190500000009706E-2</c:v>
                </c:pt>
                <c:pt idx="72">
                  <c:v>-0.27602300000000923</c:v>
                </c:pt>
                <c:pt idx="73">
                  <c:v>-0.44523650000007819</c:v>
                </c:pt>
                <c:pt idx="74">
                  <c:v>5.5499999999710781E-3</c:v>
                </c:pt>
                <c:pt idx="75">
                  <c:v>0.11633649999998852</c:v>
                </c:pt>
                <c:pt idx="76">
                  <c:v>0.1071230000001151</c:v>
                </c:pt>
                <c:pt idx="77">
                  <c:v>0.12790950000010071</c:v>
                </c:pt>
                <c:pt idx="78">
                  <c:v>0.1286960000001045</c:v>
                </c:pt>
                <c:pt idx="79">
                  <c:v>0.10948250000001281</c:v>
                </c:pt>
                <c:pt idx="80">
                  <c:v>0.1002690000000257</c:v>
                </c:pt>
                <c:pt idx="81">
                  <c:v>0.1110555000000204</c:v>
                </c:pt>
                <c:pt idx="82">
                  <c:v>0.1218420000000151</c:v>
                </c:pt>
                <c:pt idx="83">
                  <c:v>0.13262850000000981</c:v>
                </c:pt>
                <c:pt idx="84">
                  <c:v>0.14341500000000451</c:v>
                </c:pt>
                <c:pt idx="85">
                  <c:v>0.16420149999999012</c:v>
                </c:pt>
                <c:pt idx="86">
                  <c:v>0.18498799999997573</c:v>
                </c:pt>
                <c:pt idx="87">
                  <c:v>0.19577449999997043</c:v>
                </c:pt>
                <c:pt idx="88">
                  <c:v>0.19656099999997423</c:v>
                </c:pt>
                <c:pt idx="89">
                  <c:v>0.20734749999996893</c:v>
                </c:pt>
                <c:pt idx="90">
                  <c:v>0.20813399999997273</c:v>
                </c:pt>
                <c:pt idx="91">
                  <c:v>0.22892049999995834</c:v>
                </c:pt>
                <c:pt idx="92">
                  <c:v>0.21970699999997123</c:v>
                </c:pt>
                <c:pt idx="93">
                  <c:v>0.23049349999996593</c:v>
                </c:pt>
                <c:pt idx="94">
                  <c:v>0.22127999999997883</c:v>
                </c:pt>
                <c:pt idx="95">
                  <c:v>0.23206649999997353</c:v>
                </c:pt>
                <c:pt idx="96">
                  <c:v>0.24285299999996823</c:v>
                </c:pt>
                <c:pt idx="97">
                  <c:v>0.26363950000006753</c:v>
                </c:pt>
                <c:pt idx="98">
                  <c:v>0.23442600000009861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spatial_series!$B$4:$B$101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spatial_series!$L$3:$L$101</c:f>
              <c:numCache>
                <c:formatCode>0.000</c:formatCode>
                <c:ptCount val="99"/>
                <c:pt idx="0">
                  <c:v>6.13774626952386</c:v>
                </c:pt>
                <c:pt idx="1">
                  <c:v>7.7322872340425004</c:v>
                </c:pt>
                <c:pt idx="2">
                  <c:v>6.8355607833261196</c:v>
                </c:pt>
                <c:pt idx="3">
                  <c:v>6.2032235288830204</c:v>
                </c:pt>
                <c:pt idx="4">
                  <c:v>5.9040577551461197</c:v>
                </c:pt>
                <c:pt idx="5">
                  <c:v>5.5310374824563997</c:v>
                </c:pt>
                <c:pt idx="6">
                  <c:v>5.3831490069354402</c:v>
                </c:pt>
                <c:pt idx="7">
                  <c:v>5.0676592785804804</c:v>
                </c:pt>
                <c:pt idx="8">
                  <c:v>4.9452614321502004</c:v>
                </c:pt>
                <c:pt idx="9">
                  <c:v>4.9512824347046402</c:v>
                </c:pt>
                <c:pt idx="10">
                  <c:v>4.7641804128185496</c:v>
                </c:pt>
                <c:pt idx="11">
                  <c:v>4.5740037630134802</c:v>
                </c:pt>
                <c:pt idx="12">
                  <c:v>4.5499643161607999</c:v>
                </c:pt>
                <c:pt idx="13">
                  <c:v>4.6342180255463497</c:v>
                </c:pt>
                <c:pt idx="14">
                  <c:v>4.5752528699909902</c:v>
                </c:pt>
                <c:pt idx="15">
                  <c:v>4.42586148116954</c:v>
                </c:pt>
                <c:pt idx="16">
                  <c:v>4.1085877103653896</c:v>
                </c:pt>
                <c:pt idx="17">
                  <c:v>4.2142364111354</c:v>
                </c:pt>
                <c:pt idx="18">
                  <c:v>4.1659480751606504</c:v>
                </c:pt>
                <c:pt idx="19">
                  <c:v>4.0030178460543402</c:v>
                </c:pt>
                <c:pt idx="20">
                  <c:v>3.81855364383228</c:v>
                </c:pt>
                <c:pt idx="21">
                  <c:v>3.7234385088467299</c:v>
                </c:pt>
                <c:pt idx="22">
                  <c:v>3.7750518727258702</c:v>
                </c:pt>
                <c:pt idx="23">
                  <c:v>3.53184763040804</c:v>
                </c:pt>
                <c:pt idx="24">
                  <c:v>3.4272028016270601</c:v>
                </c:pt>
                <c:pt idx="25">
                  <c:v>3.4101587672947198</c:v>
                </c:pt>
                <c:pt idx="26">
                  <c:v>3.29996211341181</c:v>
                </c:pt>
                <c:pt idx="27">
                  <c:v>3.3929717982267702</c:v>
                </c:pt>
                <c:pt idx="28">
                  <c:v>3.37451226202097</c:v>
                </c:pt>
                <c:pt idx="29">
                  <c:v>3.37055235568908</c:v>
                </c:pt>
                <c:pt idx="30">
                  <c:v>3.2559721236406598</c:v>
                </c:pt>
                <c:pt idx="31">
                  <c:v>3.4038563101480501</c:v>
                </c:pt>
                <c:pt idx="32">
                  <c:v>3.4038564002010498</c:v>
                </c:pt>
                <c:pt idx="33">
                  <c:v>3.4012940137869299</c:v>
                </c:pt>
                <c:pt idx="34">
                  <c:v>3.4012941037050601</c:v>
                </c:pt>
                <c:pt idx="35">
                  <c:v>3.4012941936226899</c:v>
                </c:pt>
                <c:pt idx="36">
                  <c:v>3.5144480133540998</c:v>
                </c:pt>
                <c:pt idx="37">
                  <c:v>4.0563253345983998</c:v>
                </c:pt>
                <c:pt idx="38">
                  <c:v>4.4888297317803199</c:v>
                </c:pt>
                <c:pt idx="39">
                  <c:v>4.6613907802495902</c:v>
                </c:pt>
                <c:pt idx="40">
                  <c:v>4.7938962643623704</c:v>
                </c:pt>
                <c:pt idx="41">
                  <c:v>4.6298560737254499</c:v>
                </c:pt>
                <c:pt idx="42">
                  <c:v>4.4650058312691101</c:v>
                </c:pt>
                <c:pt idx="43">
                  <c:v>4.3277725389518604</c:v>
                </c:pt>
                <c:pt idx="44">
                  <c:v>4.17758249291699</c:v>
                </c:pt>
                <c:pt idx="45">
                  <c:v>4.18862572160194</c:v>
                </c:pt>
                <c:pt idx="46">
                  <c:v>4.1077386523007098</c:v>
                </c:pt>
                <c:pt idx="47">
                  <c:v>4.2297294800117298</c:v>
                </c:pt>
                <c:pt idx="48">
                  <c:v>4.2021827745666798</c:v>
                </c:pt>
                <c:pt idx="49">
                  <c:v>3.93233214190851</c:v>
                </c:pt>
                <c:pt idx="50">
                  <c:v>3.7248314996066201</c:v>
                </c:pt>
                <c:pt idx="51">
                  <c:v>3.5169697076151301</c:v>
                </c:pt>
                <c:pt idx="52">
                  <c:v>3.3033191180752302</c:v>
                </c:pt>
                <c:pt idx="53">
                  <c:v>3.1232344548581499</c:v>
                </c:pt>
                <c:pt idx="54">
                  <c:v>3.0494776506947301</c:v>
                </c:pt>
                <c:pt idx="55">
                  <c:v>3.2413565057008902</c:v>
                </c:pt>
                <c:pt idx="56">
                  <c:v>3.41773276437551</c:v>
                </c:pt>
                <c:pt idx="57">
                  <c:v>3.6643329178740198</c:v>
                </c:pt>
                <c:pt idx="58">
                  <c:v>4.0313670168403801</c:v>
                </c:pt>
                <c:pt idx="59">
                  <c:v>4.2326210920363598</c:v>
                </c:pt>
                <c:pt idx="60">
                  <c:v>4.3860264294606104</c:v>
                </c:pt>
                <c:pt idx="61">
                  <c:v>4.5882103642765104</c:v>
                </c:pt>
                <c:pt idx="62">
                  <c:v>4.8855745510431499</c:v>
                </c:pt>
                <c:pt idx="63">
                  <c:v>4.8845099130330398</c:v>
                </c:pt>
                <c:pt idx="64">
                  <c:v>4.4837588360068104</c:v>
                </c:pt>
                <c:pt idx="65">
                  <c:v>4.2070993031657604</c:v>
                </c:pt>
                <c:pt idx="66">
                  <c:v>3.8219932282632501</c:v>
                </c:pt>
                <c:pt idx="67">
                  <c:v>4.3991335166000303</c:v>
                </c:pt>
                <c:pt idx="68">
                  <c:v>4.6352520830591404</c:v>
                </c:pt>
                <c:pt idx="69">
                  <c:v>4.6001697026242603</c:v>
                </c:pt>
                <c:pt idx="70">
                  <c:v>4.5896507508852702</c:v>
                </c:pt>
                <c:pt idx="71">
                  <c:v>4.2658303419471704</c:v>
                </c:pt>
                <c:pt idx="72">
                  <c:v>4.0448845424709496</c:v>
                </c:pt>
                <c:pt idx="73">
                  <c:v>3.82770796178401</c:v>
                </c:pt>
                <c:pt idx="74">
                  <c:v>3.7323439448428402</c:v>
                </c:pt>
                <c:pt idx="75">
                  <c:v>4.05014510403588</c:v>
                </c:pt>
                <c:pt idx="76">
                  <c:v>4.0826905729980902</c:v>
                </c:pt>
                <c:pt idx="77">
                  <c:v>4.0826905730618197</c:v>
                </c:pt>
                <c:pt idx="78">
                  <c:v>4.1524190514993302</c:v>
                </c:pt>
                <c:pt idx="79">
                  <c:v>4.2008744162970002</c:v>
                </c:pt>
                <c:pt idx="80">
                  <c:v>4.1573660086286699</c:v>
                </c:pt>
                <c:pt idx="81">
                  <c:v>3.8933953618419301</c:v>
                </c:pt>
                <c:pt idx="82">
                  <c:v>3.5691045662101502</c:v>
                </c:pt>
                <c:pt idx="83">
                  <c:v>3.53924368772328</c:v>
                </c:pt>
                <c:pt idx="84">
                  <c:v>3.85291880868796</c:v>
                </c:pt>
                <c:pt idx="85">
                  <c:v>3.8643224639862299</c:v>
                </c:pt>
                <c:pt idx="86">
                  <c:v>3.8473714562207499</c:v>
                </c:pt>
                <c:pt idx="87">
                  <c:v>3.8828771495841301</c:v>
                </c:pt>
                <c:pt idx="88">
                  <c:v>4.1465197118216102</c:v>
                </c:pt>
                <c:pt idx="89">
                  <c:v>4.3689424861477804</c:v>
                </c:pt>
                <c:pt idx="90">
                  <c:v>4.3237489133557698</c:v>
                </c:pt>
                <c:pt idx="91">
                  <c:v>4.20644145176934</c:v>
                </c:pt>
                <c:pt idx="92">
                  <c:v>4.1255091506403501</c:v>
                </c:pt>
                <c:pt idx="93">
                  <c:v>4.0855330806944403</c:v>
                </c:pt>
                <c:pt idx="94">
                  <c:v>3.8954480124803998</c:v>
                </c:pt>
                <c:pt idx="95">
                  <c:v>3.7281053235566901</c:v>
                </c:pt>
                <c:pt idx="96">
                  <c:v>3.5689711231281001</c:v>
                </c:pt>
                <c:pt idx="97">
                  <c:v>3.5299514963711101</c:v>
                </c:pt>
                <c:pt idx="98">
                  <c:v>2.7501731643121698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spatial_series!$B$4:$B$101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spatial_series!$H$3:$H$101</c:f>
              <c:numCache>
                <c:formatCode>0.000</c:formatCode>
                <c:ptCount val="99"/>
                <c:pt idx="0">
                  <c:v>0.46914657418598699</c:v>
                </c:pt>
                <c:pt idx="1">
                  <c:v>0.58256644352061204</c:v>
                </c:pt>
                <c:pt idx="2">
                  <c:v>0.87217294666765999</c:v>
                </c:pt>
                <c:pt idx="3">
                  <c:v>0.81490990686934595</c:v>
                </c:pt>
                <c:pt idx="4">
                  <c:v>0.81241509829238601</c:v>
                </c:pt>
                <c:pt idx="5">
                  <c:v>0.77970593852539005</c:v>
                </c:pt>
                <c:pt idx="6">
                  <c:v>0.65831834650892995</c:v>
                </c:pt>
                <c:pt idx="7">
                  <c:v>0.84381039935271396</c:v>
                </c:pt>
                <c:pt idx="8">
                  <c:v>0.66797754461736003</c:v>
                </c:pt>
                <c:pt idx="9">
                  <c:v>0.96485988551253599</c:v>
                </c:pt>
                <c:pt idx="10">
                  <c:v>0.72564354034209499</c:v>
                </c:pt>
                <c:pt idx="11">
                  <c:v>0.60382512936497601</c:v>
                </c:pt>
                <c:pt idx="12">
                  <c:v>0.60012785154387405</c:v>
                </c:pt>
                <c:pt idx="13">
                  <c:v>0.59990871811588098</c:v>
                </c:pt>
                <c:pt idx="14">
                  <c:v>0.60071373265546701</c:v>
                </c:pt>
                <c:pt idx="15">
                  <c:v>0.64772957112832796</c:v>
                </c:pt>
                <c:pt idx="16">
                  <c:v>0.75578278243175201</c:v>
                </c:pt>
                <c:pt idx="17">
                  <c:v>0.67865070735993605</c:v>
                </c:pt>
                <c:pt idx="18">
                  <c:v>0.80911061846468402</c:v>
                </c:pt>
                <c:pt idx="19">
                  <c:v>0.93538498621970101</c:v>
                </c:pt>
                <c:pt idx="20">
                  <c:v>0.85103927552178005</c:v>
                </c:pt>
                <c:pt idx="21">
                  <c:v>0.63691136929087699</c:v>
                </c:pt>
                <c:pt idx="22">
                  <c:v>0.61541730656582005</c:v>
                </c:pt>
                <c:pt idx="23">
                  <c:v>0.59105902534850197</c:v>
                </c:pt>
                <c:pt idx="24">
                  <c:v>0.68915187056687499</c:v>
                </c:pt>
                <c:pt idx="25">
                  <c:v>0.904848004464339</c:v>
                </c:pt>
                <c:pt idx="26">
                  <c:v>0.84461990943382803</c:v>
                </c:pt>
                <c:pt idx="27">
                  <c:v>0.843190391334394</c:v>
                </c:pt>
                <c:pt idx="28">
                  <c:v>0.90777798293941803</c:v>
                </c:pt>
                <c:pt idx="29">
                  <c:v>0.844675901762314</c:v>
                </c:pt>
                <c:pt idx="30">
                  <c:v>1.0457457292699599</c:v>
                </c:pt>
                <c:pt idx="31">
                  <c:v>0.97380939278140399</c:v>
                </c:pt>
                <c:pt idx="32">
                  <c:v>1.13395265799297</c:v>
                </c:pt>
                <c:pt idx="33">
                  <c:v>1.14219887962884</c:v>
                </c:pt>
                <c:pt idx="34">
                  <c:v>1.2545035883220199</c:v>
                </c:pt>
                <c:pt idx="35">
                  <c:v>1.5022012009677801</c:v>
                </c:pt>
                <c:pt idx="36">
                  <c:v>1.7199241126745299</c:v>
                </c:pt>
                <c:pt idx="37">
                  <c:v>1.6448770786420399</c:v>
                </c:pt>
                <c:pt idx="38">
                  <c:v>1.4890112219264999</c:v>
                </c:pt>
                <c:pt idx="39">
                  <c:v>1.1309676124145001</c:v>
                </c:pt>
                <c:pt idx="40">
                  <c:v>0.884749349723985</c:v>
                </c:pt>
                <c:pt idx="41">
                  <c:v>1.7146730936085299</c:v>
                </c:pt>
                <c:pt idx="42">
                  <c:v>3.0734155402294498</c:v>
                </c:pt>
                <c:pt idx="43">
                  <c:v>2.4037588017634599</c:v>
                </c:pt>
                <c:pt idx="44">
                  <c:v>0.62713280284099204</c:v>
                </c:pt>
                <c:pt idx="45">
                  <c:v>0.77899678741401401</c:v>
                </c:pt>
                <c:pt idx="46">
                  <c:v>0.68469727914826395</c:v>
                </c:pt>
                <c:pt idx="47">
                  <c:v>0.84960332488003099</c:v>
                </c:pt>
                <c:pt idx="48">
                  <c:v>1.0419675102878601</c:v>
                </c:pt>
                <c:pt idx="49">
                  <c:v>1.5172001367596899</c:v>
                </c:pt>
                <c:pt idx="50">
                  <c:v>1.85895859964781</c:v>
                </c:pt>
                <c:pt idx="51">
                  <c:v>1.48588559430835</c:v>
                </c:pt>
                <c:pt idx="52">
                  <c:v>0.915153331316654</c:v>
                </c:pt>
                <c:pt idx="53">
                  <c:v>0.82989054970829801</c:v>
                </c:pt>
                <c:pt idx="54">
                  <c:v>0.67015531248125704</c:v>
                </c:pt>
                <c:pt idx="55">
                  <c:v>0.49152673704843303</c:v>
                </c:pt>
                <c:pt idx="56">
                  <c:v>0.50078447400530102</c:v>
                </c:pt>
                <c:pt idx="57">
                  <c:v>0.52688827322986498</c:v>
                </c:pt>
                <c:pt idx="58">
                  <c:v>0.63030402054795798</c:v>
                </c:pt>
                <c:pt idx="59">
                  <c:v>0.512060715279405</c:v>
                </c:pt>
                <c:pt idx="60">
                  <c:v>2.32394988829122</c:v>
                </c:pt>
                <c:pt idx="61">
                  <c:v>3.1172315423900399</c:v>
                </c:pt>
                <c:pt idx="62">
                  <c:v>3.2019376134633601</c:v>
                </c:pt>
                <c:pt idx="63">
                  <c:v>3.2921101827587602</c:v>
                </c:pt>
                <c:pt idx="64">
                  <c:v>3.5804950388332899</c:v>
                </c:pt>
                <c:pt idx="65">
                  <c:v>3.84599803337349</c:v>
                </c:pt>
                <c:pt idx="66">
                  <c:v>3.8961701438791501</c:v>
                </c:pt>
                <c:pt idx="67">
                  <c:v>3.5739589028806802</c:v>
                </c:pt>
                <c:pt idx="68">
                  <c:v>3.4853443459566802</c:v>
                </c:pt>
                <c:pt idx="69">
                  <c:v>2.67700706704245</c:v>
                </c:pt>
                <c:pt idx="70">
                  <c:v>2.5463057093271599</c:v>
                </c:pt>
                <c:pt idx="71">
                  <c:v>0.63762095486071901</c:v>
                </c:pt>
                <c:pt idx="72">
                  <c:v>2.0708509121474599</c:v>
                </c:pt>
                <c:pt idx="73">
                  <c:v>2.0173507526046501</c:v>
                </c:pt>
                <c:pt idx="74">
                  <c:v>1.9071745764916599</c:v>
                </c:pt>
                <c:pt idx="75">
                  <c:v>1.88652429498865</c:v>
                </c:pt>
                <c:pt idx="76">
                  <c:v>1.95782150149642</c:v>
                </c:pt>
                <c:pt idx="77">
                  <c:v>1.20833679671893</c:v>
                </c:pt>
                <c:pt idx="78">
                  <c:v>2.1602792369628099</c:v>
                </c:pt>
                <c:pt idx="79">
                  <c:v>2.4034428801302599</c:v>
                </c:pt>
                <c:pt idx="80">
                  <c:v>2.8435670742007901</c:v>
                </c:pt>
                <c:pt idx="81">
                  <c:v>2.87647149647059</c:v>
                </c:pt>
                <c:pt idx="82">
                  <c:v>2.71819873867413</c:v>
                </c:pt>
                <c:pt idx="83">
                  <c:v>2.42975226091884</c:v>
                </c:pt>
                <c:pt idx="84">
                  <c:v>2.2904528512979399</c:v>
                </c:pt>
                <c:pt idx="85">
                  <c:v>2.0172308231150602</c:v>
                </c:pt>
                <c:pt idx="86">
                  <c:v>1.2986689565798499</c:v>
                </c:pt>
                <c:pt idx="87">
                  <c:v>1.02530265298442</c:v>
                </c:pt>
                <c:pt idx="88">
                  <c:v>1.2780127583543199</c:v>
                </c:pt>
                <c:pt idx="89">
                  <c:v>1.2784608208981401</c:v>
                </c:pt>
                <c:pt idx="90">
                  <c:v>1.1690767881354001</c:v>
                </c:pt>
                <c:pt idx="91">
                  <c:v>1.18014098387433</c:v>
                </c:pt>
                <c:pt idx="92">
                  <c:v>0.99926703183999499</c:v>
                </c:pt>
                <c:pt idx="93">
                  <c:v>1.70546148412105</c:v>
                </c:pt>
                <c:pt idx="94">
                  <c:v>1.1383816624068399</c:v>
                </c:pt>
                <c:pt idx="95">
                  <c:v>0.87472636524213998</c:v>
                </c:pt>
                <c:pt idx="96">
                  <c:v>1.27442842838454</c:v>
                </c:pt>
                <c:pt idx="97">
                  <c:v>0.92516155506843101</c:v>
                </c:pt>
                <c:pt idx="98">
                  <c:v>1.1226596859779201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spatial_series_c!$E$3:$E$101</c:f>
              <c:numCache>
                <c:formatCode>0.00</c:formatCode>
                <c:ptCount val="99"/>
                <c:pt idx="0">
                  <c:v>3.7349000000062915E-2</c:v>
                </c:pt>
                <c:pt idx="1">
                  <c:v>8.1354999999803113E-3</c:v>
                </c:pt>
                <c:pt idx="2">
                  <c:v>5.8922000000052321E-2</c:v>
                </c:pt>
                <c:pt idx="3">
                  <c:v>4.9708499999951528E-2</c:v>
                </c:pt>
                <c:pt idx="4">
                  <c:v>5.0494999999955326E-2</c:v>
                </c:pt>
                <c:pt idx="5">
                  <c:v>6.1281499999950029E-2</c:v>
                </c:pt>
                <c:pt idx="6">
                  <c:v>6.2067999999953827E-2</c:v>
                </c:pt>
                <c:pt idx="7">
                  <c:v>6.2854499999957625E-2</c:v>
                </c:pt>
                <c:pt idx="8">
                  <c:v>6.3640999999961423E-2</c:v>
                </c:pt>
                <c:pt idx="9">
                  <c:v>5.4427499999974316E-2</c:v>
                </c:pt>
                <c:pt idx="10">
                  <c:v>6.5213999999969019E-2</c:v>
                </c:pt>
                <c:pt idx="11">
                  <c:v>3.6000500000113789E-2</c:v>
                </c:pt>
                <c:pt idx="12">
                  <c:v>2.6787000000126682E-2</c:v>
                </c:pt>
                <c:pt idx="13">
                  <c:v>2.7573500000016793E-2</c:v>
                </c:pt>
                <c:pt idx="14">
                  <c:v>1.8360000000029686E-2</c:v>
                </c:pt>
                <c:pt idx="15">
                  <c:v>9.1465000000425789E-3</c:v>
                </c:pt>
                <c:pt idx="16">
                  <c:v>9.933000000046377E-3</c:v>
                </c:pt>
                <c:pt idx="17">
                  <c:v>1.0719500000050175E-2</c:v>
                </c:pt>
                <c:pt idx="18">
                  <c:v>1.1506000000053973E-2</c:v>
                </c:pt>
                <c:pt idx="19">
                  <c:v>4.2292500000030486E-2</c:v>
                </c:pt>
                <c:pt idx="20">
                  <c:v>6.3079000000016094E-2</c:v>
                </c:pt>
                <c:pt idx="21">
                  <c:v>6.3865500000019892E-2</c:v>
                </c:pt>
                <c:pt idx="22">
                  <c:v>4.465200000004188E-2</c:v>
                </c:pt>
                <c:pt idx="23">
                  <c:v>2.5438500000063868E-2</c:v>
                </c:pt>
                <c:pt idx="24">
                  <c:v>-3.7750000000187356E-3</c:v>
                </c:pt>
                <c:pt idx="25">
                  <c:v>-1.2988500000005843E-2</c:v>
                </c:pt>
                <c:pt idx="26">
                  <c:v>-2.2020000000111395E-3</c:v>
                </c:pt>
                <c:pt idx="27">
                  <c:v>8.5844999999835636E-3</c:v>
                </c:pt>
                <c:pt idx="28">
                  <c:v>1.9370999999978267E-2</c:v>
                </c:pt>
                <c:pt idx="29">
                  <c:v>2.0157499999982065E-2</c:v>
                </c:pt>
                <c:pt idx="30">
                  <c:v>1.0943999999994958E-2</c:v>
                </c:pt>
                <c:pt idx="31">
                  <c:v>2.1730499999989661E-2</c:v>
                </c:pt>
                <c:pt idx="32">
                  <c:v>5.2516999999966174E-2</c:v>
                </c:pt>
                <c:pt idx="33">
                  <c:v>9.3303500000047279E-2</c:v>
                </c:pt>
                <c:pt idx="34">
                  <c:v>6.4090000000078362E-2</c:v>
                </c:pt>
                <c:pt idx="35">
                  <c:v>7.4876500000073065E-2</c:v>
                </c:pt>
                <c:pt idx="36">
                  <c:v>7.5663000000076863E-2</c:v>
                </c:pt>
                <c:pt idx="37">
                  <c:v>0.11644950000004428</c:v>
                </c:pt>
                <c:pt idx="38">
                  <c:v>0.11723600000004808</c:v>
                </c:pt>
                <c:pt idx="39">
                  <c:v>0.11802250000005188</c:v>
                </c:pt>
                <c:pt idx="40">
                  <c:v>0.11880900000005568</c:v>
                </c:pt>
                <c:pt idx="41">
                  <c:v>4.9595500000009451E-2</c:v>
                </c:pt>
                <c:pt idx="42">
                  <c:v>1.0382000000049629E-2</c:v>
                </c:pt>
                <c:pt idx="43">
                  <c:v>6.1168500000007953E-2</c:v>
                </c:pt>
                <c:pt idx="44">
                  <c:v>9.1954999999984466E-2</c:v>
                </c:pt>
                <c:pt idx="45">
                  <c:v>0.10274149999997917</c:v>
                </c:pt>
                <c:pt idx="46">
                  <c:v>0.10352799999998297</c:v>
                </c:pt>
                <c:pt idx="47">
                  <c:v>0.10431449999998677</c:v>
                </c:pt>
                <c:pt idx="48">
                  <c:v>0.12510099999997237</c:v>
                </c:pt>
                <c:pt idx="49">
                  <c:v>0.11588749999998527</c:v>
                </c:pt>
                <c:pt idx="50">
                  <c:v>0.10667399999999816</c:v>
                </c:pt>
                <c:pt idx="51">
                  <c:v>6.746049999992465E-2</c:v>
                </c:pt>
                <c:pt idx="52">
                  <c:v>-1.7530000000078871E-3</c:v>
                </c:pt>
                <c:pt idx="53">
                  <c:v>-1.0966499999994994E-2</c:v>
                </c:pt>
                <c:pt idx="54">
                  <c:v>9.8200000001043009E-3</c:v>
                </c:pt>
                <c:pt idx="55">
                  <c:v>6.0650000011719385E-4</c:v>
                </c:pt>
                <c:pt idx="56">
                  <c:v>-2.860699999996541E-2</c:v>
                </c:pt>
                <c:pt idx="57">
                  <c:v>-1.7820499999970707E-2</c:v>
                </c:pt>
                <c:pt idx="58">
                  <c:v>-1.7033999999966909E-2</c:v>
                </c:pt>
                <c:pt idx="59">
                  <c:v>-7.6247499999908541E-2</c:v>
                </c:pt>
                <c:pt idx="60">
                  <c:v>-0.38546099999996386</c:v>
                </c:pt>
                <c:pt idx="61">
                  <c:v>-0.64167449999990822</c:v>
                </c:pt>
                <c:pt idx="62">
                  <c:v>-0.55388799999991534</c:v>
                </c:pt>
                <c:pt idx="63">
                  <c:v>-0.52310149999993882</c:v>
                </c:pt>
                <c:pt idx="64">
                  <c:v>-0.62731499999995322</c:v>
                </c:pt>
                <c:pt idx="65">
                  <c:v>-0.65352849999999307</c:v>
                </c:pt>
                <c:pt idx="66">
                  <c:v>-0.67874199999994289</c:v>
                </c:pt>
                <c:pt idx="67">
                  <c:v>-0.62695550000000821</c:v>
                </c:pt>
                <c:pt idx="68">
                  <c:v>-0.68116899999995439</c:v>
                </c:pt>
                <c:pt idx="69">
                  <c:v>-0.59038250000003245</c:v>
                </c:pt>
                <c:pt idx="70">
                  <c:v>-0.27759600000001683</c:v>
                </c:pt>
                <c:pt idx="71">
                  <c:v>7.3190500000009706E-2</c:v>
                </c:pt>
                <c:pt idx="72">
                  <c:v>-0.27602300000000923</c:v>
                </c:pt>
                <c:pt idx="73">
                  <c:v>-0.44523650000007819</c:v>
                </c:pt>
                <c:pt idx="74">
                  <c:v>5.5499999999710781E-3</c:v>
                </c:pt>
                <c:pt idx="75">
                  <c:v>0.11633649999998852</c:v>
                </c:pt>
                <c:pt idx="76">
                  <c:v>0.1071230000001151</c:v>
                </c:pt>
                <c:pt idx="77">
                  <c:v>0.12790950000010071</c:v>
                </c:pt>
                <c:pt idx="78">
                  <c:v>0.1286960000001045</c:v>
                </c:pt>
                <c:pt idx="79">
                  <c:v>0.10948250000001281</c:v>
                </c:pt>
                <c:pt idx="80">
                  <c:v>0.1002690000000257</c:v>
                </c:pt>
                <c:pt idx="81">
                  <c:v>0.1110555000000204</c:v>
                </c:pt>
                <c:pt idx="82">
                  <c:v>0.1218420000000151</c:v>
                </c:pt>
                <c:pt idx="83">
                  <c:v>0.13262850000000981</c:v>
                </c:pt>
                <c:pt idx="84">
                  <c:v>0.14341500000000451</c:v>
                </c:pt>
                <c:pt idx="85">
                  <c:v>0.16420149999999012</c:v>
                </c:pt>
                <c:pt idx="86">
                  <c:v>0.18498799999997573</c:v>
                </c:pt>
                <c:pt idx="87">
                  <c:v>0.19577449999997043</c:v>
                </c:pt>
                <c:pt idx="88">
                  <c:v>0.19656099999997423</c:v>
                </c:pt>
                <c:pt idx="89">
                  <c:v>0.20734749999996893</c:v>
                </c:pt>
                <c:pt idx="90">
                  <c:v>0.20813399999997273</c:v>
                </c:pt>
                <c:pt idx="91">
                  <c:v>0.22892049999995834</c:v>
                </c:pt>
                <c:pt idx="92">
                  <c:v>0.21970699999997123</c:v>
                </c:pt>
                <c:pt idx="93">
                  <c:v>0.23049349999996593</c:v>
                </c:pt>
                <c:pt idx="94">
                  <c:v>0.22127999999997883</c:v>
                </c:pt>
                <c:pt idx="95">
                  <c:v>0.23206649999997353</c:v>
                </c:pt>
                <c:pt idx="96">
                  <c:v>0.24285299999996823</c:v>
                </c:pt>
                <c:pt idx="97">
                  <c:v>0.26363950000006753</c:v>
                </c:pt>
                <c:pt idx="98">
                  <c:v>0.23442600000009861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A-4A61-97DC-7E1CD02C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spatial_series_c!$B$4:$B$101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spatial_series_c!$L$3:$L$101</c:f>
              <c:numCache>
                <c:formatCode>0.000</c:formatCode>
                <c:ptCount val="99"/>
                <c:pt idx="0">
                  <c:v>6.13774626952386</c:v>
                </c:pt>
                <c:pt idx="1">
                  <c:v>7.7322872340425004</c:v>
                </c:pt>
                <c:pt idx="2">
                  <c:v>6.8355607833261196</c:v>
                </c:pt>
                <c:pt idx="3">
                  <c:v>6.2032235288830204</c:v>
                </c:pt>
                <c:pt idx="4">
                  <c:v>5.9040577551461197</c:v>
                </c:pt>
                <c:pt idx="5">
                  <c:v>5.5310374824563997</c:v>
                </c:pt>
                <c:pt idx="6">
                  <c:v>5.3831490069354402</c:v>
                </c:pt>
                <c:pt idx="7">
                  <c:v>5.0676592785804804</c:v>
                </c:pt>
                <c:pt idx="8">
                  <c:v>4.9452614321502004</c:v>
                </c:pt>
                <c:pt idx="9">
                  <c:v>4.9512824347046402</c:v>
                </c:pt>
                <c:pt idx="10">
                  <c:v>4.7641804128185496</c:v>
                </c:pt>
                <c:pt idx="11">
                  <c:v>4.5740037630134802</c:v>
                </c:pt>
                <c:pt idx="12">
                  <c:v>4.5499643161607999</c:v>
                </c:pt>
                <c:pt idx="13">
                  <c:v>4.6342180255463497</c:v>
                </c:pt>
                <c:pt idx="14">
                  <c:v>4.5752528699909902</c:v>
                </c:pt>
                <c:pt idx="15">
                  <c:v>4.42586148116954</c:v>
                </c:pt>
                <c:pt idx="16">
                  <c:v>4.1085877103653896</c:v>
                </c:pt>
                <c:pt idx="17">
                  <c:v>4.2142364111354</c:v>
                </c:pt>
                <c:pt idx="18">
                  <c:v>4.1659480751606504</c:v>
                </c:pt>
                <c:pt idx="19">
                  <c:v>4.0030178460543402</c:v>
                </c:pt>
                <c:pt idx="20">
                  <c:v>3.81855364383228</c:v>
                </c:pt>
                <c:pt idx="21">
                  <c:v>3.7234385088467299</c:v>
                </c:pt>
                <c:pt idx="22">
                  <c:v>3.7750518727258702</c:v>
                </c:pt>
                <c:pt idx="23">
                  <c:v>3.53184763040804</c:v>
                </c:pt>
                <c:pt idx="24">
                  <c:v>3.4272028016270601</c:v>
                </c:pt>
                <c:pt idx="25">
                  <c:v>3.4101587672947198</c:v>
                </c:pt>
                <c:pt idx="26">
                  <c:v>3.29996211341181</c:v>
                </c:pt>
                <c:pt idx="27">
                  <c:v>3.3929717982267702</c:v>
                </c:pt>
                <c:pt idx="28">
                  <c:v>3.37451226202097</c:v>
                </c:pt>
                <c:pt idx="29">
                  <c:v>3.37055235568908</c:v>
                </c:pt>
                <c:pt idx="30">
                  <c:v>3.2559721236406598</c:v>
                </c:pt>
                <c:pt idx="31">
                  <c:v>3.4038563101480501</c:v>
                </c:pt>
                <c:pt idx="32">
                  <c:v>3.4038564002010498</c:v>
                </c:pt>
                <c:pt idx="33">
                  <c:v>3.4012940137869299</c:v>
                </c:pt>
                <c:pt idx="34">
                  <c:v>3.4012941037050601</c:v>
                </c:pt>
                <c:pt idx="35">
                  <c:v>3.4012941936226899</c:v>
                </c:pt>
                <c:pt idx="36">
                  <c:v>3.5144480133540998</c:v>
                </c:pt>
                <c:pt idx="37">
                  <c:v>4.0563253345983998</c:v>
                </c:pt>
                <c:pt idx="38">
                  <c:v>4.4888297317803199</c:v>
                </c:pt>
                <c:pt idx="39">
                  <c:v>4.6613907802495902</c:v>
                </c:pt>
                <c:pt idx="40">
                  <c:v>4.7938962643623704</c:v>
                </c:pt>
                <c:pt idx="41">
                  <c:v>4.6298560737254499</c:v>
                </c:pt>
                <c:pt idx="42">
                  <c:v>4.4650058312691101</c:v>
                </c:pt>
                <c:pt idx="43">
                  <c:v>4.3277725389518604</c:v>
                </c:pt>
                <c:pt idx="44">
                  <c:v>4.17758249291699</c:v>
                </c:pt>
                <c:pt idx="45">
                  <c:v>4.18862572160194</c:v>
                </c:pt>
                <c:pt idx="46">
                  <c:v>4.1077386523007098</c:v>
                </c:pt>
                <c:pt idx="47">
                  <c:v>4.2297294800117298</c:v>
                </c:pt>
                <c:pt idx="48">
                  <c:v>4.2021827745666798</c:v>
                </c:pt>
                <c:pt idx="49">
                  <c:v>3.93233214190851</c:v>
                </c:pt>
                <c:pt idx="50">
                  <c:v>3.7248314996066201</c:v>
                </c:pt>
                <c:pt idx="51">
                  <c:v>3.5169697076151301</c:v>
                </c:pt>
                <c:pt idx="52">
                  <c:v>3.3033191180752302</c:v>
                </c:pt>
                <c:pt idx="53">
                  <c:v>3.1232344548581499</c:v>
                </c:pt>
                <c:pt idx="54">
                  <c:v>3.0494776506947301</c:v>
                </c:pt>
                <c:pt idx="55">
                  <c:v>3.2413565057008902</c:v>
                </c:pt>
                <c:pt idx="56">
                  <c:v>3.41773276437551</c:v>
                </c:pt>
                <c:pt idx="57">
                  <c:v>3.6643329178740198</c:v>
                </c:pt>
                <c:pt idx="58">
                  <c:v>4.0313670168403801</c:v>
                </c:pt>
                <c:pt idx="59">
                  <c:v>4.2326210920363598</c:v>
                </c:pt>
                <c:pt idx="60">
                  <c:v>4.3860264294606104</c:v>
                </c:pt>
                <c:pt idx="61">
                  <c:v>4.5882103642765104</c:v>
                </c:pt>
                <c:pt idx="62">
                  <c:v>4.8855745510431499</c:v>
                </c:pt>
                <c:pt idx="63">
                  <c:v>4.8845099130330398</c:v>
                </c:pt>
                <c:pt idx="64">
                  <c:v>4.4837588360068104</c:v>
                </c:pt>
                <c:pt idx="65">
                  <c:v>4.2070993031657604</c:v>
                </c:pt>
                <c:pt idx="66">
                  <c:v>3.8219932282632501</c:v>
                </c:pt>
                <c:pt idx="67">
                  <c:v>4.3991335166000303</c:v>
                </c:pt>
                <c:pt idx="68">
                  <c:v>4.6352520830591404</c:v>
                </c:pt>
                <c:pt idx="69">
                  <c:v>4.6001697026242603</c:v>
                </c:pt>
                <c:pt idx="70">
                  <c:v>4.5896507508852702</c:v>
                </c:pt>
                <c:pt idx="71">
                  <c:v>4.2658303419471704</c:v>
                </c:pt>
                <c:pt idx="72">
                  <c:v>4.0448845424709496</c:v>
                </c:pt>
                <c:pt idx="73">
                  <c:v>3.82770796178401</c:v>
                </c:pt>
                <c:pt idx="74">
                  <c:v>3.7323439448428402</c:v>
                </c:pt>
                <c:pt idx="75">
                  <c:v>4.05014510403588</c:v>
                </c:pt>
                <c:pt idx="76">
                  <c:v>4.0826905729980902</c:v>
                </c:pt>
                <c:pt idx="77">
                  <c:v>4.0826905730618197</c:v>
                </c:pt>
                <c:pt idx="78">
                  <c:v>4.1524190514993302</c:v>
                </c:pt>
                <c:pt idx="79">
                  <c:v>4.2008744162970002</c:v>
                </c:pt>
                <c:pt idx="80">
                  <c:v>4.1573660086286699</c:v>
                </c:pt>
                <c:pt idx="81">
                  <c:v>3.8933953618419301</c:v>
                </c:pt>
                <c:pt idx="82">
                  <c:v>3.5691045662101502</c:v>
                </c:pt>
                <c:pt idx="83">
                  <c:v>3.53924368772328</c:v>
                </c:pt>
                <c:pt idx="84">
                  <c:v>3.85291880868796</c:v>
                </c:pt>
                <c:pt idx="85">
                  <c:v>3.8643224639862299</c:v>
                </c:pt>
                <c:pt idx="86">
                  <c:v>3.8473714562207499</c:v>
                </c:pt>
                <c:pt idx="87">
                  <c:v>3.8828771495841301</c:v>
                </c:pt>
                <c:pt idx="88">
                  <c:v>4.1465197118216102</c:v>
                </c:pt>
                <c:pt idx="89">
                  <c:v>4.3689424861477804</c:v>
                </c:pt>
                <c:pt idx="90">
                  <c:v>4.3237489133557698</c:v>
                </c:pt>
                <c:pt idx="91">
                  <c:v>4.20644145176934</c:v>
                </c:pt>
                <c:pt idx="92">
                  <c:v>4.1255091506403501</c:v>
                </c:pt>
                <c:pt idx="93">
                  <c:v>4.0855330806944403</c:v>
                </c:pt>
                <c:pt idx="94">
                  <c:v>3.8954480124803998</c:v>
                </c:pt>
                <c:pt idx="95">
                  <c:v>3.7281053235566901</c:v>
                </c:pt>
                <c:pt idx="96">
                  <c:v>3.5689711231281001</c:v>
                </c:pt>
                <c:pt idx="97">
                  <c:v>3.5299514963711101</c:v>
                </c:pt>
                <c:pt idx="98">
                  <c:v>2.7501731643121698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6-4F1E-B3D3-F9F27F48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spatial_series_c!$B$4:$B$101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spatial_series_c!$H$3:$H$101</c:f>
              <c:numCache>
                <c:formatCode>0.000</c:formatCode>
                <c:ptCount val="99"/>
                <c:pt idx="0">
                  <c:v>0.46914657418598699</c:v>
                </c:pt>
                <c:pt idx="1">
                  <c:v>0.58256644352061204</c:v>
                </c:pt>
                <c:pt idx="2">
                  <c:v>0.87217294666765999</c:v>
                </c:pt>
                <c:pt idx="3">
                  <c:v>0.81490990686934595</c:v>
                </c:pt>
                <c:pt idx="4">
                  <c:v>0.81241509829238601</c:v>
                </c:pt>
                <c:pt idx="5">
                  <c:v>0.77970593852539005</c:v>
                </c:pt>
                <c:pt idx="6">
                  <c:v>0.65831834650892995</c:v>
                </c:pt>
                <c:pt idx="7">
                  <c:v>0.84381039935271396</c:v>
                </c:pt>
                <c:pt idx="8">
                  <c:v>0.66797754461736003</c:v>
                </c:pt>
                <c:pt idx="9">
                  <c:v>0.96485988551253599</c:v>
                </c:pt>
                <c:pt idx="10">
                  <c:v>0.72564354034209499</c:v>
                </c:pt>
                <c:pt idx="11">
                  <c:v>0.60382512936497601</c:v>
                </c:pt>
                <c:pt idx="12">
                  <c:v>0.60012785154387405</c:v>
                </c:pt>
                <c:pt idx="13">
                  <c:v>0.59990871811588098</c:v>
                </c:pt>
                <c:pt idx="14">
                  <c:v>0.60071373265546701</c:v>
                </c:pt>
                <c:pt idx="15">
                  <c:v>0.64772957112832796</c:v>
                </c:pt>
                <c:pt idx="16">
                  <c:v>0.75578278243175201</c:v>
                </c:pt>
                <c:pt idx="17">
                  <c:v>0.67865070735993605</c:v>
                </c:pt>
                <c:pt idx="18">
                  <c:v>0.80911061846468402</c:v>
                </c:pt>
                <c:pt idx="19">
                  <c:v>0.93538498621970101</c:v>
                </c:pt>
                <c:pt idx="20">
                  <c:v>0.85103927552178005</c:v>
                </c:pt>
                <c:pt idx="21">
                  <c:v>0.63691136929087699</c:v>
                </c:pt>
                <c:pt idx="22">
                  <c:v>0.61541730656582005</c:v>
                </c:pt>
                <c:pt idx="23">
                  <c:v>0.59105902534850197</c:v>
                </c:pt>
                <c:pt idx="24">
                  <c:v>0.68915187056687499</c:v>
                </c:pt>
                <c:pt idx="25">
                  <c:v>0.904848004464339</c:v>
                </c:pt>
                <c:pt idx="26">
                  <c:v>0.84461990943382803</c:v>
                </c:pt>
                <c:pt idx="27">
                  <c:v>0.843190391334394</c:v>
                </c:pt>
                <c:pt idx="28">
                  <c:v>0.90777798293941803</c:v>
                </c:pt>
                <c:pt idx="29">
                  <c:v>0.844675901762314</c:v>
                </c:pt>
                <c:pt idx="30">
                  <c:v>1.0457457292699599</c:v>
                </c:pt>
                <c:pt idx="31">
                  <c:v>0.97380939278140399</c:v>
                </c:pt>
                <c:pt idx="32">
                  <c:v>1.13395265799297</c:v>
                </c:pt>
                <c:pt idx="33">
                  <c:v>1.14219887962884</c:v>
                </c:pt>
                <c:pt idx="34">
                  <c:v>1.2545035883220199</c:v>
                </c:pt>
                <c:pt idx="35">
                  <c:v>1.5022012009677801</c:v>
                </c:pt>
                <c:pt idx="36">
                  <c:v>1.7199241126745299</c:v>
                </c:pt>
                <c:pt idx="37">
                  <c:v>1.6448770786420399</c:v>
                </c:pt>
                <c:pt idx="38">
                  <c:v>1.4890112219264999</c:v>
                </c:pt>
                <c:pt idx="39">
                  <c:v>1.1309676124145001</c:v>
                </c:pt>
                <c:pt idx="40">
                  <c:v>0.884749349723985</c:v>
                </c:pt>
                <c:pt idx="41">
                  <c:v>1.7146730936085299</c:v>
                </c:pt>
                <c:pt idx="42">
                  <c:v>3.0734155402294498</c:v>
                </c:pt>
                <c:pt idx="43">
                  <c:v>2.4037588017634599</c:v>
                </c:pt>
                <c:pt idx="44">
                  <c:v>0.62713280284099204</c:v>
                </c:pt>
                <c:pt idx="45">
                  <c:v>0.77899678741401401</c:v>
                </c:pt>
                <c:pt idx="46">
                  <c:v>0.68469727914826395</c:v>
                </c:pt>
                <c:pt idx="47">
                  <c:v>0.84960332488003099</c:v>
                </c:pt>
                <c:pt idx="48">
                  <c:v>1.0419675102878601</c:v>
                </c:pt>
                <c:pt idx="49">
                  <c:v>1.5172001367596899</c:v>
                </c:pt>
                <c:pt idx="50">
                  <c:v>1.85895859964781</c:v>
                </c:pt>
                <c:pt idx="51">
                  <c:v>1.48588559430835</c:v>
                </c:pt>
                <c:pt idx="52">
                  <c:v>0.915153331316654</c:v>
                </c:pt>
                <c:pt idx="53">
                  <c:v>0.82989054970829801</c:v>
                </c:pt>
                <c:pt idx="54">
                  <c:v>0.67015531248125704</c:v>
                </c:pt>
                <c:pt idx="55">
                  <c:v>0.49152673704843303</c:v>
                </c:pt>
                <c:pt idx="56">
                  <c:v>0.50078447400530102</c:v>
                </c:pt>
                <c:pt idx="57">
                  <c:v>0.52688827322986498</c:v>
                </c:pt>
                <c:pt idx="58">
                  <c:v>0.63030402054795798</c:v>
                </c:pt>
                <c:pt idx="59">
                  <c:v>0.512060715279405</c:v>
                </c:pt>
                <c:pt idx="60">
                  <c:v>2.32394988829122</c:v>
                </c:pt>
                <c:pt idx="61">
                  <c:v>3.1172315423900399</c:v>
                </c:pt>
                <c:pt idx="62">
                  <c:v>3.2019376134633601</c:v>
                </c:pt>
                <c:pt idx="63">
                  <c:v>3.2921101827587602</c:v>
                </c:pt>
                <c:pt idx="64">
                  <c:v>3.5804950388332899</c:v>
                </c:pt>
                <c:pt idx="65">
                  <c:v>3.84599803337349</c:v>
                </c:pt>
                <c:pt idx="66">
                  <c:v>3.8961701438791501</c:v>
                </c:pt>
                <c:pt idx="67">
                  <c:v>3.5739589028806802</c:v>
                </c:pt>
                <c:pt idx="68">
                  <c:v>3.4853443459566802</c:v>
                </c:pt>
                <c:pt idx="69">
                  <c:v>2.67700706704245</c:v>
                </c:pt>
                <c:pt idx="70">
                  <c:v>2.5463057093271599</c:v>
                </c:pt>
                <c:pt idx="71">
                  <c:v>0.63762095486071901</c:v>
                </c:pt>
                <c:pt idx="72">
                  <c:v>2.0708509121474599</c:v>
                </c:pt>
                <c:pt idx="73">
                  <c:v>2.0173507526046501</c:v>
                </c:pt>
                <c:pt idx="74">
                  <c:v>1.9071745764916599</c:v>
                </c:pt>
                <c:pt idx="75">
                  <c:v>1.88652429498865</c:v>
                </c:pt>
                <c:pt idx="76">
                  <c:v>1.95782150149642</c:v>
                </c:pt>
                <c:pt idx="77">
                  <c:v>1.20833679671893</c:v>
                </c:pt>
                <c:pt idx="78">
                  <c:v>2.1602792369628099</c:v>
                </c:pt>
                <c:pt idx="79">
                  <c:v>2.4034428801302599</c:v>
                </c:pt>
                <c:pt idx="80">
                  <c:v>2.8435670742007901</c:v>
                </c:pt>
                <c:pt idx="81">
                  <c:v>2.87647149647059</c:v>
                </c:pt>
                <c:pt idx="82">
                  <c:v>2.71819873867413</c:v>
                </c:pt>
                <c:pt idx="83">
                  <c:v>2.42975226091884</c:v>
                </c:pt>
                <c:pt idx="84">
                  <c:v>2.2904528512979399</c:v>
                </c:pt>
                <c:pt idx="85">
                  <c:v>2.0172308231150602</c:v>
                </c:pt>
                <c:pt idx="86">
                  <c:v>1.2986689565798499</c:v>
                </c:pt>
                <c:pt idx="87">
                  <c:v>1.02530265298442</c:v>
                </c:pt>
                <c:pt idx="88">
                  <c:v>1.2780127583543199</c:v>
                </c:pt>
                <c:pt idx="89">
                  <c:v>1.2784608208981401</c:v>
                </c:pt>
                <c:pt idx="90">
                  <c:v>1.1690767881354001</c:v>
                </c:pt>
                <c:pt idx="91">
                  <c:v>1.18014098387433</c:v>
                </c:pt>
                <c:pt idx="92">
                  <c:v>0.99926703183999499</c:v>
                </c:pt>
                <c:pt idx="93">
                  <c:v>1.70546148412105</c:v>
                </c:pt>
                <c:pt idx="94">
                  <c:v>1.1383816624068399</c:v>
                </c:pt>
                <c:pt idx="95">
                  <c:v>0.87472636524213998</c:v>
                </c:pt>
                <c:pt idx="96">
                  <c:v>1.27442842838454</c:v>
                </c:pt>
                <c:pt idx="97">
                  <c:v>0.92516155506843101</c:v>
                </c:pt>
                <c:pt idx="98">
                  <c:v>1.1226596859779201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A-4F22-B654-432D6A27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spatial_series_v1!$B$3:$B$101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spatial_series_v1!$C$3:$C$101</c:f>
              <c:numCache>
                <c:formatCode>0.000</c:formatCode>
                <c:ptCount val="99"/>
                <c:pt idx="0">
                  <c:v>1001.33</c:v>
                </c:pt>
                <c:pt idx="1">
                  <c:v>1001.29</c:v>
                </c:pt>
                <c:pt idx="2">
                  <c:v>1001.33</c:v>
                </c:pt>
                <c:pt idx="3">
                  <c:v>1001.31</c:v>
                </c:pt>
                <c:pt idx="4">
                  <c:v>1001.3</c:v>
                </c:pt>
                <c:pt idx="5">
                  <c:v>1001.3</c:v>
                </c:pt>
                <c:pt idx="6">
                  <c:v>1001.29</c:v>
                </c:pt>
                <c:pt idx="7">
                  <c:v>1001.28</c:v>
                </c:pt>
                <c:pt idx="8">
                  <c:v>1001.27</c:v>
                </c:pt>
                <c:pt idx="9">
                  <c:v>1001.25</c:v>
                </c:pt>
                <c:pt idx="10">
                  <c:v>1001.25</c:v>
                </c:pt>
                <c:pt idx="11">
                  <c:v>1001.21</c:v>
                </c:pt>
                <c:pt idx="12">
                  <c:v>1001.19</c:v>
                </c:pt>
                <c:pt idx="13">
                  <c:v>1001.18</c:v>
                </c:pt>
                <c:pt idx="14">
                  <c:v>1001.16</c:v>
                </c:pt>
                <c:pt idx="15">
                  <c:v>1001.14</c:v>
                </c:pt>
                <c:pt idx="16">
                  <c:v>1001.13</c:v>
                </c:pt>
                <c:pt idx="17">
                  <c:v>1001.12</c:v>
                </c:pt>
                <c:pt idx="18">
                  <c:v>1001.11</c:v>
                </c:pt>
                <c:pt idx="19">
                  <c:v>1001.13</c:v>
                </c:pt>
                <c:pt idx="20">
                  <c:v>1001.14</c:v>
                </c:pt>
                <c:pt idx="21">
                  <c:v>1001.13</c:v>
                </c:pt>
                <c:pt idx="22">
                  <c:v>1001.1</c:v>
                </c:pt>
                <c:pt idx="23">
                  <c:v>1001.07</c:v>
                </c:pt>
                <c:pt idx="24">
                  <c:v>1001.03</c:v>
                </c:pt>
                <c:pt idx="25">
                  <c:v>1001.01</c:v>
                </c:pt>
                <c:pt idx="26">
                  <c:v>1001.01</c:v>
                </c:pt>
                <c:pt idx="27">
                  <c:v>1001.01</c:v>
                </c:pt>
                <c:pt idx="28">
                  <c:v>1001.01</c:v>
                </c:pt>
                <c:pt idx="29">
                  <c:v>1001</c:v>
                </c:pt>
                <c:pt idx="30">
                  <c:v>1000.98</c:v>
                </c:pt>
                <c:pt idx="31">
                  <c:v>1000.98</c:v>
                </c:pt>
                <c:pt idx="32">
                  <c:v>1001</c:v>
                </c:pt>
                <c:pt idx="33">
                  <c:v>1001.03</c:v>
                </c:pt>
                <c:pt idx="34">
                  <c:v>1000.99</c:v>
                </c:pt>
                <c:pt idx="35">
                  <c:v>1000.99</c:v>
                </c:pt>
                <c:pt idx="36">
                  <c:v>1000.98</c:v>
                </c:pt>
                <c:pt idx="37">
                  <c:v>1001.01</c:v>
                </c:pt>
                <c:pt idx="38">
                  <c:v>1001</c:v>
                </c:pt>
                <c:pt idx="39">
                  <c:v>1000.99</c:v>
                </c:pt>
                <c:pt idx="40">
                  <c:v>1000.98</c:v>
                </c:pt>
                <c:pt idx="41">
                  <c:v>1000.9</c:v>
                </c:pt>
                <c:pt idx="42">
                  <c:v>1000.85</c:v>
                </c:pt>
                <c:pt idx="43">
                  <c:v>1000.89</c:v>
                </c:pt>
                <c:pt idx="44">
                  <c:v>1000.91</c:v>
                </c:pt>
                <c:pt idx="45">
                  <c:v>1000.91</c:v>
                </c:pt>
                <c:pt idx="46">
                  <c:v>1000.9</c:v>
                </c:pt>
                <c:pt idx="47">
                  <c:v>1000.89</c:v>
                </c:pt>
                <c:pt idx="48">
                  <c:v>1000.9</c:v>
                </c:pt>
                <c:pt idx="49">
                  <c:v>1000.88</c:v>
                </c:pt>
                <c:pt idx="50">
                  <c:v>1000.86</c:v>
                </c:pt>
                <c:pt idx="51">
                  <c:v>1000.81</c:v>
                </c:pt>
                <c:pt idx="52">
                  <c:v>1000.73</c:v>
                </c:pt>
                <c:pt idx="53">
                  <c:v>1000.71</c:v>
                </c:pt>
                <c:pt idx="54">
                  <c:v>1000.72</c:v>
                </c:pt>
                <c:pt idx="55">
                  <c:v>1000.7</c:v>
                </c:pt>
                <c:pt idx="56">
                  <c:v>1000.66</c:v>
                </c:pt>
                <c:pt idx="57">
                  <c:v>1000.66</c:v>
                </c:pt>
                <c:pt idx="58">
                  <c:v>1000.65</c:v>
                </c:pt>
                <c:pt idx="59">
                  <c:v>1000.58</c:v>
                </c:pt>
                <c:pt idx="60">
                  <c:v>1000.26</c:v>
                </c:pt>
                <c:pt idx="61">
                  <c:v>999.99300000000005</c:v>
                </c:pt>
                <c:pt idx="62">
                  <c:v>1000.07</c:v>
                </c:pt>
                <c:pt idx="63">
                  <c:v>1000.09</c:v>
                </c:pt>
                <c:pt idx="64">
                  <c:v>999.97500000000002</c:v>
                </c:pt>
                <c:pt idx="65">
                  <c:v>999.93799999999999</c:v>
                </c:pt>
                <c:pt idx="66">
                  <c:v>999.90200000000004</c:v>
                </c:pt>
                <c:pt idx="67">
                  <c:v>999.94299999999998</c:v>
                </c:pt>
                <c:pt idx="68">
                  <c:v>999.87800000000004</c:v>
                </c:pt>
                <c:pt idx="69">
                  <c:v>999.95799999999997</c:v>
                </c:pt>
                <c:pt idx="70">
                  <c:v>1000.26</c:v>
                </c:pt>
                <c:pt idx="71">
                  <c:v>1000.6</c:v>
                </c:pt>
                <c:pt idx="72">
                  <c:v>1000.24</c:v>
                </c:pt>
                <c:pt idx="73">
                  <c:v>1000.06</c:v>
                </c:pt>
                <c:pt idx="74">
                  <c:v>1000.5</c:v>
                </c:pt>
                <c:pt idx="75">
                  <c:v>1000.6</c:v>
                </c:pt>
                <c:pt idx="76" formatCode="0.0000">
                  <c:v>1000.58</c:v>
                </c:pt>
                <c:pt idx="77" formatCode="0.0000">
                  <c:v>1000.59</c:v>
                </c:pt>
                <c:pt idx="78" formatCode="0.0000">
                  <c:v>1000.58</c:v>
                </c:pt>
                <c:pt idx="79" formatCode="0.0000">
                  <c:v>1000.55</c:v>
                </c:pt>
                <c:pt idx="80" formatCode="0.0000">
                  <c:v>1000.53</c:v>
                </c:pt>
                <c:pt idx="81" formatCode="0.0000">
                  <c:v>1000.53</c:v>
                </c:pt>
                <c:pt idx="82" formatCode="0.0000">
                  <c:v>1000.53</c:v>
                </c:pt>
                <c:pt idx="83" formatCode="0.0000">
                  <c:v>1000.53</c:v>
                </c:pt>
                <c:pt idx="84" formatCode="0.0000">
                  <c:v>1000.53</c:v>
                </c:pt>
                <c:pt idx="85" formatCode="0.0000">
                  <c:v>1000.54</c:v>
                </c:pt>
                <c:pt idx="86" formatCode="0.0000">
                  <c:v>1000.55</c:v>
                </c:pt>
                <c:pt idx="87" formatCode="0.0000">
                  <c:v>1000.55</c:v>
                </c:pt>
                <c:pt idx="88" formatCode="0.0000">
                  <c:v>1000.54</c:v>
                </c:pt>
                <c:pt idx="89" formatCode="0.0000">
                  <c:v>1000.54</c:v>
                </c:pt>
                <c:pt idx="90" formatCode="0.0000">
                  <c:v>1000.53</c:v>
                </c:pt>
                <c:pt idx="91" formatCode="0.0000">
                  <c:v>1000.54</c:v>
                </c:pt>
                <c:pt idx="92" formatCode="0.0000">
                  <c:v>1000.52</c:v>
                </c:pt>
                <c:pt idx="93" formatCode="0.0000">
                  <c:v>1000.52</c:v>
                </c:pt>
                <c:pt idx="94" formatCode="0.0000">
                  <c:v>1000.5</c:v>
                </c:pt>
                <c:pt idx="95" formatCode="0.0000">
                  <c:v>1000.5</c:v>
                </c:pt>
                <c:pt idx="96" formatCode="0.0000">
                  <c:v>1000.5</c:v>
                </c:pt>
                <c:pt idx="97" formatCode="0.0000">
                  <c:v>1000.51</c:v>
                </c:pt>
                <c:pt idx="98" formatCode="0.0000">
                  <c:v>1000.47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C-433B-93AA-7EED389EBBDF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spatial_series_v1!$F$3:$F$101</c:f>
              <c:numCache>
                <c:formatCode>0.000</c:formatCode>
                <c:ptCount val="99"/>
                <c:pt idx="0">
                  <c:v>1001.36</c:v>
                </c:pt>
                <c:pt idx="1">
                  <c:v>1001.36</c:v>
                </c:pt>
                <c:pt idx="2">
                  <c:v>1001.35</c:v>
                </c:pt>
                <c:pt idx="3">
                  <c:v>1001.34</c:v>
                </c:pt>
                <c:pt idx="4">
                  <c:v>1001.33</c:v>
                </c:pt>
                <c:pt idx="5">
                  <c:v>1001.32</c:v>
                </c:pt>
                <c:pt idx="6">
                  <c:v>1001.31</c:v>
                </c:pt>
                <c:pt idx="7">
                  <c:v>1001.3</c:v>
                </c:pt>
                <c:pt idx="8">
                  <c:v>1001.29</c:v>
                </c:pt>
                <c:pt idx="9">
                  <c:v>1001.28</c:v>
                </c:pt>
                <c:pt idx="10">
                  <c:v>1001.27</c:v>
                </c:pt>
                <c:pt idx="11">
                  <c:v>1001.23</c:v>
                </c:pt>
                <c:pt idx="12">
                  <c:v>1001.22</c:v>
                </c:pt>
                <c:pt idx="13">
                  <c:v>1001.21</c:v>
                </c:pt>
                <c:pt idx="14">
                  <c:v>1001.19</c:v>
                </c:pt>
                <c:pt idx="15">
                  <c:v>1001.17</c:v>
                </c:pt>
                <c:pt idx="16">
                  <c:v>1001.17</c:v>
                </c:pt>
                <c:pt idx="17">
                  <c:v>1001.17</c:v>
                </c:pt>
                <c:pt idx="18">
                  <c:v>1001.17</c:v>
                </c:pt>
                <c:pt idx="19">
                  <c:v>1001.17</c:v>
                </c:pt>
                <c:pt idx="20">
                  <c:v>1001.16</c:v>
                </c:pt>
                <c:pt idx="21">
                  <c:v>1001.14</c:v>
                </c:pt>
                <c:pt idx="22">
                  <c:v>1001.11</c:v>
                </c:pt>
                <c:pt idx="23">
                  <c:v>1001.09</c:v>
                </c:pt>
                <c:pt idx="24">
                  <c:v>1001.06</c:v>
                </c:pt>
                <c:pt idx="25">
                  <c:v>1001.05</c:v>
                </c:pt>
                <c:pt idx="26">
                  <c:v>1001.05</c:v>
                </c:pt>
                <c:pt idx="27">
                  <c:v>1001.05</c:v>
                </c:pt>
                <c:pt idx="28">
                  <c:v>1001.05</c:v>
                </c:pt>
                <c:pt idx="29">
                  <c:v>1001.05</c:v>
                </c:pt>
                <c:pt idx="30">
                  <c:v>1001.05</c:v>
                </c:pt>
                <c:pt idx="31">
                  <c:v>1001.05</c:v>
                </c:pt>
                <c:pt idx="32">
                  <c:v>1001.05</c:v>
                </c:pt>
                <c:pt idx="33">
                  <c:v>1001.04</c:v>
                </c:pt>
                <c:pt idx="34">
                  <c:v>1001.03</c:v>
                </c:pt>
                <c:pt idx="35">
                  <c:v>1001.02</c:v>
                </c:pt>
                <c:pt idx="36">
                  <c:v>1001.02</c:v>
                </c:pt>
                <c:pt idx="37">
                  <c:v>1001.02</c:v>
                </c:pt>
                <c:pt idx="38">
                  <c:v>1001.02</c:v>
                </c:pt>
                <c:pt idx="39">
                  <c:v>1001.01</c:v>
                </c:pt>
                <c:pt idx="40">
                  <c:v>1000.99</c:v>
                </c:pt>
                <c:pt idx="41">
                  <c:v>1000.95</c:v>
                </c:pt>
                <c:pt idx="42">
                  <c:v>1000.95</c:v>
                </c:pt>
                <c:pt idx="43">
                  <c:v>1000.95</c:v>
                </c:pt>
                <c:pt idx="44">
                  <c:v>1000.94</c:v>
                </c:pt>
                <c:pt idx="45">
                  <c:v>1000.94</c:v>
                </c:pt>
                <c:pt idx="46">
                  <c:v>1000.93</c:v>
                </c:pt>
                <c:pt idx="47">
                  <c:v>1000.93</c:v>
                </c:pt>
                <c:pt idx="48">
                  <c:v>1000.92</c:v>
                </c:pt>
                <c:pt idx="49">
                  <c:v>1000.9</c:v>
                </c:pt>
                <c:pt idx="50">
                  <c:v>1000.87</c:v>
                </c:pt>
                <c:pt idx="51">
                  <c:v>1000.82</c:v>
                </c:pt>
                <c:pt idx="52">
                  <c:v>1000.76</c:v>
                </c:pt>
                <c:pt idx="53">
                  <c:v>1000.75</c:v>
                </c:pt>
                <c:pt idx="54">
                  <c:v>1000.75</c:v>
                </c:pt>
                <c:pt idx="55">
                  <c:v>1000.72</c:v>
                </c:pt>
                <c:pt idx="56">
                  <c:v>1000.7</c:v>
                </c:pt>
                <c:pt idx="57">
                  <c:v>1000.69</c:v>
                </c:pt>
                <c:pt idx="58">
                  <c:v>1000.68</c:v>
                </c:pt>
                <c:pt idx="59">
                  <c:v>1000.65</c:v>
                </c:pt>
                <c:pt idx="60">
                  <c:v>1000.65</c:v>
                </c:pt>
                <c:pt idx="61">
                  <c:v>1000.65</c:v>
                </c:pt>
                <c:pt idx="62">
                  <c:v>1000.65</c:v>
                </c:pt>
                <c:pt idx="63">
                  <c:v>1000.65</c:v>
                </c:pt>
                <c:pt idx="64">
                  <c:v>1000.65</c:v>
                </c:pt>
                <c:pt idx="65">
                  <c:v>1000.65</c:v>
                </c:pt>
                <c:pt idx="66">
                  <c:v>1000.65</c:v>
                </c:pt>
                <c:pt idx="67">
                  <c:v>1000.65</c:v>
                </c:pt>
                <c:pt idx="68">
                  <c:v>1000.65</c:v>
                </c:pt>
                <c:pt idx="69">
                  <c:v>1000.65</c:v>
                </c:pt>
                <c:pt idx="70">
                  <c:v>1000.65</c:v>
                </c:pt>
                <c:pt idx="71">
                  <c:v>1000.65</c:v>
                </c:pt>
                <c:pt idx="72">
                  <c:v>1000.62</c:v>
                </c:pt>
                <c:pt idx="73">
                  <c:v>1000.62</c:v>
                </c:pt>
                <c:pt idx="74">
                  <c:v>1000.62</c:v>
                </c:pt>
                <c:pt idx="75">
                  <c:v>1000.61</c:v>
                </c:pt>
                <c:pt idx="76">
                  <c:v>1000.61</c:v>
                </c:pt>
                <c:pt idx="77">
                  <c:v>1000.6</c:v>
                </c:pt>
                <c:pt idx="78">
                  <c:v>1000.59</c:v>
                </c:pt>
                <c:pt idx="79">
                  <c:v>1000.58</c:v>
                </c:pt>
                <c:pt idx="80">
                  <c:v>1000.58</c:v>
                </c:pt>
                <c:pt idx="81">
                  <c:v>1000.58</c:v>
                </c:pt>
                <c:pt idx="82">
                  <c:v>1000.58</c:v>
                </c:pt>
                <c:pt idx="83">
                  <c:v>1000.58</c:v>
                </c:pt>
                <c:pt idx="84">
                  <c:v>1000.58</c:v>
                </c:pt>
                <c:pt idx="85">
                  <c:v>1000.58</c:v>
                </c:pt>
                <c:pt idx="86">
                  <c:v>1000.58</c:v>
                </c:pt>
                <c:pt idx="87">
                  <c:v>1000.57</c:v>
                </c:pt>
                <c:pt idx="88">
                  <c:v>1000.57</c:v>
                </c:pt>
                <c:pt idx="89">
                  <c:v>1000.57</c:v>
                </c:pt>
                <c:pt idx="90">
                  <c:v>1000.57</c:v>
                </c:pt>
                <c:pt idx="91">
                  <c:v>1000.56</c:v>
                </c:pt>
                <c:pt idx="92">
                  <c:v>1000.55</c:v>
                </c:pt>
                <c:pt idx="93">
                  <c:v>1000.54</c:v>
                </c:pt>
                <c:pt idx="94">
                  <c:v>1000.54</c:v>
                </c:pt>
                <c:pt idx="95">
                  <c:v>1000.54</c:v>
                </c:pt>
                <c:pt idx="96">
                  <c:v>1000.54</c:v>
                </c:pt>
                <c:pt idx="97">
                  <c:v>1000.54</c:v>
                </c:pt>
                <c:pt idx="98">
                  <c:v>1000.54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AC-433B-93AA-7EED389EBBDF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spatial_series_v1!$B$3:$B$101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spatial_series_v1!$J$3:$J$101</c:f>
              <c:numCache>
                <c:formatCode>0.000</c:formatCode>
                <c:ptCount val="99"/>
                <c:pt idx="0">
                  <c:v>1001.6</c:v>
                </c:pt>
                <c:pt idx="1">
                  <c:v>1001.59</c:v>
                </c:pt>
                <c:pt idx="2">
                  <c:v>1001.59</c:v>
                </c:pt>
                <c:pt idx="3">
                  <c:v>1001.58</c:v>
                </c:pt>
                <c:pt idx="4">
                  <c:v>1001.57</c:v>
                </c:pt>
                <c:pt idx="5">
                  <c:v>1001.56</c:v>
                </c:pt>
                <c:pt idx="6">
                  <c:v>1001.56</c:v>
                </c:pt>
                <c:pt idx="7">
                  <c:v>1001.55</c:v>
                </c:pt>
                <c:pt idx="8">
                  <c:v>1001.54</c:v>
                </c:pt>
                <c:pt idx="9">
                  <c:v>1001.53</c:v>
                </c:pt>
                <c:pt idx="10">
                  <c:v>1001.52</c:v>
                </c:pt>
                <c:pt idx="11">
                  <c:v>1001.51</c:v>
                </c:pt>
                <c:pt idx="12">
                  <c:v>1001.5</c:v>
                </c:pt>
                <c:pt idx="13">
                  <c:v>1001.48</c:v>
                </c:pt>
                <c:pt idx="14">
                  <c:v>1001.46</c:v>
                </c:pt>
                <c:pt idx="15">
                  <c:v>1001.45</c:v>
                </c:pt>
                <c:pt idx="16">
                  <c:v>1001.44</c:v>
                </c:pt>
                <c:pt idx="17">
                  <c:v>1001.43</c:v>
                </c:pt>
                <c:pt idx="18">
                  <c:v>1001.42</c:v>
                </c:pt>
                <c:pt idx="19">
                  <c:v>1001.41</c:v>
                </c:pt>
                <c:pt idx="20">
                  <c:v>1001.38</c:v>
                </c:pt>
                <c:pt idx="21">
                  <c:v>1001.34</c:v>
                </c:pt>
                <c:pt idx="22">
                  <c:v>1001.32</c:v>
                </c:pt>
                <c:pt idx="23">
                  <c:v>1001.33</c:v>
                </c:pt>
                <c:pt idx="24">
                  <c:v>1001.33</c:v>
                </c:pt>
                <c:pt idx="25">
                  <c:v>1001.33</c:v>
                </c:pt>
                <c:pt idx="26">
                  <c:v>1001.33</c:v>
                </c:pt>
                <c:pt idx="27">
                  <c:v>1001.32</c:v>
                </c:pt>
                <c:pt idx="28">
                  <c:v>1001.31</c:v>
                </c:pt>
                <c:pt idx="29">
                  <c:v>1001.3</c:v>
                </c:pt>
                <c:pt idx="30">
                  <c:v>1001.3</c:v>
                </c:pt>
                <c:pt idx="31">
                  <c:v>1001.29</c:v>
                </c:pt>
                <c:pt idx="32">
                  <c:v>1001.28</c:v>
                </c:pt>
                <c:pt idx="33">
                  <c:v>1001.26</c:v>
                </c:pt>
                <c:pt idx="34">
                  <c:v>1001.26</c:v>
                </c:pt>
                <c:pt idx="35">
                  <c:v>1001.26</c:v>
                </c:pt>
                <c:pt idx="36">
                  <c:v>1001.25</c:v>
                </c:pt>
                <c:pt idx="37">
                  <c:v>1001.24</c:v>
                </c:pt>
                <c:pt idx="38">
                  <c:v>1001.22</c:v>
                </c:pt>
                <c:pt idx="39">
                  <c:v>1001.2</c:v>
                </c:pt>
                <c:pt idx="40">
                  <c:v>1001.15</c:v>
                </c:pt>
                <c:pt idx="41">
                  <c:v>1001.16</c:v>
                </c:pt>
                <c:pt idx="42">
                  <c:v>1001.18</c:v>
                </c:pt>
                <c:pt idx="43">
                  <c:v>1001.17</c:v>
                </c:pt>
                <c:pt idx="44">
                  <c:v>1001.15</c:v>
                </c:pt>
                <c:pt idx="45">
                  <c:v>1001.14</c:v>
                </c:pt>
                <c:pt idx="46">
                  <c:v>1001.13</c:v>
                </c:pt>
                <c:pt idx="47">
                  <c:v>1001.12</c:v>
                </c:pt>
                <c:pt idx="48">
                  <c:v>1001.09</c:v>
                </c:pt>
                <c:pt idx="49">
                  <c:v>1001.07</c:v>
                </c:pt>
                <c:pt idx="50">
                  <c:v>1001.04</c:v>
                </c:pt>
                <c:pt idx="51">
                  <c:v>1001.04</c:v>
                </c:pt>
                <c:pt idx="52">
                  <c:v>1001.05</c:v>
                </c:pt>
                <c:pt idx="53">
                  <c:v>1001.04</c:v>
                </c:pt>
                <c:pt idx="54">
                  <c:v>1001</c:v>
                </c:pt>
                <c:pt idx="55">
                  <c:v>1000.98</c:v>
                </c:pt>
                <c:pt idx="56">
                  <c:v>1000.97</c:v>
                </c:pt>
                <c:pt idx="57">
                  <c:v>1000.96</c:v>
                </c:pt>
                <c:pt idx="58">
                  <c:v>1000.94</c:v>
                </c:pt>
                <c:pt idx="59">
                  <c:v>1000.91</c:v>
                </c:pt>
                <c:pt idx="60">
                  <c:v>1000.94</c:v>
                </c:pt>
                <c:pt idx="61">
                  <c:v>1000.94</c:v>
                </c:pt>
                <c:pt idx="62">
                  <c:v>1000.94</c:v>
                </c:pt>
                <c:pt idx="63">
                  <c:v>1000.94</c:v>
                </c:pt>
                <c:pt idx="64">
                  <c:v>1000.94</c:v>
                </c:pt>
                <c:pt idx="65">
                  <c:v>1000.94</c:v>
                </c:pt>
                <c:pt idx="66">
                  <c:v>1000.94</c:v>
                </c:pt>
                <c:pt idx="67">
                  <c:v>1000.94</c:v>
                </c:pt>
                <c:pt idx="68">
                  <c:v>1000.94</c:v>
                </c:pt>
                <c:pt idx="69">
                  <c:v>1000.95</c:v>
                </c:pt>
                <c:pt idx="70">
                  <c:v>1000.94</c:v>
                </c:pt>
                <c:pt idx="71">
                  <c:v>1000.91</c:v>
                </c:pt>
                <c:pt idx="72">
                  <c:v>1000.92</c:v>
                </c:pt>
                <c:pt idx="73">
                  <c:v>1000.93</c:v>
                </c:pt>
                <c:pt idx="74">
                  <c:v>1000.92</c:v>
                </c:pt>
                <c:pt idx="75">
                  <c:v>1000.91</c:v>
                </c:pt>
                <c:pt idx="76">
                  <c:v>1000.91</c:v>
                </c:pt>
                <c:pt idx="77">
                  <c:v>1000.9</c:v>
                </c:pt>
                <c:pt idx="78">
                  <c:v>1000.9</c:v>
                </c:pt>
                <c:pt idx="79">
                  <c:v>1000.9</c:v>
                </c:pt>
                <c:pt idx="80">
                  <c:v>1000.9</c:v>
                </c:pt>
                <c:pt idx="81">
                  <c:v>1000.9</c:v>
                </c:pt>
                <c:pt idx="82">
                  <c:v>1000.9</c:v>
                </c:pt>
                <c:pt idx="83">
                  <c:v>1000.9</c:v>
                </c:pt>
                <c:pt idx="84">
                  <c:v>1000.89</c:v>
                </c:pt>
                <c:pt idx="85">
                  <c:v>1000.89</c:v>
                </c:pt>
                <c:pt idx="86">
                  <c:v>1000.88</c:v>
                </c:pt>
                <c:pt idx="87">
                  <c:v>1000.87</c:v>
                </c:pt>
                <c:pt idx="88">
                  <c:v>1000.86</c:v>
                </c:pt>
                <c:pt idx="89">
                  <c:v>1000.86</c:v>
                </c:pt>
                <c:pt idx="90">
                  <c:v>1000.85</c:v>
                </c:pt>
                <c:pt idx="91">
                  <c:v>1000.85</c:v>
                </c:pt>
                <c:pt idx="92">
                  <c:v>1000.84</c:v>
                </c:pt>
                <c:pt idx="93">
                  <c:v>1000.84</c:v>
                </c:pt>
                <c:pt idx="94">
                  <c:v>1000.84</c:v>
                </c:pt>
                <c:pt idx="95">
                  <c:v>1000.83</c:v>
                </c:pt>
                <c:pt idx="96">
                  <c:v>1000.83</c:v>
                </c:pt>
                <c:pt idx="97">
                  <c:v>1000.82</c:v>
                </c:pt>
                <c:pt idx="98">
                  <c:v>1000.82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AC-433B-93AA-7EED389E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spatial_series_v1!$E$3:$E$101</c:f>
              <c:numCache>
                <c:formatCode>0.00</c:formatCode>
                <c:ptCount val="99"/>
                <c:pt idx="0">
                  <c:v>3.7349000000062915E-2</c:v>
                </c:pt>
                <c:pt idx="1">
                  <c:v>8.1354999999803113E-3</c:v>
                </c:pt>
                <c:pt idx="2">
                  <c:v>5.8922000000052321E-2</c:v>
                </c:pt>
                <c:pt idx="3">
                  <c:v>4.9708499999951528E-2</c:v>
                </c:pt>
                <c:pt idx="4">
                  <c:v>5.0494999999955326E-2</c:v>
                </c:pt>
                <c:pt idx="5">
                  <c:v>6.1281499999950029E-2</c:v>
                </c:pt>
                <c:pt idx="6">
                  <c:v>6.2067999999953827E-2</c:v>
                </c:pt>
                <c:pt idx="7">
                  <c:v>6.2854499999957625E-2</c:v>
                </c:pt>
                <c:pt idx="8">
                  <c:v>6.3640999999961423E-2</c:v>
                </c:pt>
                <c:pt idx="9">
                  <c:v>5.4427499999974316E-2</c:v>
                </c:pt>
                <c:pt idx="10">
                  <c:v>6.5213999999969019E-2</c:v>
                </c:pt>
                <c:pt idx="11">
                  <c:v>3.6000500000113789E-2</c:v>
                </c:pt>
                <c:pt idx="12">
                  <c:v>2.6787000000126682E-2</c:v>
                </c:pt>
                <c:pt idx="13">
                  <c:v>2.7573500000016793E-2</c:v>
                </c:pt>
                <c:pt idx="14">
                  <c:v>1.8360000000029686E-2</c:v>
                </c:pt>
                <c:pt idx="15">
                  <c:v>9.1465000000425789E-3</c:v>
                </c:pt>
                <c:pt idx="16">
                  <c:v>9.933000000046377E-3</c:v>
                </c:pt>
                <c:pt idx="17">
                  <c:v>1.0719500000050175E-2</c:v>
                </c:pt>
                <c:pt idx="18">
                  <c:v>1.1506000000053973E-2</c:v>
                </c:pt>
                <c:pt idx="19">
                  <c:v>4.2292500000030486E-2</c:v>
                </c:pt>
                <c:pt idx="20">
                  <c:v>6.3079000000016094E-2</c:v>
                </c:pt>
                <c:pt idx="21">
                  <c:v>6.3865500000019892E-2</c:v>
                </c:pt>
                <c:pt idx="22">
                  <c:v>4.465200000004188E-2</c:v>
                </c:pt>
                <c:pt idx="23">
                  <c:v>2.5438500000063868E-2</c:v>
                </c:pt>
                <c:pt idx="24">
                  <c:v>-3.7750000000187356E-3</c:v>
                </c:pt>
                <c:pt idx="25">
                  <c:v>-1.2988500000005843E-2</c:v>
                </c:pt>
                <c:pt idx="26">
                  <c:v>-2.2020000000111395E-3</c:v>
                </c:pt>
                <c:pt idx="27">
                  <c:v>8.5844999999835636E-3</c:v>
                </c:pt>
                <c:pt idx="28">
                  <c:v>1.9370999999978267E-2</c:v>
                </c:pt>
                <c:pt idx="29">
                  <c:v>2.0157499999982065E-2</c:v>
                </c:pt>
                <c:pt idx="30">
                  <c:v>1.0943999999994958E-2</c:v>
                </c:pt>
                <c:pt idx="31">
                  <c:v>2.1730499999989661E-2</c:v>
                </c:pt>
                <c:pt idx="32">
                  <c:v>5.2516999999966174E-2</c:v>
                </c:pt>
                <c:pt idx="33">
                  <c:v>9.3303500000047279E-2</c:v>
                </c:pt>
                <c:pt idx="34">
                  <c:v>6.4090000000078362E-2</c:v>
                </c:pt>
                <c:pt idx="35">
                  <c:v>7.4876500000073065E-2</c:v>
                </c:pt>
                <c:pt idx="36">
                  <c:v>7.5663000000076863E-2</c:v>
                </c:pt>
                <c:pt idx="37">
                  <c:v>0.11644950000004428</c:v>
                </c:pt>
                <c:pt idx="38">
                  <c:v>0.11723600000004808</c:v>
                </c:pt>
                <c:pt idx="39">
                  <c:v>0.11802250000005188</c:v>
                </c:pt>
                <c:pt idx="40">
                  <c:v>0.11880900000005568</c:v>
                </c:pt>
                <c:pt idx="41">
                  <c:v>4.9595500000009451E-2</c:v>
                </c:pt>
                <c:pt idx="42">
                  <c:v>1.0382000000049629E-2</c:v>
                </c:pt>
                <c:pt idx="43">
                  <c:v>6.1168500000007953E-2</c:v>
                </c:pt>
                <c:pt idx="44">
                  <c:v>9.1954999999984466E-2</c:v>
                </c:pt>
                <c:pt idx="45">
                  <c:v>0.10274149999997917</c:v>
                </c:pt>
                <c:pt idx="46">
                  <c:v>0.10352799999998297</c:v>
                </c:pt>
                <c:pt idx="47">
                  <c:v>0.10431449999998677</c:v>
                </c:pt>
                <c:pt idx="48">
                  <c:v>0.12510099999997237</c:v>
                </c:pt>
                <c:pt idx="49">
                  <c:v>0.11588749999998527</c:v>
                </c:pt>
                <c:pt idx="50">
                  <c:v>0.10667399999999816</c:v>
                </c:pt>
                <c:pt idx="51">
                  <c:v>6.746049999992465E-2</c:v>
                </c:pt>
                <c:pt idx="52">
                  <c:v>-1.7530000000078871E-3</c:v>
                </c:pt>
                <c:pt idx="53">
                  <c:v>-1.0966499999994994E-2</c:v>
                </c:pt>
                <c:pt idx="54">
                  <c:v>9.8200000001043009E-3</c:v>
                </c:pt>
                <c:pt idx="55">
                  <c:v>6.0650000011719385E-4</c:v>
                </c:pt>
                <c:pt idx="56">
                  <c:v>-2.860699999996541E-2</c:v>
                </c:pt>
                <c:pt idx="57">
                  <c:v>-1.7820499999970707E-2</c:v>
                </c:pt>
                <c:pt idx="58">
                  <c:v>-1.7033999999966909E-2</c:v>
                </c:pt>
                <c:pt idx="59">
                  <c:v>-7.6247499999908541E-2</c:v>
                </c:pt>
                <c:pt idx="60">
                  <c:v>-0.38546099999996386</c:v>
                </c:pt>
                <c:pt idx="61">
                  <c:v>-0.64167449999990822</c:v>
                </c:pt>
                <c:pt idx="62">
                  <c:v>-0.55388799999991534</c:v>
                </c:pt>
                <c:pt idx="63">
                  <c:v>-0.52310149999993882</c:v>
                </c:pt>
                <c:pt idx="64">
                  <c:v>-0.62731499999995322</c:v>
                </c:pt>
                <c:pt idx="65">
                  <c:v>-0.65352849999999307</c:v>
                </c:pt>
                <c:pt idx="66">
                  <c:v>-0.67874199999994289</c:v>
                </c:pt>
                <c:pt idx="67">
                  <c:v>-0.62695550000000821</c:v>
                </c:pt>
                <c:pt idx="68">
                  <c:v>-0.68116899999995439</c:v>
                </c:pt>
                <c:pt idx="69">
                  <c:v>-0.59038250000003245</c:v>
                </c:pt>
                <c:pt idx="70">
                  <c:v>-0.27759600000001683</c:v>
                </c:pt>
                <c:pt idx="71">
                  <c:v>7.3190500000009706E-2</c:v>
                </c:pt>
                <c:pt idx="72">
                  <c:v>-0.27602300000000923</c:v>
                </c:pt>
                <c:pt idx="73">
                  <c:v>-0.44523650000007819</c:v>
                </c:pt>
                <c:pt idx="74">
                  <c:v>5.5499999999710781E-3</c:v>
                </c:pt>
                <c:pt idx="75">
                  <c:v>0.11633649999998852</c:v>
                </c:pt>
                <c:pt idx="76">
                  <c:v>0.1071230000001151</c:v>
                </c:pt>
                <c:pt idx="77">
                  <c:v>0.12790950000010071</c:v>
                </c:pt>
                <c:pt idx="78">
                  <c:v>0.1286960000001045</c:v>
                </c:pt>
                <c:pt idx="79">
                  <c:v>0.10948250000001281</c:v>
                </c:pt>
                <c:pt idx="80">
                  <c:v>0.1002690000000257</c:v>
                </c:pt>
                <c:pt idx="81">
                  <c:v>0.1110555000000204</c:v>
                </c:pt>
                <c:pt idx="82">
                  <c:v>0.1218420000000151</c:v>
                </c:pt>
                <c:pt idx="83">
                  <c:v>0.13262850000000981</c:v>
                </c:pt>
                <c:pt idx="84">
                  <c:v>0.14341500000000451</c:v>
                </c:pt>
                <c:pt idx="85">
                  <c:v>0.16420149999999012</c:v>
                </c:pt>
                <c:pt idx="86">
                  <c:v>0.18498799999997573</c:v>
                </c:pt>
                <c:pt idx="87">
                  <c:v>0.19577449999997043</c:v>
                </c:pt>
                <c:pt idx="88">
                  <c:v>0.19656099999997423</c:v>
                </c:pt>
                <c:pt idx="89">
                  <c:v>0.20734749999996893</c:v>
                </c:pt>
                <c:pt idx="90">
                  <c:v>0.20813399999997273</c:v>
                </c:pt>
                <c:pt idx="91">
                  <c:v>0.22892049999995834</c:v>
                </c:pt>
                <c:pt idx="92">
                  <c:v>0.21970699999997123</c:v>
                </c:pt>
                <c:pt idx="93">
                  <c:v>0.23049349999996593</c:v>
                </c:pt>
                <c:pt idx="94">
                  <c:v>0.22127999999997883</c:v>
                </c:pt>
                <c:pt idx="95">
                  <c:v>0.23206649999997353</c:v>
                </c:pt>
                <c:pt idx="96">
                  <c:v>0.24285299999996823</c:v>
                </c:pt>
                <c:pt idx="97">
                  <c:v>0.26363950000006753</c:v>
                </c:pt>
                <c:pt idx="98">
                  <c:v>0.23442600000009861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F-46B3-8304-BAF5053A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spatial_series_v1!$B$4:$B$101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spatial_series_v1!$L$3:$L$101</c:f>
              <c:numCache>
                <c:formatCode>0.000</c:formatCode>
                <c:ptCount val="99"/>
                <c:pt idx="0">
                  <c:v>6.13774626952386</c:v>
                </c:pt>
                <c:pt idx="1">
                  <c:v>7.7322872340425004</c:v>
                </c:pt>
                <c:pt idx="2">
                  <c:v>6.8355607833261196</c:v>
                </c:pt>
                <c:pt idx="3">
                  <c:v>6.2032235288830204</c:v>
                </c:pt>
                <c:pt idx="4">
                  <c:v>5.9040577551461197</c:v>
                </c:pt>
                <c:pt idx="5">
                  <c:v>5.5310374824563997</c:v>
                </c:pt>
                <c:pt idx="6">
                  <c:v>5.3831490069354402</c:v>
                </c:pt>
                <c:pt idx="7">
                  <c:v>5.0676592785804804</c:v>
                </c:pt>
                <c:pt idx="8">
                  <c:v>4.9452614321502004</c:v>
                </c:pt>
                <c:pt idx="9">
                  <c:v>4.9512824347046402</c:v>
                </c:pt>
                <c:pt idx="10">
                  <c:v>4.7641804128185496</c:v>
                </c:pt>
                <c:pt idx="11">
                  <c:v>4.5740037630134802</c:v>
                </c:pt>
                <c:pt idx="12">
                  <c:v>4.5499643161607999</c:v>
                </c:pt>
                <c:pt idx="13">
                  <c:v>4.6342180255463497</c:v>
                </c:pt>
                <c:pt idx="14">
                  <c:v>4.5752528699909902</c:v>
                </c:pt>
                <c:pt idx="15">
                  <c:v>4.42586148116954</c:v>
                </c:pt>
                <c:pt idx="16">
                  <c:v>4.1085877103653896</c:v>
                </c:pt>
                <c:pt idx="17">
                  <c:v>4.2142364111354</c:v>
                </c:pt>
                <c:pt idx="18">
                  <c:v>4.1659480751606504</c:v>
                </c:pt>
                <c:pt idx="19">
                  <c:v>4.0030178460543402</c:v>
                </c:pt>
                <c:pt idx="20">
                  <c:v>3.81855364383228</c:v>
                </c:pt>
                <c:pt idx="21">
                  <c:v>3.7234385088467299</c:v>
                </c:pt>
                <c:pt idx="22">
                  <c:v>3.7750518727258702</c:v>
                </c:pt>
                <c:pt idx="23">
                  <c:v>3.53184763040804</c:v>
                </c:pt>
                <c:pt idx="24">
                  <c:v>3.4272028016270601</c:v>
                </c:pt>
                <c:pt idx="25">
                  <c:v>3.4101587672947198</c:v>
                </c:pt>
                <c:pt idx="26">
                  <c:v>3.29996211341181</c:v>
                </c:pt>
                <c:pt idx="27">
                  <c:v>3.3929717982267702</c:v>
                </c:pt>
                <c:pt idx="28">
                  <c:v>3.37451226202097</c:v>
                </c:pt>
                <c:pt idx="29">
                  <c:v>3.37055235568908</c:v>
                </c:pt>
                <c:pt idx="30">
                  <c:v>3.2559721236406598</c:v>
                </c:pt>
                <c:pt idx="31">
                  <c:v>3.4038563101480501</c:v>
                </c:pt>
                <c:pt idx="32">
                  <c:v>3.4038564002010498</c:v>
                </c:pt>
                <c:pt idx="33">
                  <c:v>3.4012940137869299</c:v>
                </c:pt>
                <c:pt idx="34">
                  <c:v>3.4012941037050601</c:v>
                </c:pt>
                <c:pt idx="35">
                  <c:v>3.4012941936226899</c:v>
                </c:pt>
                <c:pt idx="36">
                  <c:v>3.5144480133540998</c:v>
                </c:pt>
                <c:pt idx="37">
                  <c:v>4.0563253345983998</c:v>
                </c:pt>
                <c:pt idx="38">
                  <c:v>4.4888297317803199</c:v>
                </c:pt>
                <c:pt idx="39">
                  <c:v>4.6613907802495902</c:v>
                </c:pt>
                <c:pt idx="40">
                  <c:v>4.7938962643623704</c:v>
                </c:pt>
                <c:pt idx="41">
                  <c:v>4.6298560737254499</c:v>
                </c:pt>
                <c:pt idx="42">
                  <c:v>4.4650058312691101</c:v>
                </c:pt>
                <c:pt idx="43">
                  <c:v>4.3277725389518604</c:v>
                </c:pt>
                <c:pt idx="44">
                  <c:v>4.17758249291699</c:v>
                </c:pt>
                <c:pt idx="45">
                  <c:v>4.18862572160194</c:v>
                </c:pt>
                <c:pt idx="46">
                  <c:v>4.1077386523007098</c:v>
                </c:pt>
                <c:pt idx="47">
                  <c:v>4.2297294800117298</c:v>
                </c:pt>
                <c:pt idx="48">
                  <c:v>4.2021827745666798</c:v>
                </c:pt>
                <c:pt idx="49">
                  <c:v>3.93233214190851</c:v>
                </c:pt>
                <c:pt idx="50">
                  <c:v>3.7248314996066201</c:v>
                </c:pt>
                <c:pt idx="51">
                  <c:v>3.5169697076151301</c:v>
                </c:pt>
                <c:pt idx="52">
                  <c:v>3.3033191180752302</c:v>
                </c:pt>
                <c:pt idx="53">
                  <c:v>3.1232344548581499</c:v>
                </c:pt>
                <c:pt idx="54">
                  <c:v>3.0494776506947301</c:v>
                </c:pt>
                <c:pt idx="55">
                  <c:v>3.2413565057008902</c:v>
                </c:pt>
                <c:pt idx="56">
                  <c:v>3.41773276437551</c:v>
                </c:pt>
                <c:pt idx="57">
                  <c:v>3.6643329178740198</c:v>
                </c:pt>
                <c:pt idx="58">
                  <c:v>4.0313670168403801</c:v>
                </c:pt>
                <c:pt idx="59">
                  <c:v>4.2326210920363598</c:v>
                </c:pt>
                <c:pt idx="60">
                  <c:v>4.3860264294606104</c:v>
                </c:pt>
                <c:pt idx="61">
                  <c:v>4.5882103642765104</c:v>
                </c:pt>
                <c:pt idx="62">
                  <c:v>4.8855745510431499</c:v>
                </c:pt>
                <c:pt idx="63">
                  <c:v>4.8845099130330398</c:v>
                </c:pt>
                <c:pt idx="64">
                  <c:v>4.4837588360068104</c:v>
                </c:pt>
                <c:pt idx="65">
                  <c:v>4.2070993031657604</c:v>
                </c:pt>
                <c:pt idx="66">
                  <c:v>3.8219932282632501</c:v>
                </c:pt>
                <c:pt idx="67">
                  <c:v>4.3991335166000303</c:v>
                </c:pt>
                <c:pt idx="68">
                  <c:v>4.6352520830591404</c:v>
                </c:pt>
                <c:pt idx="69">
                  <c:v>4.6001697026242603</c:v>
                </c:pt>
                <c:pt idx="70">
                  <c:v>4.5896507508852702</c:v>
                </c:pt>
                <c:pt idx="71">
                  <c:v>4.2658303419471704</c:v>
                </c:pt>
                <c:pt idx="72">
                  <c:v>4.0448845424709496</c:v>
                </c:pt>
                <c:pt idx="73">
                  <c:v>3.82770796178401</c:v>
                </c:pt>
                <c:pt idx="74">
                  <c:v>3.7323439448428402</c:v>
                </c:pt>
                <c:pt idx="75">
                  <c:v>4.05014510403588</c:v>
                </c:pt>
                <c:pt idx="76">
                  <c:v>4.0826905729980902</c:v>
                </c:pt>
                <c:pt idx="77">
                  <c:v>4.0826905730618197</c:v>
                </c:pt>
                <c:pt idx="78">
                  <c:v>4.1524190514993302</c:v>
                </c:pt>
                <c:pt idx="79">
                  <c:v>4.2008744162970002</c:v>
                </c:pt>
                <c:pt idx="80">
                  <c:v>4.1573660086286699</c:v>
                </c:pt>
                <c:pt idx="81">
                  <c:v>3.8933953618419301</c:v>
                </c:pt>
                <c:pt idx="82">
                  <c:v>3.5691045662101502</c:v>
                </c:pt>
                <c:pt idx="83">
                  <c:v>3.53924368772328</c:v>
                </c:pt>
                <c:pt idx="84">
                  <c:v>3.85291880868796</c:v>
                </c:pt>
                <c:pt idx="85">
                  <c:v>3.8643224639862299</c:v>
                </c:pt>
                <c:pt idx="86">
                  <c:v>3.8473714562207499</c:v>
                </c:pt>
                <c:pt idx="87">
                  <c:v>3.8828771495841301</c:v>
                </c:pt>
                <c:pt idx="88">
                  <c:v>4.1465197118216102</c:v>
                </c:pt>
                <c:pt idx="89">
                  <c:v>4.3689424861477804</c:v>
                </c:pt>
                <c:pt idx="90">
                  <c:v>4.3237489133557698</c:v>
                </c:pt>
                <c:pt idx="91">
                  <c:v>4.20644145176934</c:v>
                </c:pt>
                <c:pt idx="92">
                  <c:v>4.1255091506403501</c:v>
                </c:pt>
                <c:pt idx="93">
                  <c:v>4.0855330806944403</c:v>
                </c:pt>
                <c:pt idx="94">
                  <c:v>3.8954480124803998</c:v>
                </c:pt>
                <c:pt idx="95">
                  <c:v>3.7281053235566901</c:v>
                </c:pt>
                <c:pt idx="96">
                  <c:v>3.5689711231281001</c:v>
                </c:pt>
                <c:pt idx="97">
                  <c:v>3.5299514963711101</c:v>
                </c:pt>
                <c:pt idx="98">
                  <c:v>2.7501731643121698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9-4EA1-BDEB-984000AE5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spatial_series_v1!$B$4:$B$101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spatial_series_v1!$H$3:$H$101</c:f>
              <c:numCache>
                <c:formatCode>0.000</c:formatCode>
                <c:ptCount val="99"/>
                <c:pt idx="0">
                  <c:v>0.46914657418598699</c:v>
                </c:pt>
                <c:pt idx="1">
                  <c:v>0.58256644352061204</c:v>
                </c:pt>
                <c:pt idx="2">
                  <c:v>0.87217294666765999</c:v>
                </c:pt>
                <c:pt idx="3">
                  <c:v>0.81490990686934595</c:v>
                </c:pt>
                <c:pt idx="4">
                  <c:v>0.81241509829238601</c:v>
                </c:pt>
                <c:pt idx="5">
                  <c:v>0.77970593852539005</c:v>
                </c:pt>
                <c:pt idx="6">
                  <c:v>0.65831834650892995</c:v>
                </c:pt>
                <c:pt idx="7">
                  <c:v>0.84381039935271396</c:v>
                </c:pt>
                <c:pt idx="8">
                  <c:v>0.66797754461736003</c:v>
                </c:pt>
                <c:pt idx="9">
                  <c:v>0.96485988551253599</c:v>
                </c:pt>
                <c:pt idx="10">
                  <c:v>0.72564354034209499</c:v>
                </c:pt>
                <c:pt idx="11">
                  <c:v>0.60382512936497601</c:v>
                </c:pt>
                <c:pt idx="12">
                  <c:v>0.60012785154387405</c:v>
                </c:pt>
                <c:pt idx="13">
                  <c:v>0.59990871811588098</c:v>
                </c:pt>
                <c:pt idx="14">
                  <c:v>0.60071373265546701</c:v>
                </c:pt>
                <c:pt idx="15">
                  <c:v>0.64772957112832796</c:v>
                </c:pt>
                <c:pt idx="16">
                  <c:v>0.75578278243175201</c:v>
                </c:pt>
                <c:pt idx="17">
                  <c:v>0.67865070735993605</c:v>
                </c:pt>
                <c:pt idx="18">
                  <c:v>0.80911061846468402</c:v>
                </c:pt>
                <c:pt idx="19">
                  <c:v>0.93538498621970101</c:v>
                </c:pt>
                <c:pt idx="20">
                  <c:v>0.85103927552178005</c:v>
                </c:pt>
                <c:pt idx="21">
                  <c:v>0.63691136929087699</c:v>
                </c:pt>
                <c:pt idx="22">
                  <c:v>0.61541730656582005</c:v>
                </c:pt>
                <c:pt idx="23">
                  <c:v>0.59105902534850197</c:v>
                </c:pt>
                <c:pt idx="24">
                  <c:v>0.68915187056687499</c:v>
                </c:pt>
                <c:pt idx="25">
                  <c:v>0.904848004464339</c:v>
                </c:pt>
                <c:pt idx="26">
                  <c:v>0.84461990943382803</c:v>
                </c:pt>
                <c:pt idx="27">
                  <c:v>0.843190391334394</c:v>
                </c:pt>
                <c:pt idx="28">
                  <c:v>0.90777798293941803</c:v>
                </c:pt>
                <c:pt idx="29">
                  <c:v>0.844675901762314</c:v>
                </c:pt>
                <c:pt idx="30">
                  <c:v>1.0457457292699599</c:v>
                </c:pt>
                <c:pt idx="31">
                  <c:v>0.97380939278140399</c:v>
                </c:pt>
                <c:pt idx="32">
                  <c:v>1.13395265799297</c:v>
                </c:pt>
                <c:pt idx="33">
                  <c:v>1.14219887962884</c:v>
                </c:pt>
                <c:pt idx="34">
                  <c:v>1.2545035883220199</c:v>
                </c:pt>
                <c:pt idx="35">
                  <c:v>1.5022012009677801</c:v>
                </c:pt>
                <c:pt idx="36">
                  <c:v>1.7199241126745299</c:v>
                </c:pt>
                <c:pt idx="37">
                  <c:v>1.6448770786420399</c:v>
                </c:pt>
                <c:pt idx="38">
                  <c:v>1.4890112219264999</c:v>
                </c:pt>
                <c:pt idx="39">
                  <c:v>1.1309676124145001</c:v>
                </c:pt>
                <c:pt idx="40">
                  <c:v>0.884749349723985</c:v>
                </c:pt>
                <c:pt idx="41">
                  <c:v>1.7146730936085299</c:v>
                </c:pt>
                <c:pt idx="42">
                  <c:v>3.0734155402294498</c:v>
                </c:pt>
                <c:pt idx="43">
                  <c:v>2.4037588017634599</c:v>
                </c:pt>
                <c:pt idx="44">
                  <c:v>0.62713280284099204</c:v>
                </c:pt>
                <c:pt idx="45">
                  <c:v>0.77899678741401401</c:v>
                </c:pt>
                <c:pt idx="46">
                  <c:v>0.68469727914826395</c:v>
                </c:pt>
                <c:pt idx="47">
                  <c:v>0.84960332488003099</c:v>
                </c:pt>
                <c:pt idx="48">
                  <c:v>1.0419675102878601</c:v>
                </c:pt>
                <c:pt idx="49">
                  <c:v>1.5172001367596899</c:v>
                </c:pt>
                <c:pt idx="50">
                  <c:v>1.85895859964781</c:v>
                </c:pt>
                <c:pt idx="51">
                  <c:v>1.48588559430835</c:v>
                </c:pt>
                <c:pt idx="52">
                  <c:v>0.915153331316654</c:v>
                </c:pt>
                <c:pt idx="53">
                  <c:v>0.82989054970829801</c:v>
                </c:pt>
                <c:pt idx="54">
                  <c:v>0.67015531248125704</c:v>
                </c:pt>
                <c:pt idx="55">
                  <c:v>0.49152673704843303</c:v>
                </c:pt>
                <c:pt idx="56">
                  <c:v>0.50078447400530102</c:v>
                </c:pt>
                <c:pt idx="57">
                  <c:v>0.52688827322986498</c:v>
                </c:pt>
                <c:pt idx="58">
                  <c:v>0.63030402054795798</c:v>
                </c:pt>
                <c:pt idx="59">
                  <c:v>0.512060715279405</c:v>
                </c:pt>
                <c:pt idx="60">
                  <c:v>2.32394988829122</c:v>
                </c:pt>
                <c:pt idx="61">
                  <c:v>3.1172315423900399</c:v>
                </c:pt>
                <c:pt idx="62">
                  <c:v>3.2019376134633601</c:v>
                </c:pt>
                <c:pt idx="63">
                  <c:v>3.2921101827587602</c:v>
                </c:pt>
                <c:pt idx="64">
                  <c:v>3.5804950388332899</c:v>
                </c:pt>
                <c:pt idx="65">
                  <c:v>3.84599803337349</c:v>
                </c:pt>
                <c:pt idx="66">
                  <c:v>3.8961701438791501</c:v>
                </c:pt>
                <c:pt idx="67">
                  <c:v>3.5739589028806802</c:v>
                </c:pt>
                <c:pt idx="68">
                  <c:v>3.4853443459566802</c:v>
                </c:pt>
                <c:pt idx="69">
                  <c:v>2.67700706704245</c:v>
                </c:pt>
                <c:pt idx="70">
                  <c:v>2.5463057093271599</c:v>
                </c:pt>
                <c:pt idx="71">
                  <c:v>0.63762095486071901</c:v>
                </c:pt>
                <c:pt idx="72">
                  <c:v>2.0708509121474599</c:v>
                </c:pt>
                <c:pt idx="73">
                  <c:v>2.0173507526046501</c:v>
                </c:pt>
                <c:pt idx="74">
                  <c:v>1.9071745764916599</c:v>
                </c:pt>
                <c:pt idx="75">
                  <c:v>1.88652429498865</c:v>
                </c:pt>
                <c:pt idx="76">
                  <c:v>1.95782150149642</c:v>
                </c:pt>
                <c:pt idx="77">
                  <c:v>1.20833679671893</c:v>
                </c:pt>
                <c:pt idx="78">
                  <c:v>2.1602792369628099</c:v>
                </c:pt>
                <c:pt idx="79">
                  <c:v>2.4034428801302599</c:v>
                </c:pt>
                <c:pt idx="80">
                  <c:v>2.8435670742007901</c:v>
                </c:pt>
                <c:pt idx="81">
                  <c:v>2.87647149647059</c:v>
                </c:pt>
                <c:pt idx="82">
                  <c:v>2.71819873867413</c:v>
                </c:pt>
                <c:pt idx="83">
                  <c:v>2.42975226091884</c:v>
                </c:pt>
                <c:pt idx="84">
                  <c:v>2.2904528512979399</c:v>
                </c:pt>
                <c:pt idx="85">
                  <c:v>2.0172308231150602</c:v>
                </c:pt>
                <c:pt idx="86">
                  <c:v>1.2986689565798499</c:v>
                </c:pt>
                <c:pt idx="87">
                  <c:v>1.02530265298442</c:v>
                </c:pt>
                <c:pt idx="88">
                  <c:v>1.2780127583543199</c:v>
                </c:pt>
                <c:pt idx="89">
                  <c:v>1.2784608208981401</c:v>
                </c:pt>
                <c:pt idx="90">
                  <c:v>1.1690767881354001</c:v>
                </c:pt>
                <c:pt idx="91">
                  <c:v>1.18014098387433</c:v>
                </c:pt>
                <c:pt idx="92">
                  <c:v>0.99926703183999499</c:v>
                </c:pt>
                <c:pt idx="93">
                  <c:v>1.70546148412105</c:v>
                </c:pt>
                <c:pt idx="94">
                  <c:v>1.1383816624068399</c:v>
                </c:pt>
                <c:pt idx="95">
                  <c:v>0.87472636524213998</c:v>
                </c:pt>
                <c:pt idx="96">
                  <c:v>1.27442842838454</c:v>
                </c:pt>
                <c:pt idx="97">
                  <c:v>0.92516155506843101</c:v>
                </c:pt>
                <c:pt idx="98">
                  <c:v>1.1226596859779201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2-40A5-BCCE-F41A419BA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spatial_series!$C$3:$C$101</c:f>
              <c:numCache>
                <c:formatCode>0.000</c:formatCode>
                <c:ptCount val="99"/>
                <c:pt idx="0">
                  <c:v>1001.33</c:v>
                </c:pt>
                <c:pt idx="1">
                  <c:v>1001.29</c:v>
                </c:pt>
                <c:pt idx="2">
                  <c:v>1001.33</c:v>
                </c:pt>
                <c:pt idx="3">
                  <c:v>1001.31</c:v>
                </c:pt>
                <c:pt idx="4">
                  <c:v>1001.3</c:v>
                </c:pt>
                <c:pt idx="5">
                  <c:v>1001.3</c:v>
                </c:pt>
                <c:pt idx="6">
                  <c:v>1001.29</c:v>
                </c:pt>
                <c:pt idx="7">
                  <c:v>1001.28</c:v>
                </c:pt>
                <c:pt idx="8">
                  <c:v>1001.27</c:v>
                </c:pt>
                <c:pt idx="9">
                  <c:v>1001.25</c:v>
                </c:pt>
                <c:pt idx="10">
                  <c:v>1001.25</c:v>
                </c:pt>
                <c:pt idx="11">
                  <c:v>1001.21</c:v>
                </c:pt>
                <c:pt idx="12">
                  <c:v>1001.19</c:v>
                </c:pt>
                <c:pt idx="13">
                  <c:v>1001.18</c:v>
                </c:pt>
                <c:pt idx="14">
                  <c:v>1001.16</c:v>
                </c:pt>
                <c:pt idx="15">
                  <c:v>1001.14</c:v>
                </c:pt>
                <c:pt idx="16">
                  <c:v>1001.13</c:v>
                </c:pt>
                <c:pt idx="17">
                  <c:v>1001.12</c:v>
                </c:pt>
                <c:pt idx="18">
                  <c:v>1001.11</c:v>
                </c:pt>
                <c:pt idx="19">
                  <c:v>1001.13</c:v>
                </c:pt>
                <c:pt idx="20">
                  <c:v>1001.14</c:v>
                </c:pt>
                <c:pt idx="21">
                  <c:v>1001.13</c:v>
                </c:pt>
                <c:pt idx="22">
                  <c:v>1001.1</c:v>
                </c:pt>
                <c:pt idx="23">
                  <c:v>1001.07</c:v>
                </c:pt>
                <c:pt idx="24">
                  <c:v>1001.03</c:v>
                </c:pt>
                <c:pt idx="25">
                  <c:v>1001.01</c:v>
                </c:pt>
                <c:pt idx="26">
                  <c:v>1001.01</c:v>
                </c:pt>
                <c:pt idx="27">
                  <c:v>1001.01</c:v>
                </c:pt>
                <c:pt idx="28">
                  <c:v>1001.01</c:v>
                </c:pt>
                <c:pt idx="29">
                  <c:v>1001</c:v>
                </c:pt>
                <c:pt idx="30">
                  <c:v>1000.98</c:v>
                </c:pt>
                <c:pt idx="31">
                  <c:v>1000.98</c:v>
                </c:pt>
                <c:pt idx="32">
                  <c:v>1001</c:v>
                </c:pt>
                <c:pt idx="33">
                  <c:v>1001.03</c:v>
                </c:pt>
                <c:pt idx="34">
                  <c:v>1000.99</c:v>
                </c:pt>
                <c:pt idx="35">
                  <c:v>1000.99</c:v>
                </c:pt>
                <c:pt idx="36">
                  <c:v>1000.98</c:v>
                </c:pt>
                <c:pt idx="37">
                  <c:v>1001.01</c:v>
                </c:pt>
                <c:pt idx="38">
                  <c:v>1001</c:v>
                </c:pt>
                <c:pt idx="39">
                  <c:v>1000.99</c:v>
                </c:pt>
                <c:pt idx="40">
                  <c:v>1000.98</c:v>
                </c:pt>
                <c:pt idx="41">
                  <c:v>1000.9</c:v>
                </c:pt>
                <c:pt idx="42">
                  <c:v>1000.85</c:v>
                </c:pt>
                <c:pt idx="43">
                  <c:v>1000.89</c:v>
                </c:pt>
                <c:pt idx="44">
                  <c:v>1000.91</c:v>
                </c:pt>
                <c:pt idx="45">
                  <c:v>1000.91</c:v>
                </c:pt>
                <c:pt idx="46">
                  <c:v>1000.9</c:v>
                </c:pt>
                <c:pt idx="47">
                  <c:v>1000.89</c:v>
                </c:pt>
                <c:pt idx="48">
                  <c:v>1000.9</c:v>
                </c:pt>
                <c:pt idx="49">
                  <c:v>1000.88</c:v>
                </c:pt>
                <c:pt idx="50">
                  <c:v>1000.86</c:v>
                </c:pt>
                <c:pt idx="51">
                  <c:v>1000.81</c:v>
                </c:pt>
                <c:pt idx="52">
                  <c:v>1000.73</c:v>
                </c:pt>
                <c:pt idx="53">
                  <c:v>1000.71</c:v>
                </c:pt>
                <c:pt idx="54">
                  <c:v>1000.72</c:v>
                </c:pt>
                <c:pt idx="55">
                  <c:v>1000.7</c:v>
                </c:pt>
                <c:pt idx="56">
                  <c:v>1000.66</c:v>
                </c:pt>
                <c:pt idx="57">
                  <c:v>1000.66</c:v>
                </c:pt>
                <c:pt idx="58">
                  <c:v>1000.65</c:v>
                </c:pt>
                <c:pt idx="59">
                  <c:v>1000.58</c:v>
                </c:pt>
                <c:pt idx="60">
                  <c:v>1000.26</c:v>
                </c:pt>
                <c:pt idx="61">
                  <c:v>999.99300000000005</c:v>
                </c:pt>
                <c:pt idx="62">
                  <c:v>1000.07</c:v>
                </c:pt>
                <c:pt idx="63">
                  <c:v>1000.09</c:v>
                </c:pt>
                <c:pt idx="64">
                  <c:v>999.97500000000002</c:v>
                </c:pt>
                <c:pt idx="65">
                  <c:v>999.93799999999999</c:v>
                </c:pt>
                <c:pt idx="66">
                  <c:v>999.90200000000004</c:v>
                </c:pt>
                <c:pt idx="67">
                  <c:v>999.94299999999998</c:v>
                </c:pt>
                <c:pt idx="68">
                  <c:v>999.87800000000004</c:v>
                </c:pt>
                <c:pt idx="69">
                  <c:v>999.95799999999997</c:v>
                </c:pt>
                <c:pt idx="70">
                  <c:v>1000.26</c:v>
                </c:pt>
                <c:pt idx="71">
                  <c:v>1000.6</c:v>
                </c:pt>
                <c:pt idx="72">
                  <c:v>1000.24</c:v>
                </c:pt>
                <c:pt idx="73">
                  <c:v>1000.06</c:v>
                </c:pt>
                <c:pt idx="74">
                  <c:v>1000.5</c:v>
                </c:pt>
                <c:pt idx="75">
                  <c:v>1000.6</c:v>
                </c:pt>
                <c:pt idx="76" formatCode="0.0000">
                  <c:v>1000.58</c:v>
                </c:pt>
                <c:pt idx="77" formatCode="0.0000">
                  <c:v>1000.59</c:v>
                </c:pt>
                <c:pt idx="78" formatCode="0.0000">
                  <c:v>1000.58</c:v>
                </c:pt>
                <c:pt idx="79" formatCode="0.0000">
                  <c:v>1000.55</c:v>
                </c:pt>
                <c:pt idx="80" formatCode="0.0000">
                  <c:v>1000.53</c:v>
                </c:pt>
                <c:pt idx="81" formatCode="0.0000">
                  <c:v>1000.53</c:v>
                </c:pt>
                <c:pt idx="82" formatCode="0.0000">
                  <c:v>1000.53</c:v>
                </c:pt>
                <c:pt idx="83" formatCode="0.0000">
                  <c:v>1000.53</c:v>
                </c:pt>
                <c:pt idx="84" formatCode="0.0000">
                  <c:v>1000.53</c:v>
                </c:pt>
                <c:pt idx="85" formatCode="0.0000">
                  <c:v>1000.54</c:v>
                </c:pt>
                <c:pt idx="86" formatCode="0.0000">
                  <c:v>1000.55</c:v>
                </c:pt>
                <c:pt idx="87" formatCode="0.0000">
                  <c:v>1000.55</c:v>
                </c:pt>
                <c:pt idx="88" formatCode="0.0000">
                  <c:v>1000.54</c:v>
                </c:pt>
                <c:pt idx="89" formatCode="0.0000">
                  <c:v>1000.54</c:v>
                </c:pt>
                <c:pt idx="90" formatCode="0.0000">
                  <c:v>1000.53</c:v>
                </c:pt>
                <c:pt idx="91" formatCode="0.0000">
                  <c:v>1000.54</c:v>
                </c:pt>
                <c:pt idx="92" formatCode="0.0000">
                  <c:v>1000.52</c:v>
                </c:pt>
                <c:pt idx="93" formatCode="0.0000">
                  <c:v>1000.52</c:v>
                </c:pt>
                <c:pt idx="94" formatCode="0.0000">
                  <c:v>1000.5</c:v>
                </c:pt>
                <c:pt idx="95" formatCode="0.0000">
                  <c:v>1000.5</c:v>
                </c:pt>
                <c:pt idx="96" formatCode="0.0000">
                  <c:v>1000.5</c:v>
                </c:pt>
                <c:pt idx="97" formatCode="0.0000">
                  <c:v>1000.51</c:v>
                </c:pt>
                <c:pt idx="98" formatCode="0.0000">
                  <c:v>1000.47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spatial_series!$F$3:$F$101</c:f>
              <c:numCache>
                <c:formatCode>0.000</c:formatCode>
                <c:ptCount val="99"/>
                <c:pt idx="0">
                  <c:v>1001.36</c:v>
                </c:pt>
                <c:pt idx="1">
                  <c:v>1001.36</c:v>
                </c:pt>
                <c:pt idx="2">
                  <c:v>1001.35</c:v>
                </c:pt>
                <c:pt idx="3">
                  <c:v>1001.34</c:v>
                </c:pt>
                <c:pt idx="4">
                  <c:v>1001.33</c:v>
                </c:pt>
                <c:pt idx="5">
                  <c:v>1001.32</c:v>
                </c:pt>
                <c:pt idx="6">
                  <c:v>1001.31</c:v>
                </c:pt>
                <c:pt idx="7">
                  <c:v>1001.3</c:v>
                </c:pt>
                <c:pt idx="8">
                  <c:v>1001.29</c:v>
                </c:pt>
                <c:pt idx="9">
                  <c:v>1001.28</c:v>
                </c:pt>
                <c:pt idx="10">
                  <c:v>1001.27</c:v>
                </c:pt>
                <c:pt idx="11">
                  <c:v>1001.23</c:v>
                </c:pt>
                <c:pt idx="12">
                  <c:v>1001.22</c:v>
                </c:pt>
                <c:pt idx="13">
                  <c:v>1001.21</c:v>
                </c:pt>
                <c:pt idx="14">
                  <c:v>1001.19</c:v>
                </c:pt>
                <c:pt idx="15">
                  <c:v>1001.17</c:v>
                </c:pt>
                <c:pt idx="16">
                  <c:v>1001.17</c:v>
                </c:pt>
                <c:pt idx="17">
                  <c:v>1001.17</c:v>
                </c:pt>
                <c:pt idx="18">
                  <c:v>1001.17</c:v>
                </c:pt>
                <c:pt idx="19">
                  <c:v>1001.17</c:v>
                </c:pt>
                <c:pt idx="20">
                  <c:v>1001.16</c:v>
                </c:pt>
                <c:pt idx="21">
                  <c:v>1001.14</c:v>
                </c:pt>
                <c:pt idx="22">
                  <c:v>1001.11</c:v>
                </c:pt>
                <c:pt idx="23">
                  <c:v>1001.09</c:v>
                </c:pt>
                <c:pt idx="24">
                  <c:v>1001.06</c:v>
                </c:pt>
                <c:pt idx="25">
                  <c:v>1001.05</c:v>
                </c:pt>
                <c:pt idx="26">
                  <c:v>1001.05</c:v>
                </c:pt>
                <c:pt idx="27">
                  <c:v>1001.05</c:v>
                </c:pt>
                <c:pt idx="28">
                  <c:v>1001.05</c:v>
                </c:pt>
                <c:pt idx="29">
                  <c:v>1001.05</c:v>
                </c:pt>
                <c:pt idx="30">
                  <c:v>1001.05</c:v>
                </c:pt>
                <c:pt idx="31">
                  <c:v>1001.05</c:v>
                </c:pt>
                <c:pt idx="32">
                  <c:v>1001.05</c:v>
                </c:pt>
                <c:pt idx="33">
                  <c:v>1001.04</c:v>
                </c:pt>
                <c:pt idx="34">
                  <c:v>1001.03</c:v>
                </c:pt>
                <c:pt idx="35">
                  <c:v>1001.02</c:v>
                </c:pt>
                <c:pt idx="36">
                  <c:v>1001.02</c:v>
                </c:pt>
                <c:pt idx="37">
                  <c:v>1001.02</c:v>
                </c:pt>
                <c:pt idx="38">
                  <c:v>1001.02</c:v>
                </c:pt>
                <c:pt idx="39">
                  <c:v>1001.01</c:v>
                </c:pt>
                <c:pt idx="40">
                  <c:v>1000.99</c:v>
                </c:pt>
                <c:pt idx="41">
                  <c:v>1000.95</c:v>
                </c:pt>
                <c:pt idx="42">
                  <c:v>1000.95</c:v>
                </c:pt>
                <c:pt idx="43">
                  <c:v>1000.95</c:v>
                </c:pt>
                <c:pt idx="44">
                  <c:v>1000.94</c:v>
                </c:pt>
                <c:pt idx="45">
                  <c:v>1000.94</c:v>
                </c:pt>
                <c:pt idx="46">
                  <c:v>1000.93</c:v>
                </c:pt>
                <c:pt idx="47">
                  <c:v>1000.93</c:v>
                </c:pt>
                <c:pt idx="48">
                  <c:v>1000.92</c:v>
                </c:pt>
                <c:pt idx="49">
                  <c:v>1000.9</c:v>
                </c:pt>
                <c:pt idx="50">
                  <c:v>1000.87</c:v>
                </c:pt>
                <c:pt idx="51">
                  <c:v>1000.82</c:v>
                </c:pt>
                <c:pt idx="52">
                  <c:v>1000.76</c:v>
                </c:pt>
                <c:pt idx="53">
                  <c:v>1000.75</c:v>
                </c:pt>
                <c:pt idx="54">
                  <c:v>1000.75</c:v>
                </c:pt>
                <c:pt idx="55">
                  <c:v>1000.72</c:v>
                </c:pt>
                <c:pt idx="56">
                  <c:v>1000.7</c:v>
                </c:pt>
                <c:pt idx="57">
                  <c:v>1000.69</c:v>
                </c:pt>
                <c:pt idx="58">
                  <c:v>1000.68</c:v>
                </c:pt>
                <c:pt idx="59">
                  <c:v>1000.65</c:v>
                </c:pt>
                <c:pt idx="60">
                  <c:v>1000.65</c:v>
                </c:pt>
                <c:pt idx="61">
                  <c:v>1000.65</c:v>
                </c:pt>
                <c:pt idx="62">
                  <c:v>1000.65</c:v>
                </c:pt>
                <c:pt idx="63">
                  <c:v>1000.65</c:v>
                </c:pt>
                <c:pt idx="64">
                  <c:v>1000.65</c:v>
                </c:pt>
                <c:pt idx="65">
                  <c:v>1000.65</c:v>
                </c:pt>
                <c:pt idx="66">
                  <c:v>1000.65</c:v>
                </c:pt>
                <c:pt idx="67">
                  <c:v>1000.65</c:v>
                </c:pt>
                <c:pt idx="68">
                  <c:v>1000.65</c:v>
                </c:pt>
                <c:pt idx="69">
                  <c:v>1000.65</c:v>
                </c:pt>
                <c:pt idx="70">
                  <c:v>1000.65</c:v>
                </c:pt>
                <c:pt idx="71">
                  <c:v>1000.65</c:v>
                </c:pt>
                <c:pt idx="72">
                  <c:v>1000.62</c:v>
                </c:pt>
                <c:pt idx="73">
                  <c:v>1000.62</c:v>
                </c:pt>
                <c:pt idx="74">
                  <c:v>1000.62</c:v>
                </c:pt>
                <c:pt idx="75">
                  <c:v>1000.61</c:v>
                </c:pt>
                <c:pt idx="76">
                  <c:v>1000.61</c:v>
                </c:pt>
                <c:pt idx="77">
                  <c:v>1000.6</c:v>
                </c:pt>
                <c:pt idx="78">
                  <c:v>1000.59</c:v>
                </c:pt>
                <c:pt idx="79">
                  <c:v>1000.58</c:v>
                </c:pt>
                <c:pt idx="80">
                  <c:v>1000.58</c:v>
                </c:pt>
                <c:pt idx="81">
                  <c:v>1000.58</c:v>
                </c:pt>
                <c:pt idx="82">
                  <c:v>1000.58</c:v>
                </c:pt>
                <c:pt idx="83">
                  <c:v>1000.58</c:v>
                </c:pt>
                <c:pt idx="84">
                  <c:v>1000.58</c:v>
                </c:pt>
                <c:pt idx="85">
                  <c:v>1000.58</c:v>
                </c:pt>
                <c:pt idx="86">
                  <c:v>1000.58</c:v>
                </c:pt>
                <c:pt idx="87">
                  <c:v>1000.57</c:v>
                </c:pt>
                <c:pt idx="88">
                  <c:v>1000.57</c:v>
                </c:pt>
                <c:pt idx="89">
                  <c:v>1000.57</c:v>
                </c:pt>
                <c:pt idx="90">
                  <c:v>1000.57</c:v>
                </c:pt>
                <c:pt idx="91">
                  <c:v>1000.56</c:v>
                </c:pt>
                <c:pt idx="92">
                  <c:v>1000.55</c:v>
                </c:pt>
                <c:pt idx="93">
                  <c:v>1000.54</c:v>
                </c:pt>
                <c:pt idx="94">
                  <c:v>1000.54</c:v>
                </c:pt>
                <c:pt idx="95">
                  <c:v>1000.54</c:v>
                </c:pt>
                <c:pt idx="96">
                  <c:v>1000.54</c:v>
                </c:pt>
                <c:pt idx="97">
                  <c:v>1000.54</c:v>
                </c:pt>
                <c:pt idx="98">
                  <c:v>1000.54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spatial_series!$B$3:$B$101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spatial_series!$J$3:$J$101</c:f>
              <c:numCache>
                <c:formatCode>0.000</c:formatCode>
                <c:ptCount val="99"/>
                <c:pt idx="0">
                  <c:v>1001.6</c:v>
                </c:pt>
                <c:pt idx="1">
                  <c:v>1001.59</c:v>
                </c:pt>
                <c:pt idx="2">
                  <c:v>1001.59</c:v>
                </c:pt>
                <c:pt idx="3">
                  <c:v>1001.58</c:v>
                </c:pt>
                <c:pt idx="4">
                  <c:v>1001.57</c:v>
                </c:pt>
                <c:pt idx="5">
                  <c:v>1001.56</c:v>
                </c:pt>
                <c:pt idx="6">
                  <c:v>1001.56</c:v>
                </c:pt>
                <c:pt idx="7">
                  <c:v>1001.55</c:v>
                </c:pt>
                <c:pt idx="8">
                  <c:v>1001.54</c:v>
                </c:pt>
                <c:pt idx="9">
                  <c:v>1001.53</c:v>
                </c:pt>
                <c:pt idx="10">
                  <c:v>1001.52</c:v>
                </c:pt>
                <c:pt idx="11">
                  <c:v>1001.51</c:v>
                </c:pt>
                <c:pt idx="12">
                  <c:v>1001.5</c:v>
                </c:pt>
                <c:pt idx="13">
                  <c:v>1001.48</c:v>
                </c:pt>
                <c:pt idx="14">
                  <c:v>1001.46</c:v>
                </c:pt>
                <c:pt idx="15">
                  <c:v>1001.45</c:v>
                </c:pt>
                <c:pt idx="16">
                  <c:v>1001.44</c:v>
                </c:pt>
                <c:pt idx="17">
                  <c:v>1001.43</c:v>
                </c:pt>
                <c:pt idx="18">
                  <c:v>1001.42</c:v>
                </c:pt>
                <c:pt idx="19">
                  <c:v>1001.41</c:v>
                </c:pt>
                <c:pt idx="20">
                  <c:v>1001.38</c:v>
                </c:pt>
                <c:pt idx="21">
                  <c:v>1001.34</c:v>
                </c:pt>
                <c:pt idx="22">
                  <c:v>1001.32</c:v>
                </c:pt>
                <c:pt idx="23">
                  <c:v>1001.33</c:v>
                </c:pt>
                <c:pt idx="24">
                  <c:v>1001.33</c:v>
                </c:pt>
                <c:pt idx="25">
                  <c:v>1001.33</c:v>
                </c:pt>
                <c:pt idx="26">
                  <c:v>1001.33</c:v>
                </c:pt>
                <c:pt idx="27">
                  <c:v>1001.32</c:v>
                </c:pt>
                <c:pt idx="28">
                  <c:v>1001.31</c:v>
                </c:pt>
                <c:pt idx="29">
                  <c:v>1001.3</c:v>
                </c:pt>
                <c:pt idx="30">
                  <c:v>1001.3</c:v>
                </c:pt>
                <c:pt idx="31">
                  <c:v>1001.29</c:v>
                </c:pt>
                <c:pt idx="32">
                  <c:v>1001.28</c:v>
                </c:pt>
                <c:pt idx="33">
                  <c:v>1001.26</c:v>
                </c:pt>
                <c:pt idx="34">
                  <c:v>1001.26</c:v>
                </c:pt>
                <c:pt idx="35">
                  <c:v>1001.26</c:v>
                </c:pt>
                <c:pt idx="36">
                  <c:v>1001.25</c:v>
                </c:pt>
                <c:pt idx="37">
                  <c:v>1001.24</c:v>
                </c:pt>
                <c:pt idx="38">
                  <c:v>1001.22</c:v>
                </c:pt>
                <c:pt idx="39">
                  <c:v>1001.2</c:v>
                </c:pt>
                <c:pt idx="40">
                  <c:v>1001.15</c:v>
                </c:pt>
                <c:pt idx="41">
                  <c:v>1001.16</c:v>
                </c:pt>
                <c:pt idx="42">
                  <c:v>1001.18</c:v>
                </c:pt>
                <c:pt idx="43">
                  <c:v>1001.17</c:v>
                </c:pt>
                <c:pt idx="44">
                  <c:v>1001.15</c:v>
                </c:pt>
                <c:pt idx="45">
                  <c:v>1001.14</c:v>
                </c:pt>
                <c:pt idx="46">
                  <c:v>1001.13</c:v>
                </c:pt>
                <c:pt idx="47">
                  <c:v>1001.12</c:v>
                </c:pt>
                <c:pt idx="48">
                  <c:v>1001.09</c:v>
                </c:pt>
                <c:pt idx="49">
                  <c:v>1001.07</c:v>
                </c:pt>
                <c:pt idx="50">
                  <c:v>1001.04</c:v>
                </c:pt>
                <c:pt idx="51">
                  <c:v>1001.04</c:v>
                </c:pt>
                <c:pt idx="52">
                  <c:v>1001.05</c:v>
                </c:pt>
                <c:pt idx="53">
                  <c:v>1001.04</c:v>
                </c:pt>
                <c:pt idx="54">
                  <c:v>1001</c:v>
                </c:pt>
                <c:pt idx="55">
                  <c:v>1000.98</c:v>
                </c:pt>
                <c:pt idx="56">
                  <c:v>1000.97</c:v>
                </c:pt>
                <c:pt idx="57">
                  <c:v>1000.96</c:v>
                </c:pt>
                <c:pt idx="58">
                  <c:v>1000.94</c:v>
                </c:pt>
                <c:pt idx="59">
                  <c:v>1000.91</c:v>
                </c:pt>
                <c:pt idx="60">
                  <c:v>1000.94</c:v>
                </c:pt>
                <c:pt idx="61">
                  <c:v>1000.94</c:v>
                </c:pt>
                <c:pt idx="62">
                  <c:v>1000.94</c:v>
                </c:pt>
                <c:pt idx="63">
                  <c:v>1000.94</c:v>
                </c:pt>
                <c:pt idx="64">
                  <c:v>1000.94</c:v>
                </c:pt>
                <c:pt idx="65">
                  <c:v>1000.94</c:v>
                </c:pt>
                <c:pt idx="66">
                  <c:v>1000.94</c:v>
                </c:pt>
                <c:pt idx="67">
                  <c:v>1000.94</c:v>
                </c:pt>
                <c:pt idx="68">
                  <c:v>1000.94</c:v>
                </c:pt>
                <c:pt idx="69">
                  <c:v>1000.95</c:v>
                </c:pt>
                <c:pt idx="70">
                  <c:v>1000.94</c:v>
                </c:pt>
                <c:pt idx="71">
                  <c:v>1000.91</c:v>
                </c:pt>
                <c:pt idx="72">
                  <c:v>1000.92</c:v>
                </c:pt>
                <c:pt idx="73">
                  <c:v>1000.93</c:v>
                </c:pt>
                <c:pt idx="74">
                  <c:v>1000.92</c:v>
                </c:pt>
                <c:pt idx="75">
                  <c:v>1000.91</c:v>
                </c:pt>
                <c:pt idx="76">
                  <c:v>1000.91</c:v>
                </c:pt>
                <c:pt idx="77">
                  <c:v>1000.9</c:v>
                </c:pt>
                <c:pt idx="78">
                  <c:v>1000.9</c:v>
                </c:pt>
                <c:pt idx="79">
                  <c:v>1000.9</c:v>
                </c:pt>
                <c:pt idx="80">
                  <c:v>1000.9</c:v>
                </c:pt>
                <c:pt idx="81">
                  <c:v>1000.9</c:v>
                </c:pt>
                <c:pt idx="82">
                  <c:v>1000.9</c:v>
                </c:pt>
                <c:pt idx="83">
                  <c:v>1000.9</c:v>
                </c:pt>
                <c:pt idx="84">
                  <c:v>1000.89</c:v>
                </c:pt>
                <c:pt idx="85">
                  <c:v>1000.89</c:v>
                </c:pt>
                <c:pt idx="86">
                  <c:v>1000.88</c:v>
                </c:pt>
                <c:pt idx="87">
                  <c:v>1000.87</c:v>
                </c:pt>
                <c:pt idx="88">
                  <c:v>1000.86</c:v>
                </c:pt>
                <c:pt idx="89">
                  <c:v>1000.86</c:v>
                </c:pt>
                <c:pt idx="90">
                  <c:v>1000.85</c:v>
                </c:pt>
                <c:pt idx="91">
                  <c:v>1000.85</c:v>
                </c:pt>
                <c:pt idx="92">
                  <c:v>1000.84</c:v>
                </c:pt>
                <c:pt idx="93">
                  <c:v>1000.84</c:v>
                </c:pt>
                <c:pt idx="94">
                  <c:v>1000.84</c:v>
                </c:pt>
                <c:pt idx="95">
                  <c:v>1000.83</c:v>
                </c:pt>
                <c:pt idx="96">
                  <c:v>1000.83</c:v>
                </c:pt>
                <c:pt idx="97">
                  <c:v>1000.82</c:v>
                </c:pt>
                <c:pt idx="98">
                  <c:v>1000.82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4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D1436-89DE-40D9-B162-47B639BE1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77ACE-B5C0-49FB-9189-B8CC4B2E5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C3943-9A5A-4A0E-ACC3-3EDFC13ED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942C7A-133C-41E8-AFB9-CE969B8CA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1</xdr:colOff>
      <xdr:row>1</xdr:row>
      <xdr:rowOff>1</xdr:rowOff>
    </xdr:from>
    <xdr:to>
      <xdr:col>34</xdr:col>
      <xdr:colOff>318796</xdr:colOff>
      <xdr:row>9</xdr:row>
      <xdr:rowOff>176893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C767F3-D817-4AD0-AD2F-CF5615D79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73876" y="190501"/>
          <a:ext cx="3204869" cy="1700892"/>
        </a:xfrm>
        <a:prstGeom prst="rect">
          <a:avLst/>
        </a:prstGeom>
      </xdr:spPr>
    </xdr:pic>
    <xdr:clientData/>
  </xdr:twoCellAnchor>
  <xdr:twoCellAnchor editAs="oneCell">
    <xdr:from>
      <xdr:col>31</xdr:col>
      <xdr:colOff>1</xdr:colOff>
      <xdr:row>10</xdr:row>
      <xdr:rowOff>163285</xdr:rowOff>
    </xdr:from>
    <xdr:to>
      <xdr:col>34</xdr:col>
      <xdr:colOff>312966</xdr:colOff>
      <xdr:row>19</xdr:row>
      <xdr:rowOff>158390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91E5AD-0052-440D-B9C2-45A7582EE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73876" y="2068285"/>
          <a:ext cx="3199039" cy="170960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22</xdr:row>
      <xdr:rowOff>0</xdr:rowOff>
    </xdr:from>
    <xdr:to>
      <xdr:col>34</xdr:col>
      <xdr:colOff>701679</xdr:colOff>
      <xdr:row>32</xdr:row>
      <xdr:rowOff>25595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A445B44-4290-4C3A-A5AC-D44BFA588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73875" y="4219575"/>
          <a:ext cx="3587753" cy="2025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7AA27-EC47-4006-8AD9-8A2165021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7C7BE-D903-4A85-8001-87ADB107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311BCD-9E19-47A8-B233-3EF8F9C45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E6CBA1-34CC-4781-BC1F-9FB2B0D46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</xdr:colOff>
      <xdr:row>1</xdr:row>
      <xdr:rowOff>1</xdr:rowOff>
    </xdr:from>
    <xdr:to>
      <xdr:col>30</xdr:col>
      <xdr:colOff>318795</xdr:colOff>
      <xdr:row>9</xdr:row>
      <xdr:rowOff>176893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2014AD-11EE-4086-AB4C-5674B0645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73876" y="190501"/>
          <a:ext cx="3204869" cy="1700892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10</xdr:row>
      <xdr:rowOff>163285</xdr:rowOff>
    </xdr:from>
    <xdr:to>
      <xdr:col>30</xdr:col>
      <xdr:colOff>312965</xdr:colOff>
      <xdr:row>19</xdr:row>
      <xdr:rowOff>158390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5B54C1-8ACC-40AF-A5FA-A7BB2DBE5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73876" y="2068285"/>
          <a:ext cx="3199039" cy="170960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22</xdr:row>
      <xdr:rowOff>0</xdr:rowOff>
    </xdr:from>
    <xdr:to>
      <xdr:col>30</xdr:col>
      <xdr:colOff>701678</xdr:colOff>
      <xdr:row>32</xdr:row>
      <xdr:rowOff>25595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77710D-E2DD-404E-929B-42596B1B4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35107" y="4231821"/>
          <a:ext cx="3600000" cy="20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</xdr:colOff>
      <xdr:row>1</xdr:row>
      <xdr:rowOff>1</xdr:rowOff>
    </xdr:from>
    <xdr:to>
      <xdr:col>30</xdr:col>
      <xdr:colOff>318795</xdr:colOff>
      <xdr:row>9</xdr:row>
      <xdr:rowOff>176893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FCD591-E086-4027-B307-885F6FFD5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35108" y="190501"/>
          <a:ext cx="3217116" cy="1700892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10</xdr:row>
      <xdr:rowOff>163285</xdr:rowOff>
    </xdr:from>
    <xdr:to>
      <xdr:col>30</xdr:col>
      <xdr:colOff>312965</xdr:colOff>
      <xdr:row>19</xdr:row>
      <xdr:rowOff>158390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C380D1-1A5A-4292-9932-E9B556D4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35108" y="2068285"/>
          <a:ext cx="3211286" cy="1709605"/>
        </a:xfrm>
        <a:prstGeom prst="rect">
          <a:avLst/>
        </a:prstGeom>
      </xdr:spPr>
    </xdr:pic>
    <xdr:clientData/>
  </xdr:twoCellAnchor>
  <xdr:twoCellAnchor editAs="oneCell">
    <xdr:from>
      <xdr:col>26</xdr:col>
      <xdr:colOff>408214</xdr:colOff>
      <xdr:row>21</xdr:row>
      <xdr:rowOff>176894</xdr:rowOff>
    </xdr:from>
    <xdr:to>
      <xdr:col>30</xdr:col>
      <xdr:colOff>313787</xdr:colOff>
      <xdr:row>29</xdr:row>
      <xdr:rowOff>136073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3B7776-FC95-49D1-AC6D-B2DED6868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17393" y="4204608"/>
          <a:ext cx="3429823" cy="1592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7CC-30CC-440A-B390-B89DDE1C807F}">
  <dimension ref="A1:AF998"/>
  <sheetViews>
    <sheetView tabSelected="1" topLeftCell="K1" zoomScale="70" zoomScaleNormal="70" workbookViewId="0">
      <selection activeCell="AC12" sqref="AC12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625" bestFit="1" customWidth="1"/>
    <col min="28" max="28" width="6.75" bestFit="1" customWidth="1"/>
    <col min="29" max="30" width="7.125" bestFit="1" customWidth="1"/>
    <col min="31" max="31" width="8.25" style="33" customWidth="1"/>
  </cols>
  <sheetData>
    <row r="1" spans="1:3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1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61</v>
      </c>
      <c r="L2" s="24" t="s">
        <v>6</v>
      </c>
      <c r="M2" s="10" t="s">
        <v>38</v>
      </c>
      <c r="V2" s="39" t="s">
        <v>11</v>
      </c>
      <c r="W2" s="39"/>
      <c r="X2" s="39" t="s">
        <v>12</v>
      </c>
      <c r="Y2" s="39"/>
      <c r="Z2" s="39"/>
      <c r="AA2" s="38" t="s">
        <v>63</v>
      </c>
      <c r="AB2" s="38" t="s">
        <v>64</v>
      </c>
      <c r="AC2" s="38" t="s">
        <v>65</v>
      </c>
      <c r="AD2" s="38" t="s">
        <v>66</v>
      </c>
      <c r="AE2" s="34" t="s">
        <v>56</v>
      </c>
    </row>
    <row r="3" spans="1:31" x14ac:dyDescent="0.25">
      <c r="A3" s="25">
        <v>0</v>
      </c>
      <c r="B3" s="26">
        <v>0</v>
      </c>
      <c r="C3" s="6">
        <v>1001.33</v>
      </c>
      <c r="D3" s="27">
        <f>-0.021573*B3+1001.292651</f>
        <v>1001.292651</v>
      </c>
      <c r="E3" s="28">
        <f>C3-D3</f>
        <v>3.7349000000062915E-2</v>
      </c>
      <c r="F3" s="6">
        <v>1001.36</v>
      </c>
      <c r="G3" s="29">
        <f>F3-C3</f>
        <v>2.9999999999972715E-2</v>
      </c>
      <c r="H3" s="6">
        <v>0.46914657418598699</v>
      </c>
      <c r="I3" s="30">
        <f>H3*0.5</f>
        <v>0.23457328709299349</v>
      </c>
      <c r="J3" s="6">
        <v>1001.6</v>
      </c>
      <c r="K3" s="27">
        <f>J3-C3</f>
        <v>0.26999999999998181</v>
      </c>
      <c r="L3" s="6">
        <v>6.13774626952386</v>
      </c>
      <c r="M3" s="21">
        <f>L3/2</f>
        <v>3.06887313476193</v>
      </c>
      <c r="V3" t="s">
        <v>51</v>
      </c>
      <c r="Y3" s="37">
        <v>42.61</v>
      </c>
      <c r="Z3" t="s">
        <v>10</v>
      </c>
      <c r="AE3" s="35"/>
    </row>
    <row r="4" spans="1:31" x14ac:dyDescent="0.25">
      <c r="A4" s="1">
        <v>1</v>
      </c>
      <c r="B4" s="4">
        <v>0.5</v>
      </c>
      <c r="C4" s="6">
        <v>1001.29</v>
      </c>
      <c r="D4" s="27">
        <f t="shared" ref="D4:D67" si="0">-0.021573*B4+1001.292651</f>
        <v>1001.2818645</v>
      </c>
      <c r="E4" s="28">
        <f t="shared" ref="E4:E67" si="1">C4-D4</f>
        <v>8.1354999999803113E-3</v>
      </c>
      <c r="F4" s="6">
        <v>1001.36</v>
      </c>
      <c r="G4" s="29">
        <f t="shared" ref="G4:G67" si="2">F4-C4</f>
        <v>7.0000000000050022E-2</v>
      </c>
      <c r="H4" s="6">
        <v>0.58256644352061204</v>
      </c>
      <c r="I4" s="30">
        <f t="shared" ref="I4:I67" si="3">H4*0.5</f>
        <v>0.29128322176030602</v>
      </c>
      <c r="J4" s="6">
        <v>1001.59</v>
      </c>
      <c r="K4" s="27">
        <f t="shared" ref="K4:K67" si="4">J4-C4</f>
        <v>0.30000000000006821</v>
      </c>
      <c r="L4" s="6">
        <v>7.7322872340425004</v>
      </c>
      <c r="M4" s="21">
        <f t="shared" ref="M4:M67" si="5">L4/2</f>
        <v>3.8661436170212502</v>
      </c>
    </row>
    <row r="5" spans="1:31" x14ac:dyDescent="0.25">
      <c r="A5" s="1">
        <v>2</v>
      </c>
      <c r="B5" s="26">
        <v>1</v>
      </c>
      <c r="C5" s="6">
        <v>1001.33</v>
      </c>
      <c r="D5" s="27">
        <f t="shared" si="0"/>
        <v>1001.271078</v>
      </c>
      <c r="E5" s="28">
        <f t="shared" si="1"/>
        <v>5.8922000000052321E-2</v>
      </c>
      <c r="F5" s="6">
        <v>1001.35</v>
      </c>
      <c r="G5" s="29">
        <f t="shared" si="2"/>
        <v>1.999999999998181E-2</v>
      </c>
      <c r="H5" s="6">
        <v>0.87217294666765999</v>
      </c>
      <c r="I5" s="30">
        <f t="shared" si="3"/>
        <v>0.43608647333382999</v>
      </c>
      <c r="J5" s="6">
        <v>1001.59</v>
      </c>
      <c r="K5" s="27">
        <f t="shared" si="4"/>
        <v>0.25999999999999091</v>
      </c>
      <c r="L5" s="6">
        <v>6.8355607833261196</v>
      </c>
      <c r="M5" s="21">
        <f t="shared" si="5"/>
        <v>3.4177803916630598</v>
      </c>
      <c r="V5" s="8" t="s">
        <v>24</v>
      </c>
      <c r="W5" s="8"/>
      <c r="X5" s="8" t="s">
        <v>59</v>
      </c>
      <c r="Y5" s="7">
        <f>MIN(L3:L158)</f>
        <v>2.7501731643121698</v>
      </c>
      <c r="Z5" s="8" t="s">
        <v>10</v>
      </c>
      <c r="AA5" s="41">
        <f>AVERAGE(L3:L158)</f>
        <v>4.1660224462640674</v>
      </c>
      <c r="AB5" s="40">
        <f>AD5</f>
        <v>2.7501731643121698</v>
      </c>
      <c r="AC5" s="40">
        <f>AA5</f>
        <v>4.1660224462640674</v>
      </c>
      <c r="AD5" s="40">
        <f>Y5</f>
        <v>2.7501731643121698</v>
      </c>
    </row>
    <row r="6" spans="1:31" x14ac:dyDescent="0.25">
      <c r="A6" s="1">
        <v>3</v>
      </c>
      <c r="B6" s="4">
        <v>1.5</v>
      </c>
      <c r="C6" s="6">
        <v>1001.31</v>
      </c>
      <c r="D6" s="27">
        <f t="shared" si="0"/>
        <v>1001.2602915</v>
      </c>
      <c r="E6" s="28">
        <f t="shared" si="1"/>
        <v>4.9708499999951528E-2</v>
      </c>
      <c r="F6" s="6">
        <v>1001.34</v>
      </c>
      <c r="G6" s="29">
        <f t="shared" si="2"/>
        <v>3.0000000000086402E-2</v>
      </c>
      <c r="H6" s="6">
        <v>0.81490990686934595</v>
      </c>
      <c r="I6" s="30">
        <f t="shared" si="3"/>
        <v>0.40745495343467297</v>
      </c>
      <c r="J6" s="6">
        <v>1001.58</v>
      </c>
      <c r="K6" s="27">
        <f t="shared" si="4"/>
        <v>0.2700000000000955</v>
      </c>
      <c r="L6" s="6">
        <v>6.2032235288830204</v>
      </c>
      <c r="M6" s="21">
        <f t="shared" si="5"/>
        <v>3.1016117644415102</v>
      </c>
      <c r="V6" s="8" t="s">
        <v>25</v>
      </c>
      <c r="W6" s="8"/>
      <c r="X6" t="s">
        <v>60</v>
      </c>
      <c r="Y6" s="7">
        <f>MIN(K3:K145)</f>
        <v>0.16999999999995907</v>
      </c>
      <c r="Z6" t="s">
        <v>10</v>
      </c>
      <c r="AA6" s="9">
        <f>AVERAGE(K3:K145)</f>
        <v>0.37073737373738269</v>
      </c>
      <c r="AB6" s="7">
        <f>AA6</f>
        <v>0.37073737373738269</v>
      </c>
      <c r="AC6" s="9">
        <f>AD6</f>
        <v>0.16999999999995907</v>
      </c>
      <c r="AD6" s="7">
        <f>Y6</f>
        <v>0.16999999999995907</v>
      </c>
    </row>
    <row r="7" spans="1:31" x14ac:dyDescent="0.25">
      <c r="A7" s="1">
        <v>4</v>
      </c>
      <c r="B7" s="26">
        <v>2</v>
      </c>
      <c r="C7" s="6">
        <v>1001.3</v>
      </c>
      <c r="D7" s="27">
        <f t="shared" si="0"/>
        <v>1001.249505</v>
      </c>
      <c r="E7" s="28">
        <f t="shared" si="1"/>
        <v>5.0494999999955326E-2</v>
      </c>
      <c r="F7" s="6">
        <v>1001.33</v>
      </c>
      <c r="G7" s="29">
        <f t="shared" si="2"/>
        <v>3.0000000000086402E-2</v>
      </c>
      <c r="H7" s="6">
        <v>0.81241509829238601</v>
      </c>
      <c r="I7" s="30">
        <f t="shared" si="3"/>
        <v>0.406207549146193</v>
      </c>
      <c r="J7" s="6">
        <v>1001.57</v>
      </c>
      <c r="K7" s="27">
        <f t="shared" si="4"/>
        <v>0.2700000000000955</v>
      </c>
      <c r="L7" s="6">
        <v>5.9040577551461197</v>
      </c>
      <c r="M7" s="21">
        <f t="shared" si="5"/>
        <v>2.9520288775730599</v>
      </c>
    </row>
    <row r="8" spans="1:31" x14ac:dyDescent="0.25">
      <c r="A8" s="1">
        <v>5</v>
      </c>
      <c r="B8" s="4">
        <v>2.5</v>
      </c>
      <c r="C8" s="6">
        <v>1001.3</v>
      </c>
      <c r="D8" s="27">
        <f t="shared" si="0"/>
        <v>1001.2387185</v>
      </c>
      <c r="E8" s="28">
        <f t="shared" si="1"/>
        <v>6.1281499999950029E-2</v>
      </c>
      <c r="F8" s="6">
        <v>1001.32</v>
      </c>
      <c r="G8" s="29">
        <f t="shared" si="2"/>
        <v>2.0000000000095497E-2</v>
      </c>
      <c r="H8" s="6">
        <v>0.77970593852539005</v>
      </c>
      <c r="I8" s="30">
        <f t="shared" si="3"/>
        <v>0.38985296926269503</v>
      </c>
      <c r="J8" s="6">
        <v>1001.56</v>
      </c>
      <c r="K8" s="27">
        <f t="shared" si="4"/>
        <v>0.25999999999999091</v>
      </c>
      <c r="L8" s="6">
        <v>5.5310374824563997</v>
      </c>
      <c r="M8" s="21">
        <f t="shared" si="5"/>
        <v>2.7655187412281999</v>
      </c>
      <c r="V8" s="8" t="s">
        <v>19</v>
      </c>
      <c r="W8" s="8"/>
      <c r="Y8" s="37">
        <v>-10.9</v>
      </c>
      <c r="Z8" s="8" t="s">
        <v>10</v>
      </c>
      <c r="AA8" s="8"/>
      <c r="AB8" s="8"/>
      <c r="AC8" s="8"/>
      <c r="AD8" s="8"/>
    </row>
    <row r="9" spans="1:31" x14ac:dyDescent="0.25">
      <c r="A9" s="1">
        <v>6</v>
      </c>
      <c r="B9" s="26">
        <v>3</v>
      </c>
      <c r="C9" s="6">
        <v>1001.29</v>
      </c>
      <c r="D9" s="27">
        <f t="shared" si="0"/>
        <v>1001.227932</v>
      </c>
      <c r="E9" s="28">
        <f t="shared" si="1"/>
        <v>6.2067999999953827E-2</v>
      </c>
      <c r="F9" s="6">
        <v>1001.31</v>
      </c>
      <c r="G9" s="29">
        <f t="shared" si="2"/>
        <v>1.999999999998181E-2</v>
      </c>
      <c r="H9" s="6">
        <v>0.65831834650892995</v>
      </c>
      <c r="I9" s="30">
        <f t="shared" si="3"/>
        <v>0.32915917325446498</v>
      </c>
      <c r="J9" s="6">
        <v>1001.56</v>
      </c>
      <c r="K9" s="27">
        <f t="shared" si="4"/>
        <v>0.26999999999998181</v>
      </c>
      <c r="L9" s="6">
        <v>5.3831490069354402</v>
      </c>
      <c r="M9" s="21">
        <f t="shared" si="5"/>
        <v>2.6915745034677201</v>
      </c>
      <c r="V9" s="8" t="s">
        <v>21</v>
      </c>
      <c r="W9" s="8"/>
      <c r="Y9" s="9">
        <v>0.5</v>
      </c>
    </row>
    <row r="10" spans="1:31" x14ac:dyDescent="0.25">
      <c r="A10" s="1">
        <v>7</v>
      </c>
      <c r="B10" s="4">
        <v>3.5</v>
      </c>
      <c r="C10" s="6">
        <v>1001.28</v>
      </c>
      <c r="D10" s="27">
        <f t="shared" si="0"/>
        <v>1001.2171455</v>
      </c>
      <c r="E10" s="28">
        <f t="shared" si="1"/>
        <v>6.2854499999957625E-2</v>
      </c>
      <c r="F10" s="6">
        <v>1001.3</v>
      </c>
      <c r="G10" s="29">
        <f t="shared" si="2"/>
        <v>1.999999999998181E-2</v>
      </c>
      <c r="H10" s="6">
        <v>0.84381039935271396</v>
      </c>
      <c r="I10" s="30">
        <f t="shared" si="3"/>
        <v>0.42190519967635698</v>
      </c>
      <c r="J10" s="6">
        <v>1001.55</v>
      </c>
      <c r="K10" s="27">
        <f t="shared" si="4"/>
        <v>0.26999999999998181</v>
      </c>
      <c r="L10" s="6">
        <v>5.0676592785804804</v>
      </c>
      <c r="M10" s="21">
        <f t="shared" si="5"/>
        <v>2.5338296392902402</v>
      </c>
      <c r="V10" s="8" t="s">
        <v>20</v>
      </c>
      <c r="W10" s="8"/>
      <c r="Y10" s="31">
        <v>0</v>
      </c>
    </row>
    <row r="11" spans="1:31" x14ac:dyDescent="0.25">
      <c r="A11" s="1">
        <v>8</v>
      </c>
      <c r="B11" s="26">
        <v>4</v>
      </c>
      <c r="C11" s="6">
        <v>1001.27</v>
      </c>
      <c r="D11" s="27">
        <f t="shared" si="0"/>
        <v>1001.206359</v>
      </c>
      <c r="E11" s="28">
        <f t="shared" si="1"/>
        <v>6.3640999999961423E-2</v>
      </c>
      <c r="F11" s="6">
        <v>1001.29</v>
      </c>
      <c r="G11" s="29">
        <f t="shared" si="2"/>
        <v>1.999999999998181E-2</v>
      </c>
      <c r="H11" s="6">
        <v>0.66797754461736003</v>
      </c>
      <c r="I11" s="30">
        <f t="shared" si="3"/>
        <v>0.33398877230868002</v>
      </c>
      <c r="J11" s="6">
        <v>1001.54</v>
      </c>
      <c r="K11" s="27">
        <f t="shared" si="4"/>
        <v>0.26999999999998181</v>
      </c>
      <c r="L11" s="6">
        <v>4.9452614321502004</v>
      </c>
      <c r="M11" s="21">
        <f t="shared" si="5"/>
        <v>2.4726307160751002</v>
      </c>
    </row>
    <row r="12" spans="1:31" x14ac:dyDescent="0.25">
      <c r="A12" s="1">
        <v>9</v>
      </c>
      <c r="B12" s="4">
        <v>4.5</v>
      </c>
      <c r="C12" s="6">
        <v>1001.25</v>
      </c>
      <c r="D12" s="27">
        <f t="shared" si="0"/>
        <v>1001.1955725</v>
      </c>
      <c r="E12" s="28">
        <f t="shared" si="1"/>
        <v>5.4427499999974316E-2</v>
      </c>
      <c r="F12" s="6">
        <v>1001.28</v>
      </c>
      <c r="G12" s="29">
        <f t="shared" si="2"/>
        <v>2.9999999999972715E-2</v>
      </c>
      <c r="H12" s="6">
        <v>0.96485988551253599</v>
      </c>
      <c r="I12" s="30">
        <f t="shared" si="3"/>
        <v>0.48242994275626799</v>
      </c>
      <c r="J12" s="6">
        <v>1001.53</v>
      </c>
      <c r="K12" s="27">
        <f t="shared" si="4"/>
        <v>0.27999999999997272</v>
      </c>
      <c r="L12" s="6">
        <v>4.9512824347046402</v>
      </c>
      <c r="M12" s="21">
        <f t="shared" si="5"/>
        <v>2.4756412173523201</v>
      </c>
      <c r="V12" s="8" t="s">
        <v>18</v>
      </c>
      <c r="W12" s="8"/>
      <c r="X12" s="8" t="s">
        <v>22</v>
      </c>
      <c r="Y12" s="8" t="s">
        <v>27</v>
      </c>
    </row>
    <row r="13" spans="1:31" x14ac:dyDescent="0.25">
      <c r="A13" s="1">
        <v>10</v>
      </c>
      <c r="B13" s="26">
        <v>5</v>
      </c>
      <c r="C13" s="6">
        <v>1001.25</v>
      </c>
      <c r="D13" s="27">
        <f t="shared" si="0"/>
        <v>1001.184786</v>
      </c>
      <c r="E13" s="28">
        <f t="shared" si="1"/>
        <v>6.5213999999969019E-2</v>
      </c>
      <c r="F13" s="6">
        <v>1001.27</v>
      </c>
      <c r="G13" s="29">
        <f t="shared" si="2"/>
        <v>1.999999999998181E-2</v>
      </c>
      <c r="H13" s="6">
        <v>0.72564354034209499</v>
      </c>
      <c r="I13" s="30">
        <f t="shared" si="3"/>
        <v>0.3628217701710475</v>
      </c>
      <c r="J13" s="6">
        <v>1001.52</v>
      </c>
      <c r="K13" s="27">
        <f t="shared" si="4"/>
        <v>0.26999999999998181</v>
      </c>
      <c r="L13" s="6">
        <v>4.7641804128185496</v>
      </c>
      <c r="M13" s="21">
        <f t="shared" si="5"/>
        <v>2.3820902064092748</v>
      </c>
    </row>
    <row r="14" spans="1:31" x14ac:dyDescent="0.25">
      <c r="A14" s="1">
        <v>11</v>
      </c>
      <c r="B14" s="4">
        <v>5.5</v>
      </c>
      <c r="C14" s="6">
        <v>1001.21</v>
      </c>
      <c r="D14" s="27">
        <f t="shared" si="0"/>
        <v>1001.1739994999999</v>
      </c>
      <c r="E14" s="28">
        <f t="shared" si="1"/>
        <v>3.6000500000113789E-2</v>
      </c>
      <c r="F14" s="6">
        <v>1001.23</v>
      </c>
      <c r="G14" s="29">
        <f t="shared" si="2"/>
        <v>1.999999999998181E-2</v>
      </c>
      <c r="H14" s="6">
        <v>0.60382512936497601</v>
      </c>
      <c r="I14" s="30">
        <f t="shared" si="3"/>
        <v>0.301912564682488</v>
      </c>
      <c r="J14" s="6">
        <v>1001.51</v>
      </c>
      <c r="K14" s="27">
        <f t="shared" si="4"/>
        <v>0.29999999999995453</v>
      </c>
      <c r="L14" s="6">
        <v>4.5740037630134802</v>
      </c>
      <c r="M14" s="21">
        <f t="shared" si="5"/>
        <v>2.2870018815067401</v>
      </c>
      <c r="V14" s="8" t="s">
        <v>36</v>
      </c>
      <c r="W14" s="8"/>
      <c r="X14" s="8" t="s">
        <v>39</v>
      </c>
      <c r="Y14" s="8" t="s">
        <v>27</v>
      </c>
    </row>
    <row r="15" spans="1:31" x14ac:dyDescent="0.25">
      <c r="A15" s="1">
        <v>12</v>
      </c>
      <c r="B15" s="26">
        <v>6</v>
      </c>
      <c r="C15" s="6">
        <v>1001.19</v>
      </c>
      <c r="D15" s="27">
        <f t="shared" si="0"/>
        <v>1001.1632129999999</v>
      </c>
      <c r="E15" s="28">
        <f t="shared" si="1"/>
        <v>2.6787000000126682E-2</v>
      </c>
      <c r="F15" s="6">
        <v>1001.22</v>
      </c>
      <c r="G15" s="29">
        <f t="shared" si="2"/>
        <v>2.9999999999972715E-2</v>
      </c>
      <c r="H15" s="6">
        <v>0.60012785154387405</v>
      </c>
      <c r="I15" s="30">
        <f t="shared" si="3"/>
        <v>0.30006392577193702</v>
      </c>
      <c r="J15" s="6">
        <v>1001.5</v>
      </c>
      <c r="K15" s="27">
        <f t="shared" si="4"/>
        <v>0.30999999999994543</v>
      </c>
      <c r="L15" s="6">
        <v>4.5499643161607999</v>
      </c>
      <c r="M15" s="21">
        <f t="shared" si="5"/>
        <v>2.2749821580803999</v>
      </c>
      <c r="V15" s="8"/>
      <c r="X15" s="8"/>
      <c r="Y15" s="8"/>
    </row>
    <row r="16" spans="1:31" x14ac:dyDescent="0.25">
      <c r="A16" s="1">
        <v>13</v>
      </c>
      <c r="B16" s="4">
        <v>6.5</v>
      </c>
      <c r="C16" s="6">
        <v>1001.18</v>
      </c>
      <c r="D16" s="27">
        <f t="shared" si="0"/>
        <v>1001.1524264999999</v>
      </c>
      <c r="E16" s="28">
        <f t="shared" si="1"/>
        <v>2.7573500000016793E-2</v>
      </c>
      <c r="F16" s="6">
        <v>1001.21</v>
      </c>
      <c r="G16" s="29">
        <f t="shared" si="2"/>
        <v>3.0000000000086402E-2</v>
      </c>
      <c r="H16" s="6">
        <v>0.59990871811588098</v>
      </c>
      <c r="I16" s="30">
        <f t="shared" si="3"/>
        <v>0.29995435905794049</v>
      </c>
      <c r="J16" s="6">
        <v>1001.48</v>
      </c>
      <c r="K16" s="27">
        <f t="shared" si="4"/>
        <v>0.30000000000006821</v>
      </c>
      <c r="L16" s="6">
        <v>4.6342180255463497</v>
      </c>
      <c r="M16" s="21">
        <f t="shared" si="5"/>
        <v>2.3171090127731748</v>
      </c>
      <c r="V16" s="8" t="s">
        <v>23</v>
      </c>
      <c r="W16" s="8"/>
      <c r="X16" t="s">
        <v>31</v>
      </c>
      <c r="Y16" s="9">
        <v>4</v>
      </c>
      <c r="Z16" t="s">
        <v>10</v>
      </c>
    </row>
    <row r="17" spans="1:31" x14ac:dyDescent="0.25">
      <c r="A17" s="1">
        <v>14</v>
      </c>
      <c r="B17" s="26">
        <v>7</v>
      </c>
      <c r="C17" s="6">
        <v>1001.16</v>
      </c>
      <c r="D17" s="27">
        <f t="shared" si="0"/>
        <v>1001.1416399999999</v>
      </c>
      <c r="E17" s="28">
        <f t="shared" si="1"/>
        <v>1.8360000000029686E-2</v>
      </c>
      <c r="F17" s="6">
        <v>1001.19</v>
      </c>
      <c r="G17" s="29">
        <f t="shared" si="2"/>
        <v>3.0000000000086402E-2</v>
      </c>
      <c r="H17" s="6">
        <v>0.60071373265546701</v>
      </c>
      <c r="I17" s="30">
        <f t="shared" si="3"/>
        <v>0.30035686632773351</v>
      </c>
      <c r="J17" s="6">
        <v>1001.46</v>
      </c>
      <c r="K17" s="27">
        <f t="shared" si="4"/>
        <v>0.30000000000006821</v>
      </c>
      <c r="L17" s="6">
        <v>4.5752528699909902</v>
      </c>
      <c r="M17" s="21">
        <f t="shared" si="5"/>
        <v>2.2876264349954951</v>
      </c>
      <c r="V17" s="8" t="s">
        <v>17</v>
      </c>
      <c r="X17" s="8" t="s">
        <v>50</v>
      </c>
      <c r="Y17" s="9">
        <v>2</v>
      </c>
      <c r="Z17" t="s">
        <v>10</v>
      </c>
    </row>
    <row r="18" spans="1:31" x14ac:dyDescent="0.25">
      <c r="A18" s="1">
        <v>15</v>
      </c>
      <c r="B18" s="4">
        <v>7.5</v>
      </c>
      <c r="C18" s="6">
        <v>1001.14</v>
      </c>
      <c r="D18" s="27">
        <f t="shared" si="0"/>
        <v>1001.1308534999999</v>
      </c>
      <c r="E18" s="28">
        <f t="shared" si="1"/>
        <v>9.1465000000425789E-3</v>
      </c>
      <c r="F18" s="6">
        <v>1001.17</v>
      </c>
      <c r="G18" s="29">
        <f t="shared" si="2"/>
        <v>2.9999999999972715E-2</v>
      </c>
      <c r="H18" s="6">
        <v>0.64772957112832796</v>
      </c>
      <c r="I18" s="30">
        <f t="shared" si="3"/>
        <v>0.32386478556416398</v>
      </c>
      <c r="J18" s="6">
        <v>1001.45</v>
      </c>
      <c r="K18" s="27">
        <f t="shared" si="4"/>
        <v>0.31000000000005912</v>
      </c>
      <c r="L18" s="6">
        <v>4.42586148116954</v>
      </c>
      <c r="M18" s="21">
        <f t="shared" si="5"/>
        <v>2.21293074058477</v>
      </c>
      <c r="V18" s="8" t="s">
        <v>28</v>
      </c>
      <c r="X18" s="8"/>
      <c r="Y18" s="8"/>
    </row>
    <row r="19" spans="1:31" x14ac:dyDescent="0.25">
      <c r="A19" s="1">
        <v>16</v>
      </c>
      <c r="B19" s="26">
        <v>8</v>
      </c>
      <c r="C19" s="6">
        <v>1001.13</v>
      </c>
      <c r="D19" s="27">
        <f t="shared" si="0"/>
        <v>1001.1200669999999</v>
      </c>
      <c r="E19" s="28">
        <f t="shared" si="1"/>
        <v>9.933000000046377E-3</v>
      </c>
      <c r="F19" s="6">
        <v>1001.17</v>
      </c>
      <c r="G19" s="29">
        <f t="shared" si="2"/>
        <v>3.999999999996362E-2</v>
      </c>
      <c r="H19" s="6">
        <v>0.75578278243175201</v>
      </c>
      <c r="I19" s="30">
        <f t="shared" si="3"/>
        <v>0.377891391215876</v>
      </c>
      <c r="J19" s="6">
        <v>1001.44</v>
      </c>
      <c r="K19" s="27">
        <f t="shared" si="4"/>
        <v>0.31000000000005912</v>
      </c>
      <c r="L19" s="6">
        <v>4.1085877103653896</v>
      </c>
      <c r="M19" s="21">
        <f t="shared" si="5"/>
        <v>2.0542938551826948</v>
      </c>
    </row>
    <row r="20" spans="1:31" ht="15.75" customHeight="1" x14ac:dyDescent="0.25">
      <c r="A20" s="1">
        <v>17</v>
      </c>
      <c r="B20" s="4">
        <v>8.5</v>
      </c>
      <c r="C20" s="6">
        <v>1001.12</v>
      </c>
      <c r="D20" s="27">
        <f t="shared" si="0"/>
        <v>1001.1092805</v>
      </c>
      <c r="E20" s="28">
        <f t="shared" si="1"/>
        <v>1.0719500000050175E-2</v>
      </c>
      <c r="F20" s="6">
        <v>1001.17</v>
      </c>
      <c r="G20" s="29">
        <f t="shared" si="2"/>
        <v>4.9999999999954525E-2</v>
      </c>
      <c r="H20" s="6">
        <v>0.67865070735993605</v>
      </c>
      <c r="I20" s="30">
        <f t="shared" si="3"/>
        <v>0.33932535367996802</v>
      </c>
      <c r="J20" s="6">
        <v>1001.43</v>
      </c>
      <c r="K20" s="27">
        <f t="shared" si="4"/>
        <v>0.30999999999994543</v>
      </c>
      <c r="L20" s="6">
        <v>4.2142364111354</v>
      </c>
      <c r="M20" s="21">
        <f t="shared" si="5"/>
        <v>2.1071182055677</v>
      </c>
      <c r="V20" s="8" t="s">
        <v>30</v>
      </c>
      <c r="W20" s="8"/>
      <c r="Z20" t="s">
        <v>10</v>
      </c>
    </row>
    <row r="21" spans="1:31" ht="15.75" customHeight="1" x14ac:dyDescent="0.25">
      <c r="A21" s="1">
        <v>18</v>
      </c>
      <c r="B21" s="26">
        <v>9</v>
      </c>
      <c r="C21" s="6">
        <v>1001.11</v>
      </c>
      <c r="D21" s="27">
        <f t="shared" si="0"/>
        <v>1001.098494</v>
      </c>
      <c r="E21" s="28">
        <f t="shared" si="1"/>
        <v>1.1506000000053973E-2</v>
      </c>
      <c r="F21" s="6">
        <v>1001.17</v>
      </c>
      <c r="G21" s="29">
        <f t="shared" si="2"/>
        <v>5.999999999994543E-2</v>
      </c>
      <c r="H21" s="6">
        <v>0.80911061846468402</v>
      </c>
      <c r="I21" s="30">
        <f t="shared" si="3"/>
        <v>0.40455530923234201</v>
      </c>
      <c r="J21" s="6">
        <v>1001.42</v>
      </c>
      <c r="K21" s="27">
        <f t="shared" si="4"/>
        <v>0.30999999999994543</v>
      </c>
      <c r="L21" s="6">
        <v>4.1659480751606504</v>
      </c>
      <c r="M21" s="21">
        <f t="shared" si="5"/>
        <v>2.0829740375803252</v>
      </c>
      <c r="V21" t="s">
        <v>32</v>
      </c>
      <c r="Z21" t="s">
        <v>10</v>
      </c>
    </row>
    <row r="22" spans="1:31" ht="15.75" customHeight="1" x14ac:dyDescent="0.25">
      <c r="A22" s="1">
        <v>19</v>
      </c>
      <c r="B22" s="4">
        <v>9.5</v>
      </c>
      <c r="C22" s="6">
        <v>1001.13</v>
      </c>
      <c r="D22" s="27">
        <f t="shared" si="0"/>
        <v>1001.0877075</v>
      </c>
      <c r="E22" s="28">
        <f t="shared" si="1"/>
        <v>4.2292500000030486E-2</v>
      </c>
      <c r="F22" s="6">
        <v>1001.17</v>
      </c>
      <c r="G22" s="29">
        <f t="shared" si="2"/>
        <v>3.999999999996362E-2</v>
      </c>
      <c r="H22" s="6">
        <v>0.93538498621970101</v>
      </c>
      <c r="I22" s="30">
        <f t="shared" si="3"/>
        <v>0.4676924931098505</v>
      </c>
      <c r="J22" s="6">
        <v>1001.41</v>
      </c>
      <c r="K22" s="27">
        <f t="shared" si="4"/>
        <v>0.27999999999997272</v>
      </c>
      <c r="L22" s="6">
        <v>4.0030178460543402</v>
      </c>
      <c r="M22" s="21">
        <f t="shared" si="5"/>
        <v>2.0015089230271701</v>
      </c>
    </row>
    <row r="23" spans="1:31" ht="15.75" customHeight="1" x14ac:dyDescent="0.25">
      <c r="A23" s="1">
        <v>20</v>
      </c>
      <c r="B23" s="26">
        <v>10</v>
      </c>
      <c r="C23" s="6">
        <v>1001.14</v>
      </c>
      <c r="D23" s="27">
        <f t="shared" si="0"/>
        <v>1001.076921</v>
      </c>
      <c r="E23" s="28">
        <f t="shared" si="1"/>
        <v>6.3079000000016094E-2</v>
      </c>
      <c r="F23" s="6">
        <v>1001.16</v>
      </c>
      <c r="G23" s="29">
        <f t="shared" si="2"/>
        <v>1.999999999998181E-2</v>
      </c>
      <c r="H23" s="6">
        <v>0.85103927552178005</v>
      </c>
      <c r="I23" s="30">
        <f t="shared" si="3"/>
        <v>0.42551963776089002</v>
      </c>
      <c r="J23" s="6">
        <v>1001.38</v>
      </c>
      <c r="K23" s="27">
        <f t="shared" si="4"/>
        <v>0.24000000000000909</v>
      </c>
      <c r="L23" s="6">
        <v>3.81855364383228</v>
      </c>
      <c r="M23" s="21">
        <f t="shared" si="5"/>
        <v>1.90927682191614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31" ht="15.75" customHeight="1" x14ac:dyDescent="0.25">
      <c r="A24" s="1">
        <v>21</v>
      </c>
      <c r="B24" s="4">
        <v>10.5</v>
      </c>
      <c r="C24" s="6">
        <v>1001.13</v>
      </c>
      <c r="D24" s="27">
        <f t="shared" si="0"/>
        <v>1001.0661345</v>
      </c>
      <c r="E24" s="28">
        <f t="shared" si="1"/>
        <v>6.3865500000019892E-2</v>
      </c>
      <c r="F24" s="6">
        <v>1001.14</v>
      </c>
      <c r="G24" s="29">
        <f t="shared" si="2"/>
        <v>9.9999999999909051E-3</v>
      </c>
      <c r="H24" s="6">
        <v>0.63691136929087699</v>
      </c>
      <c r="I24" s="30">
        <f t="shared" si="3"/>
        <v>0.3184556846454385</v>
      </c>
      <c r="J24" s="6">
        <v>1001.34</v>
      </c>
      <c r="K24" s="27">
        <f t="shared" si="4"/>
        <v>0.21000000000003638</v>
      </c>
      <c r="L24" s="6">
        <v>3.7234385088467299</v>
      </c>
      <c r="M24" s="21">
        <f t="shared" si="5"/>
        <v>1.8617192544233649</v>
      </c>
      <c r="V24" t="s">
        <v>34</v>
      </c>
      <c r="X24" t="s">
        <v>35</v>
      </c>
      <c r="Y24">
        <v>1</v>
      </c>
      <c r="Z24" t="s">
        <v>10</v>
      </c>
    </row>
    <row r="25" spans="1:31" ht="15.75" customHeight="1" x14ac:dyDescent="0.25">
      <c r="A25" s="1">
        <v>22</v>
      </c>
      <c r="B25" s="26">
        <v>11</v>
      </c>
      <c r="C25" s="6">
        <v>1001.1</v>
      </c>
      <c r="D25" s="27">
        <f t="shared" si="0"/>
        <v>1001.055348</v>
      </c>
      <c r="E25" s="28">
        <f t="shared" si="1"/>
        <v>4.465200000004188E-2</v>
      </c>
      <c r="F25" s="6">
        <v>1001.11</v>
      </c>
      <c r="G25" s="29">
        <f t="shared" si="2"/>
        <v>9.9999999999909051E-3</v>
      </c>
      <c r="H25" s="6">
        <v>0.61541730656582005</v>
      </c>
      <c r="I25" s="30">
        <f t="shared" si="3"/>
        <v>0.30770865328291003</v>
      </c>
      <c r="J25" s="6">
        <v>1001.32</v>
      </c>
      <c r="K25" s="27">
        <f t="shared" si="4"/>
        <v>0.22000000000002728</v>
      </c>
      <c r="L25" s="6">
        <v>3.7750518727258702</v>
      </c>
      <c r="M25" s="21">
        <f t="shared" si="5"/>
        <v>1.8875259363629351</v>
      </c>
    </row>
    <row r="26" spans="1:31" ht="15.75" customHeight="1" x14ac:dyDescent="0.25">
      <c r="A26" s="1">
        <v>23</v>
      </c>
      <c r="B26" s="4">
        <v>11.5</v>
      </c>
      <c r="C26" s="6">
        <v>1001.07</v>
      </c>
      <c r="D26" s="27">
        <f t="shared" si="0"/>
        <v>1001.0445615</v>
      </c>
      <c r="E26" s="28">
        <f t="shared" si="1"/>
        <v>2.5438500000063868E-2</v>
      </c>
      <c r="F26" s="6">
        <v>1001.09</v>
      </c>
      <c r="G26" s="29">
        <f t="shared" si="2"/>
        <v>1.999999999998181E-2</v>
      </c>
      <c r="H26" s="6">
        <v>0.59105902534850197</v>
      </c>
      <c r="I26" s="30">
        <f t="shared" si="3"/>
        <v>0.29552951267425098</v>
      </c>
      <c r="J26" s="6">
        <v>1001.33</v>
      </c>
      <c r="K26" s="27">
        <f t="shared" si="4"/>
        <v>0.25999999999999091</v>
      </c>
      <c r="L26" s="6">
        <v>3.53184763040804</v>
      </c>
      <c r="M26" s="21">
        <f t="shared" si="5"/>
        <v>1.76592381520402</v>
      </c>
      <c r="V26" t="s">
        <v>42</v>
      </c>
      <c r="Y26" s="12"/>
      <c r="Z26" s="8"/>
      <c r="AA26" s="8"/>
      <c r="AB26" s="8"/>
      <c r="AC26" s="8"/>
      <c r="AD26" s="8"/>
      <c r="AE26" s="33" t="s">
        <v>62</v>
      </c>
    </row>
    <row r="27" spans="1:31" ht="15.75" customHeight="1" x14ac:dyDescent="0.25">
      <c r="A27" s="1">
        <v>24</v>
      </c>
      <c r="B27" s="26">
        <v>12</v>
      </c>
      <c r="C27" s="6">
        <v>1001.03</v>
      </c>
      <c r="D27" s="27">
        <f t="shared" si="0"/>
        <v>1001.033775</v>
      </c>
      <c r="E27" s="28">
        <f t="shared" si="1"/>
        <v>-3.7750000000187356E-3</v>
      </c>
      <c r="F27" s="6">
        <v>1001.06</v>
      </c>
      <c r="G27" s="29">
        <f t="shared" si="2"/>
        <v>2.9999999999972715E-2</v>
      </c>
      <c r="H27" s="6">
        <v>0.68915187056687499</v>
      </c>
      <c r="I27" s="30">
        <f t="shared" si="3"/>
        <v>0.3445759352834375</v>
      </c>
      <c r="J27" s="6">
        <v>1001.33</v>
      </c>
      <c r="K27" s="27">
        <f t="shared" si="4"/>
        <v>0.30000000000006821</v>
      </c>
      <c r="L27" s="6">
        <v>3.4272028016270601</v>
      </c>
      <c r="M27" s="21">
        <f t="shared" si="5"/>
        <v>1.7136014008135301</v>
      </c>
      <c r="X27" s="23" t="s">
        <v>52</v>
      </c>
      <c r="Y27" s="11">
        <v>2.1600000000000001E-2</v>
      </c>
      <c r="Z27" s="8"/>
      <c r="AA27" s="8"/>
      <c r="AB27" s="8"/>
      <c r="AC27" s="8"/>
      <c r="AD27" s="8"/>
    </row>
    <row r="28" spans="1:31" ht="15.75" customHeight="1" x14ac:dyDescent="0.25">
      <c r="A28" s="1">
        <v>25</v>
      </c>
      <c r="B28" s="4">
        <v>12.5</v>
      </c>
      <c r="C28" s="6">
        <v>1001.01</v>
      </c>
      <c r="D28" s="27">
        <f t="shared" si="0"/>
        <v>1001.0229885</v>
      </c>
      <c r="E28" s="28">
        <f t="shared" si="1"/>
        <v>-1.2988500000005843E-2</v>
      </c>
      <c r="F28" s="6">
        <v>1001.05</v>
      </c>
      <c r="G28" s="29">
        <f t="shared" si="2"/>
        <v>3.999999999996362E-2</v>
      </c>
      <c r="H28" s="6">
        <v>0.904848004464339</v>
      </c>
      <c r="I28" s="30">
        <f t="shared" si="3"/>
        <v>0.4524240022321695</v>
      </c>
      <c r="J28" s="6">
        <v>1001.33</v>
      </c>
      <c r="K28" s="27">
        <f t="shared" si="4"/>
        <v>0.32000000000005002</v>
      </c>
      <c r="L28" s="6">
        <v>3.4101587672947198</v>
      </c>
      <c r="M28" s="21">
        <f t="shared" si="5"/>
        <v>1.7050793836473599</v>
      </c>
    </row>
    <row r="29" spans="1:31" ht="15.75" customHeight="1" x14ac:dyDescent="0.25">
      <c r="A29" s="1">
        <v>26</v>
      </c>
      <c r="B29" s="26">
        <v>13</v>
      </c>
      <c r="C29" s="6">
        <v>1001.01</v>
      </c>
      <c r="D29" s="27">
        <f t="shared" si="0"/>
        <v>1001.012202</v>
      </c>
      <c r="E29" s="28">
        <f t="shared" si="1"/>
        <v>-2.2020000000111395E-3</v>
      </c>
      <c r="F29" s="6">
        <v>1001.05</v>
      </c>
      <c r="G29" s="29">
        <f t="shared" si="2"/>
        <v>3.999999999996362E-2</v>
      </c>
      <c r="H29" s="6">
        <v>0.84461990943382803</v>
      </c>
      <c r="I29" s="30">
        <f t="shared" si="3"/>
        <v>0.42230995471691402</v>
      </c>
      <c r="J29" s="6">
        <v>1001.33</v>
      </c>
      <c r="K29" s="27">
        <f t="shared" si="4"/>
        <v>0.32000000000005002</v>
      </c>
      <c r="L29" s="6">
        <v>3.29996211341181</v>
      </c>
      <c r="M29" s="21">
        <f t="shared" si="5"/>
        <v>1.649981056705905</v>
      </c>
      <c r="V29" s="39" t="s">
        <v>40</v>
      </c>
      <c r="W29" s="39"/>
    </row>
    <row r="30" spans="1:31" ht="15.75" customHeight="1" x14ac:dyDescent="0.25">
      <c r="A30" s="1">
        <v>27</v>
      </c>
      <c r="B30" s="4">
        <v>13.5</v>
      </c>
      <c r="C30" s="6">
        <v>1001.01</v>
      </c>
      <c r="D30" s="27">
        <f t="shared" si="0"/>
        <v>1001.0014155</v>
      </c>
      <c r="E30" s="28">
        <f t="shared" si="1"/>
        <v>8.5844999999835636E-3</v>
      </c>
      <c r="F30" s="6">
        <v>1001.05</v>
      </c>
      <c r="G30" s="29">
        <f t="shared" si="2"/>
        <v>3.999999999996362E-2</v>
      </c>
      <c r="H30" s="6">
        <v>0.843190391334394</v>
      </c>
      <c r="I30" s="30">
        <f t="shared" si="3"/>
        <v>0.421595195667197</v>
      </c>
      <c r="J30" s="6">
        <v>1001.32</v>
      </c>
      <c r="K30" s="27">
        <f t="shared" si="4"/>
        <v>0.31000000000005912</v>
      </c>
      <c r="L30" s="6">
        <v>3.3929717982267702</v>
      </c>
      <c r="M30" s="21">
        <f t="shared" si="5"/>
        <v>1.6964858991133851</v>
      </c>
      <c r="V30" s="8" t="s">
        <v>41</v>
      </c>
      <c r="Y30" s="7"/>
      <c r="Z30" s="8" t="s">
        <v>10</v>
      </c>
      <c r="AA30" s="8"/>
      <c r="AB30" s="8"/>
      <c r="AC30" s="8"/>
      <c r="AD30" s="8"/>
    </row>
    <row r="31" spans="1:31" ht="15.75" customHeight="1" x14ac:dyDescent="0.25">
      <c r="A31" s="1">
        <v>28</v>
      </c>
      <c r="B31" s="26">
        <v>14</v>
      </c>
      <c r="C31" s="6">
        <v>1001.01</v>
      </c>
      <c r="D31" s="27">
        <f t="shared" si="0"/>
        <v>1000.990629</v>
      </c>
      <c r="E31" s="28">
        <f t="shared" si="1"/>
        <v>1.9370999999978267E-2</v>
      </c>
      <c r="F31" s="6">
        <v>1001.05</v>
      </c>
      <c r="G31" s="29">
        <f t="shared" si="2"/>
        <v>3.999999999996362E-2</v>
      </c>
      <c r="H31" s="6">
        <v>0.90777798293941803</v>
      </c>
      <c r="I31" s="30">
        <f t="shared" si="3"/>
        <v>0.45388899146970901</v>
      </c>
      <c r="J31" s="6">
        <v>1001.31</v>
      </c>
      <c r="K31" s="27">
        <f t="shared" si="4"/>
        <v>0.29999999999995453</v>
      </c>
      <c r="L31" s="6">
        <v>3.37451226202097</v>
      </c>
      <c r="M31" s="21">
        <f t="shared" si="5"/>
        <v>1.687256131010485</v>
      </c>
      <c r="V31" t="s">
        <v>55</v>
      </c>
      <c r="Y31" s="9"/>
      <c r="Z31" t="s">
        <v>10</v>
      </c>
    </row>
    <row r="32" spans="1:31" ht="15.75" customHeight="1" x14ac:dyDescent="0.25">
      <c r="A32" s="1">
        <v>29</v>
      </c>
      <c r="B32" s="4">
        <v>14.5</v>
      </c>
      <c r="C32" s="6">
        <v>1001</v>
      </c>
      <c r="D32" s="27">
        <f t="shared" si="0"/>
        <v>1000.9798425</v>
      </c>
      <c r="E32" s="28">
        <f t="shared" si="1"/>
        <v>2.0157499999982065E-2</v>
      </c>
      <c r="F32" s="6">
        <v>1001.05</v>
      </c>
      <c r="G32" s="29">
        <f t="shared" si="2"/>
        <v>4.9999999999954525E-2</v>
      </c>
      <c r="H32" s="6">
        <v>0.844675901762314</v>
      </c>
      <c r="I32" s="30">
        <f t="shared" si="3"/>
        <v>0.422337950881157</v>
      </c>
      <c r="J32" s="6">
        <v>1001.3</v>
      </c>
      <c r="K32" s="27">
        <f t="shared" si="4"/>
        <v>0.29999999999995453</v>
      </c>
      <c r="L32" s="6">
        <v>3.37055235568908</v>
      </c>
      <c r="M32" s="21">
        <f t="shared" si="5"/>
        <v>1.68527617784454</v>
      </c>
      <c r="V32" s="8" t="s">
        <v>57</v>
      </c>
      <c r="Y32" s="7"/>
      <c r="Z32" s="8" t="s">
        <v>10</v>
      </c>
      <c r="AA32" s="8"/>
      <c r="AB32" s="8"/>
      <c r="AC32" s="8"/>
      <c r="AD32" s="8"/>
    </row>
    <row r="33" spans="1:32" ht="15.75" customHeight="1" x14ac:dyDescent="0.25">
      <c r="A33" s="1">
        <v>30</v>
      </c>
      <c r="B33" s="26">
        <v>15</v>
      </c>
      <c r="C33" s="6">
        <v>1000.98</v>
      </c>
      <c r="D33" s="27">
        <f t="shared" si="0"/>
        <v>1000.969056</v>
      </c>
      <c r="E33" s="28">
        <f t="shared" si="1"/>
        <v>1.0943999999994958E-2</v>
      </c>
      <c r="F33" s="6">
        <v>1001.05</v>
      </c>
      <c r="G33" s="29">
        <f t="shared" si="2"/>
        <v>6.9999999999936335E-2</v>
      </c>
      <c r="H33" s="6">
        <v>1.0457457292699599</v>
      </c>
      <c r="I33" s="30">
        <f t="shared" si="3"/>
        <v>0.52287286463497995</v>
      </c>
      <c r="J33" s="6">
        <v>1001.3</v>
      </c>
      <c r="K33" s="27">
        <f t="shared" si="4"/>
        <v>0.31999999999993634</v>
      </c>
      <c r="L33" s="6">
        <v>3.2559721236406598</v>
      </c>
      <c r="M33" s="21">
        <f t="shared" si="5"/>
        <v>1.6279860618203299</v>
      </c>
    </row>
    <row r="34" spans="1:32" ht="15.75" customHeight="1" x14ac:dyDescent="0.25">
      <c r="A34" s="1">
        <v>31</v>
      </c>
      <c r="B34" s="4">
        <v>15.5</v>
      </c>
      <c r="C34" s="6">
        <v>1000.98</v>
      </c>
      <c r="D34" s="27">
        <f t="shared" si="0"/>
        <v>1000.9582695</v>
      </c>
      <c r="E34" s="28">
        <f t="shared" si="1"/>
        <v>2.1730499999989661E-2</v>
      </c>
      <c r="F34" s="6">
        <v>1001.05</v>
      </c>
      <c r="G34" s="29">
        <f t="shared" si="2"/>
        <v>6.9999999999936335E-2</v>
      </c>
      <c r="H34" s="6">
        <v>0.97380939278140399</v>
      </c>
      <c r="I34" s="30">
        <f t="shared" si="3"/>
        <v>0.486904696390702</v>
      </c>
      <c r="J34" s="6">
        <v>1001.29</v>
      </c>
      <c r="K34" s="27">
        <f t="shared" si="4"/>
        <v>0.30999999999994543</v>
      </c>
      <c r="L34" s="6">
        <v>3.4038563101480501</v>
      </c>
      <c r="M34" s="21">
        <f t="shared" si="5"/>
        <v>1.7019281550740251</v>
      </c>
      <c r="V34" t="s">
        <v>0</v>
      </c>
      <c r="Y34" s="8"/>
      <c r="Z34" t="s">
        <v>10</v>
      </c>
    </row>
    <row r="35" spans="1:32" ht="15.75" customHeight="1" x14ac:dyDescent="0.25">
      <c r="A35" s="1">
        <v>32</v>
      </c>
      <c r="B35" s="26">
        <v>16</v>
      </c>
      <c r="C35" s="6">
        <v>1001</v>
      </c>
      <c r="D35" s="27">
        <f t="shared" si="0"/>
        <v>1000.947483</v>
      </c>
      <c r="E35" s="28">
        <f t="shared" si="1"/>
        <v>5.2516999999966174E-2</v>
      </c>
      <c r="F35" s="6">
        <v>1001.05</v>
      </c>
      <c r="G35" s="29">
        <f t="shared" si="2"/>
        <v>4.9999999999954525E-2</v>
      </c>
      <c r="H35" s="6">
        <v>1.13395265799297</v>
      </c>
      <c r="I35" s="30">
        <f t="shared" si="3"/>
        <v>0.56697632899648498</v>
      </c>
      <c r="J35" s="6">
        <v>1001.28</v>
      </c>
      <c r="K35" s="27">
        <f t="shared" si="4"/>
        <v>0.27999999999997272</v>
      </c>
      <c r="L35" s="6">
        <v>3.4038564002010498</v>
      </c>
      <c r="M35" s="21">
        <f t="shared" si="5"/>
        <v>1.7019282001005249</v>
      </c>
      <c r="V35" t="s">
        <v>43</v>
      </c>
      <c r="Z35" t="s">
        <v>10</v>
      </c>
    </row>
    <row r="36" spans="1:32" ht="15.75" customHeight="1" x14ac:dyDescent="0.25">
      <c r="A36" s="1">
        <v>33</v>
      </c>
      <c r="B36" s="4">
        <v>16.5</v>
      </c>
      <c r="C36" s="6">
        <v>1001.03</v>
      </c>
      <c r="D36" s="27">
        <f t="shared" si="0"/>
        <v>1000.9366964999999</v>
      </c>
      <c r="E36" s="28">
        <f t="shared" si="1"/>
        <v>9.3303500000047279E-2</v>
      </c>
      <c r="F36" s="6">
        <v>1001.04</v>
      </c>
      <c r="G36" s="29">
        <f t="shared" si="2"/>
        <v>9.9999999999909051E-3</v>
      </c>
      <c r="H36" s="6">
        <v>1.14219887962884</v>
      </c>
      <c r="I36" s="30">
        <f t="shared" si="3"/>
        <v>0.57109943981442002</v>
      </c>
      <c r="J36" s="6">
        <v>1001.26</v>
      </c>
      <c r="K36" s="27">
        <f t="shared" si="4"/>
        <v>0.23000000000001819</v>
      </c>
      <c r="L36" s="6">
        <v>3.4012940137869299</v>
      </c>
      <c r="M36" s="21">
        <f t="shared" si="5"/>
        <v>1.7006470068934649</v>
      </c>
      <c r="V36" t="s">
        <v>45</v>
      </c>
    </row>
    <row r="37" spans="1:32" ht="15.75" customHeight="1" x14ac:dyDescent="0.25">
      <c r="A37" s="1">
        <v>34</v>
      </c>
      <c r="B37" s="26">
        <v>17</v>
      </c>
      <c r="C37" s="6">
        <v>1000.99</v>
      </c>
      <c r="D37" s="27">
        <f t="shared" si="0"/>
        <v>1000.9259099999999</v>
      </c>
      <c r="E37" s="28">
        <f t="shared" si="1"/>
        <v>6.4090000000078362E-2</v>
      </c>
      <c r="F37" s="6">
        <v>1001.03</v>
      </c>
      <c r="G37" s="29">
        <f t="shared" si="2"/>
        <v>3.999999999996362E-2</v>
      </c>
      <c r="H37" s="6">
        <v>1.2545035883220199</v>
      </c>
      <c r="I37" s="30">
        <f t="shared" si="3"/>
        <v>0.62725179416100996</v>
      </c>
      <c r="J37" s="6">
        <v>1001.26</v>
      </c>
      <c r="K37" s="27">
        <f t="shared" si="4"/>
        <v>0.26999999999998181</v>
      </c>
      <c r="L37" s="6">
        <v>3.4012941037050601</v>
      </c>
      <c r="M37" s="21">
        <f t="shared" si="5"/>
        <v>1.7006470518525301</v>
      </c>
      <c r="V37" t="s">
        <v>44</v>
      </c>
    </row>
    <row r="38" spans="1:32" ht="15.75" customHeight="1" x14ac:dyDescent="0.25">
      <c r="A38" s="1">
        <v>35</v>
      </c>
      <c r="B38" s="4">
        <v>17.5</v>
      </c>
      <c r="C38" s="6">
        <v>1000.99</v>
      </c>
      <c r="D38" s="27">
        <f t="shared" si="0"/>
        <v>1000.9151234999999</v>
      </c>
      <c r="E38" s="28">
        <f t="shared" si="1"/>
        <v>7.4876500000073065E-2</v>
      </c>
      <c r="F38" s="6">
        <v>1001.02</v>
      </c>
      <c r="G38" s="29">
        <f t="shared" si="2"/>
        <v>2.9999999999972715E-2</v>
      </c>
      <c r="H38" s="6">
        <v>1.5022012009677801</v>
      </c>
      <c r="I38" s="30">
        <f t="shared" si="3"/>
        <v>0.75110060048389005</v>
      </c>
      <c r="J38" s="6">
        <v>1001.26</v>
      </c>
      <c r="K38" s="27">
        <f t="shared" si="4"/>
        <v>0.26999999999998181</v>
      </c>
      <c r="L38" s="6">
        <v>3.4012941936226899</v>
      </c>
      <c r="M38" s="21">
        <f t="shared" si="5"/>
        <v>1.700647096811345</v>
      </c>
      <c r="V38" t="s">
        <v>46</v>
      </c>
    </row>
    <row r="39" spans="1:32" ht="15.75" customHeight="1" x14ac:dyDescent="0.25">
      <c r="A39" s="1">
        <v>36</v>
      </c>
      <c r="B39" s="26">
        <v>18</v>
      </c>
      <c r="C39" s="6">
        <v>1000.98</v>
      </c>
      <c r="D39" s="27">
        <f t="shared" si="0"/>
        <v>1000.9043369999999</v>
      </c>
      <c r="E39" s="28">
        <f t="shared" si="1"/>
        <v>7.5663000000076863E-2</v>
      </c>
      <c r="F39" s="6">
        <v>1001.02</v>
      </c>
      <c r="G39" s="29">
        <f t="shared" si="2"/>
        <v>3.999999999996362E-2</v>
      </c>
      <c r="H39" s="6">
        <v>1.7199241126745299</v>
      </c>
      <c r="I39" s="30">
        <f t="shared" si="3"/>
        <v>0.85996205633726497</v>
      </c>
      <c r="J39" s="6">
        <v>1001.25</v>
      </c>
      <c r="K39" s="27">
        <f t="shared" si="4"/>
        <v>0.26999999999998181</v>
      </c>
      <c r="L39" s="6">
        <v>3.5144480133540998</v>
      </c>
      <c r="M39" s="21">
        <f t="shared" si="5"/>
        <v>1.7572240066770499</v>
      </c>
    </row>
    <row r="40" spans="1:32" ht="15.75" customHeight="1" x14ac:dyDescent="0.25">
      <c r="A40" s="1">
        <v>37</v>
      </c>
      <c r="B40" s="4">
        <v>18.5</v>
      </c>
      <c r="C40" s="6">
        <v>1001.01</v>
      </c>
      <c r="D40" s="27">
        <f t="shared" si="0"/>
        <v>1000.8935504999999</v>
      </c>
      <c r="E40" s="28">
        <f t="shared" si="1"/>
        <v>0.11644950000004428</v>
      </c>
      <c r="F40" s="6">
        <v>1001.02</v>
      </c>
      <c r="G40" s="29">
        <f t="shared" si="2"/>
        <v>9.9999999999909051E-3</v>
      </c>
      <c r="H40" s="6">
        <v>1.6448770786420399</v>
      </c>
      <c r="I40" s="30">
        <f t="shared" si="3"/>
        <v>0.82243853932101996</v>
      </c>
      <c r="J40" s="6">
        <v>1001.24</v>
      </c>
      <c r="K40" s="27">
        <f t="shared" si="4"/>
        <v>0.23000000000001819</v>
      </c>
      <c r="L40" s="6">
        <v>4.0563253345983998</v>
      </c>
      <c r="M40" s="21">
        <f t="shared" si="5"/>
        <v>2.0281626672991999</v>
      </c>
      <c r="V40" s="38" t="s">
        <v>48</v>
      </c>
      <c r="W40" s="38"/>
    </row>
    <row r="41" spans="1:32" ht="15.75" customHeight="1" x14ac:dyDescent="0.25">
      <c r="A41" s="1">
        <v>38</v>
      </c>
      <c r="B41" s="26">
        <v>19</v>
      </c>
      <c r="C41" s="6">
        <v>1001</v>
      </c>
      <c r="D41" s="27">
        <f t="shared" si="0"/>
        <v>1000.882764</v>
      </c>
      <c r="E41" s="28">
        <f t="shared" si="1"/>
        <v>0.11723600000004808</v>
      </c>
      <c r="F41" s="6">
        <v>1001.02</v>
      </c>
      <c r="G41" s="29">
        <f t="shared" si="2"/>
        <v>1.999999999998181E-2</v>
      </c>
      <c r="H41" s="6">
        <v>1.4890112219264999</v>
      </c>
      <c r="I41" s="30">
        <f t="shared" si="3"/>
        <v>0.74450561096324996</v>
      </c>
      <c r="J41" s="6">
        <v>1001.22</v>
      </c>
      <c r="K41" s="27">
        <f t="shared" si="4"/>
        <v>0.22000000000002728</v>
      </c>
      <c r="L41" s="6">
        <v>4.4888297317803199</v>
      </c>
      <c r="M41" s="21">
        <f t="shared" si="5"/>
        <v>2.2444148658901599</v>
      </c>
      <c r="V41" t="s">
        <v>49</v>
      </c>
      <c r="Y41" s="11"/>
      <c r="Z41" s="8" t="s">
        <v>47</v>
      </c>
      <c r="AA41" s="8"/>
      <c r="AB41" s="8"/>
      <c r="AC41" s="8"/>
      <c r="AD41" s="8"/>
    </row>
    <row r="42" spans="1:32" ht="15.75" customHeight="1" x14ac:dyDescent="0.25">
      <c r="A42" s="1">
        <v>39</v>
      </c>
      <c r="B42" s="4">
        <v>19.5</v>
      </c>
      <c r="C42" s="6">
        <v>1000.99</v>
      </c>
      <c r="D42" s="27">
        <f t="shared" si="0"/>
        <v>1000.8719775</v>
      </c>
      <c r="E42" s="28">
        <f t="shared" si="1"/>
        <v>0.11802250000005188</v>
      </c>
      <c r="F42" s="6">
        <v>1001.01</v>
      </c>
      <c r="G42" s="29">
        <f t="shared" si="2"/>
        <v>1.999999999998181E-2</v>
      </c>
      <c r="H42" s="6">
        <v>1.1309676124145001</v>
      </c>
      <c r="I42" s="30">
        <f t="shared" si="3"/>
        <v>0.56548380620725003</v>
      </c>
      <c r="J42" s="6">
        <v>1001.2</v>
      </c>
      <c r="K42" s="27">
        <f t="shared" si="4"/>
        <v>0.21000000000003638</v>
      </c>
      <c r="L42" s="6">
        <v>4.6613907802495902</v>
      </c>
      <c r="M42" s="21">
        <f t="shared" si="5"/>
        <v>2.3306953901247951</v>
      </c>
      <c r="Y42" s="11"/>
      <c r="Z42" s="8" t="s">
        <v>47</v>
      </c>
      <c r="AA42" s="8"/>
      <c r="AB42" s="8"/>
      <c r="AC42" s="8"/>
      <c r="AD42" s="8"/>
    </row>
    <row r="43" spans="1:32" ht="15.75" customHeight="1" x14ac:dyDescent="0.25">
      <c r="A43" s="1">
        <v>40</v>
      </c>
      <c r="B43" s="26">
        <v>20</v>
      </c>
      <c r="C43" s="6">
        <v>1000.98</v>
      </c>
      <c r="D43" s="27">
        <f t="shared" si="0"/>
        <v>1000.861191</v>
      </c>
      <c r="E43" s="28">
        <f t="shared" si="1"/>
        <v>0.11880900000005568</v>
      </c>
      <c r="F43" s="6">
        <v>1000.99</v>
      </c>
      <c r="G43" s="29">
        <f t="shared" si="2"/>
        <v>9.9999999999909051E-3</v>
      </c>
      <c r="H43" s="6">
        <v>0.884749349723985</v>
      </c>
      <c r="I43" s="30">
        <f t="shared" si="3"/>
        <v>0.4423746748619925</v>
      </c>
      <c r="J43" s="6">
        <v>1001.15</v>
      </c>
      <c r="K43" s="27">
        <f t="shared" si="4"/>
        <v>0.16999999999995907</v>
      </c>
      <c r="L43" s="6">
        <v>4.7938962643623704</v>
      </c>
      <c r="M43" s="21">
        <f t="shared" si="5"/>
        <v>2.3969481321811852</v>
      </c>
      <c r="AF43" s="13"/>
    </row>
    <row r="44" spans="1:32" ht="15.75" customHeight="1" x14ac:dyDescent="0.25">
      <c r="A44" s="1">
        <v>41</v>
      </c>
      <c r="B44" s="4">
        <v>20.5</v>
      </c>
      <c r="C44" s="6">
        <v>1000.9</v>
      </c>
      <c r="D44" s="27">
        <f t="shared" si="0"/>
        <v>1000.8504045</v>
      </c>
      <c r="E44" s="28">
        <f t="shared" si="1"/>
        <v>4.9595500000009451E-2</v>
      </c>
      <c r="F44" s="6">
        <v>1000.95</v>
      </c>
      <c r="G44" s="29">
        <f t="shared" si="2"/>
        <v>5.0000000000068212E-2</v>
      </c>
      <c r="H44" s="6">
        <v>1.7146730936085299</v>
      </c>
      <c r="I44" s="30">
        <f t="shared" si="3"/>
        <v>0.85733654680426497</v>
      </c>
      <c r="J44" s="6">
        <v>1001.16</v>
      </c>
      <c r="K44" s="27">
        <f t="shared" si="4"/>
        <v>0.25999999999999091</v>
      </c>
      <c r="L44" s="6">
        <v>4.6298560737254499</v>
      </c>
      <c r="M44" s="21">
        <f t="shared" si="5"/>
        <v>2.314928036862725</v>
      </c>
    </row>
    <row r="45" spans="1:32" ht="15.75" customHeight="1" x14ac:dyDescent="0.25">
      <c r="A45" s="1">
        <v>42</v>
      </c>
      <c r="B45" s="26">
        <v>21</v>
      </c>
      <c r="C45" s="6">
        <v>1000.85</v>
      </c>
      <c r="D45" s="27">
        <f t="shared" si="0"/>
        <v>1000.839618</v>
      </c>
      <c r="E45" s="28">
        <f t="shared" si="1"/>
        <v>1.0382000000049629E-2</v>
      </c>
      <c r="F45" s="6">
        <v>1000.95</v>
      </c>
      <c r="G45" s="29">
        <f t="shared" si="2"/>
        <v>0.10000000000002274</v>
      </c>
      <c r="H45" s="6">
        <v>3.0734155402294498</v>
      </c>
      <c r="I45" s="30">
        <f t="shared" si="3"/>
        <v>1.5367077701147249</v>
      </c>
      <c r="J45" s="6">
        <v>1001.18</v>
      </c>
      <c r="K45" s="27">
        <f t="shared" si="4"/>
        <v>0.32999999999992724</v>
      </c>
      <c r="L45" s="6">
        <v>4.4650058312691101</v>
      </c>
      <c r="M45" s="21">
        <f t="shared" si="5"/>
        <v>2.2325029156345551</v>
      </c>
    </row>
    <row r="46" spans="1:32" ht="15.75" customHeight="1" x14ac:dyDescent="0.25">
      <c r="A46" s="1">
        <v>43</v>
      </c>
      <c r="B46" s="4">
        <v>21.5</v>
      </c>
      <c r="C46" s="6">
        <v>1000.89</v>
      </c>
      <c r="D46" s="27">
        <f t="shared" si="0"/>
        <v>1000.8288315</v>
      </c>
      <c r="E46" s="28">
        <f t="shared" si="1"/>
        <v>6.1168500000007953E-2</v>
      </c>
      <c r="F46" s="6">
        <v>1000.95</v>
      </c>
      <c r="G46" s="29">
        <f t="shared" si="2"/>
        <v>6.0000000000059117E-2</v>
      </c>
      <c r="H46" s="6">
        <v>2.4037588017634599</v>
      </c>
      <c r="I46" s="30">
        <f t="shared" si="3"/>
        <v>1.20187940088173</v>
      </c>
      <c r="J46" s="6">
        <v>1001.17</v>
      </c>
      <c r="K46" s="27">
        <f t="shared" si="4"/>
        <v>0.27999999999997272</v>
      </c>
      <c r="L46" s="6">
        <v>4.3277725389518604</v>
      </c>
      <c r="M46" s="21">
        <f t="shared" si="5"/>
        <v>2.1638862694759302</v>
      </c>
    </row>
    <row r="47" spans="1:32" ht="15.75" customHeight="1" x14ac:dyDescent="0.25">
      <c r="A47" s="1">
        <v>44</v>
      </c>
      <c r="B47" s="26">
        <v>22</v>
      </c>
      <c r="C47" s="6">
        <v>1000.91</v>
      </c>
      <c r="D47" s="27">
        <f t="shared" si="0"/>
        <v>1000.818045</v>
      </c>
      <c r="E47" s="28">
        <f t="shared" si="1"/>
        <v>9.1954999999984466E-2</v>
      </c>
      <c r="F47" s="6">
        <v>1000.94</v>
      </c>
      <c r="G47" s="29">
        <f t="shared" si="2"/>
        <v>3.0000000000086402E-2</v>
      </c>
      <c r="H47" s="6">
        <v>0.62713280284099204</v>
      </c>
      <c r="I47" s="30">
        <f t="shared" si="3"/>
        <v>0.31356640142049602</v>
      </c>
      <c r="J47" s="6">
        <v>1001.15</v>
      </c>
      <c r="K47" s="27">
        <f t="shared" si="4"/>
        <v>0.24000000000000909</v>
      </c>
      <c r="L47" s="6">
        <v>4.17758249291699</v>
      </c>
      <c r="M47" s="21">
        <f t="shared" si="5"/>
        <v>2.088791246458495</v>
      </c>
    </row>
    <row r="48" spans="1:32" ht="15.75" customHeight="1" x14ac:dyDescent="0.25">
      <c r="A48" s="1">
        <v>45</v>
      </c>
      <c r="B48" s="4">
        <v>22.5</v>
      </c>
      <c r="C48" s="6">
        <v>1000.91</v>
      </c>
      <c r="D48" s="27">
        <f t="shared" si="0"/>
        <v>1000.8072585</v>
      </c>
      <c r="E48" s="28">
        <f t="shared" si="1"/>
        <v>0.10274149999997917</v>
      </c>
      <c r="F48" s="6">
        <v>1000.94</v>
      </c>
      <c r="G48" s="29">
        <f t="shared" si="2"/>
        <v>3.0000000000086402E-2</v>
      </c>
      <c r="H48" s="6">
        <v>0.77899678741401401</v>
      </c>
      <c r="I48" s="30">
        <f t="shared" si="3"/>
        <v>0.38949839370700701</v>
      </c>
      <c r="J48" s="6">
        <v>1001.14</v>
      </c>
      <c r="K48" s="27">
        <f t="shared" si="4"/>
        <v>0.23000000000001819</v>
      </c>
      <c r="L48" s="6">
        <v>4.18862572160194</v>
      </c>
      <c r="M48" s="21">
        <f t="shared" si="5"/>
        <v>2.09431286080097</v>
      </c>
      <c r="W48" s="8"/>
    </row>
    <row r="49" spans="1:13" ht="15.75" customHeight="1" x14ac:dyDescent="0.25">
      <c r="A49" s="1">
        <v>46</v>
      </c>
      <c r="B49" s="26">
        <v>23</v>
      </c>
      <c r="C49" s="6">
        <v>1000.9</v>
      </c>
      <c r="D49" s="27">
        <f t="shared" si="0"/>
        <v>1000.796472</v>
      </c>
      <c r="E49" s="28">
        <f t="shared" si="1"/>
        <v>0.10352799999998297</v>
      </c>
      <c r="F49" s="6">
        <v>1000.93</v>
      </c>
      <c r="G49" s="29">
        <f t="shared" si="2"/>
        <v>2.9999999999972715E-2</v>
      </c>
      <c r="H49" s="6">
        <v>0.68469727914826395</v>
      </c>
      <c r="I49" s="30">
        <f t="shared" si="3"/>
        <v>0.34234863957413197</v>
      </c>
      <c r="J49" s="6">
        <v>1001.13</v>
      </c>
      <c r="K49" s="27">
        <f t="shared" si="4"/>
        <v>0.23000000000001819</v>
      </c>
      <c r="L49" s="6">
        <v>4.1077386523007098</v>
      </c>
      <c r="M49" s="21">
        <f t="shared" si="5"/>
        <v>2.0538693261503549</v>
      </c>
    </row>
    <row r="50" spans="1:13" ht="15.75" customHeight="1" x14ac:dyDescent="0.25">
      <c r="A50" s="1">
        <v>47</v>
      </c>
      <c r="B50" s="4">
        <v>23.5</v>
      </c>
      <c r="C50" s="6">
        <v>1000.89</v>
      </c>
      <c r="D50" s="27">
        <f t="shared" si="0"/>
        <v>1000.7856855</v>
      </c>
      <c r="E50" s="28">
        <f t="shared" si="1"/>
        <v>0.10431449999998677</v>
      </c>
      <c r="F50" s="6">
        <v>1000.93</v>
      </c>
      <c r="G50" s="29">
        <f t="shared" si="2"/>
        <v>3.999999999996362E-2</v>
      </c>
      <c r="H50" s="6">
        <v>0.84960332488003099</v>
      </c>
      <c r="I50" s="30">
        <f t="shared" si="3"/>
        <v>0.42480166244001549</v>
      </c>
      <c r="J50" s="6">
        <v>1001.12</v>
      </c>
      <c r="K50" s="27">
        <f t="shared" si="4"/>
        <v>0.23000000000001819</v>
      </c>
      <c r="L50" s="6">
        <v>4.2297294800117298</v>
      </c>
      <c r="M50" s="21">
        <f t="shared" si="5"/>
        <v>2.1148647400058649</v>
      </c>
    </row>
    <row r="51" spans="1:13" ht="15.75" customHeight="1" x14ac:dyDescent="0.25">
      <c r="A51" s="1">
        <v>48</v>
      </c>
      <c r="B51" s="26">
        <v>24</v>
      </c>
      <c r="C51" s="6">
        <v>1000.9</v>
      </c>
      <c r="D51" s="27">
        <f t="shared" si="0"/>
        <v>1000.774899</v>
      </c>
      <c r="E51" s="28">
        <f t="shared" si="1"/>
        <v>0.12510099999997237</v>
      </c>
      <c r="F51" s="6">
        <v>1000.92</v>
      </c>
      <c r="G51" s="29">
        <f t="shared" si="2"/>
        <v>1.999999999998181E-2</v>
      </c>
      <c r="H51" s="6">
        <v>1.0419675102878601</v>
      </c>
      <c r="I51" s="30">
        <f t="shared" si="3"/>
        <v>0.52098375514393003</v>
      </c>
      <c r="J51" s="6">
        <v>1001.09</v>
      </c>
      <c r="K51" s="27">
        <f t="shared" si="4"/>
        <v>0.19000000000005457</v>
      </c>
      <c r="L51" s="6">
        <v>4.2021827745666798</v>
      </c>
      <c r="M51" s="21">
        <f t="shared" si="5"/>
        <v>2.1010913872833399</v>
      </c>
    </row>
    <row r="52" spans="1:13" ht="15.75" customHeight="1" x14ac:dyDescent="0.25">
      <c r="A52" s="1">
        <v>49</v>
      </c>
      <c r="B52" s="4">
        <v>24.5</v>
      </c>
      <c r="C52" s="6">
        <v>1000.88</v>
      </c>
      <c r="D52" s="27">
        <f t="shared" si="0"/>
        <v>1000.7641125</v>
      </c>
      <c r="E52" s="28">
        <f t="shared" si="1"/>
        <v>0.11588749999998527</v>
      </c>
      <c r="F52" s="6">
        <v>1000.9</v>
      </c>
      <c r="G52" s="29">
        <f t="shared" si="2"/>
        <v>1.999999999998181E-2</v>
      </c>
      <c r="H52" s="6">
        <v>1.5172001367596899</v>
      </c>
      <c r="I52" s="30">
        <f t="shared" si="3"/>
        <v>0.75860006837984495</v>
      </c>
      <c r="J52" s="6">
        <v>1001.07</v>
      </c>
      <c r="K52" s="27">
        <f t="shared" si="4"/>
        <v>0.19000000000005457</v>
      </c>
      <c r="L52" s="6">
        <v>3.93233214190851</v>
      </c>
      <c r="M52" s="21">
        <f t="shared" si="5"/>
        <v>1.966166070954255</v>
      </c>
    </row>
    <row r="53" spans="1:13" ht="15.75" customHeight="1" x14ac:dyDescent="0.25">
      <c r="A53" s="1">
        <v>50</v>
      </c>
      <c r="B53" s="26">
        <v>25</v>
      </c>
      <c r="C53" s="6">
        <v>1000.86</v>
      </c>
      <c r="D53" s="27">
        <f t="shared" si="0"/>
        <v>1000.753326</v>
      </c>
      <c r="E53" s="28">
        <f t="shared" si="1"/>
        <v>0.10667399999999816</v>
      </c>
      <c r="F53" s="6">
        <v>1000.87</v>
      </c>
      <c r="G53" s="29">
        <f t="shared" si="2"/>
        <v>9.9999999999909051E-3</v>
      </c>
      <c r="H53" s="6">
        <v>1.85895859964781</v>
      </c>
      <c r="I53" s="30">
        <f t="shared" si="3"/>
        <v>0.92947929982390498</v>
      </c>
      <c r="J53" s="6">
        <v>1001.04</v>
      </c>
      <c r="K53" s="27">
        <f t="shared" si="4"/>
        <v>0.17999999999994998</v>
      </c>
      <c r="L53" s="6">
        <v>3.7248314996066201</v>
      </c>
      <c r="M53" s="21">
        <f t="shared" si="5"/>
        <v>1.86241574980331</v>
      </c>
    </row>
    <row r="54" spans="1:13" ht="15.75" customHeight="1" x14ac:dyDescent="0.25">
      <c r="A54" s="1">
        <v>51</v>
      </c>
      <c r="B54" s="4">
        <v>25.5</v>
      </c>
      <c r="C54" s="6">
        <v>1000.81</v>
      </c>
      <c r="D54" s="27">
        <f t="shared" si="0"/>
        <v>1000.7425395</v>
      </c>
      <c r="E54" s="28">
        <f t="shared" si="1"/>
        <v>6.746049999992465E-2</v>
      </c>
      <c r="F54" s="6">
        <v>1000.82</v>
      </c>
      <c r="G54" s="29">
        <f t="shared" si="2"/>
        <v>1.0000000000104592E-2</v>
      </c>
      <c r="H54" s="6">
        <v>1.48588559430835</v>
      </c>
      <c r="I54" s="30">
        <f t="shared" si="3"/>
        <v>0.74294279715417499</v>
      </c>
      <c r="J54" s="6">
        <v>1001.04</v>
      </c>
      <c r="K54" s="27">
        <f t="shared" si="4"/>
        <v>0.23000000000001819</v>
      </c>
      <c r="L54" s="6">
        <v>3.5169697076151301</v>
      </c>
      <c r="M54" s="21">
        <f t="shared" si="5"/>
        <v>1.758484853807565</v>
      </c>
    </row>
    <row r="55" spans="1:13" ht="15.75" customHeight="1" x14ac:dyDescent="0.25">
      <c r="A55" s="1">
        <v>52</v>
      </c>
      <c r="B55" s="26">
        <v>26</v>
      </c>
      <c r="C55" s="6">
        <v>1000.73</v>
      </c>
      <c r="D55" s="27">
        <f t="shared" si="0"/>
        <v>1000.731753</v>
      </c>
      <c r="E55" s="28">
        <f t="shared" si="1"/>
        <v>-1.7530000000078871E-3</v>
      </c>
      <c r="F55" s="6">
        <v>1000.76</v>
      </c>
      <c r="G55" s="29">
        <f t="shared" si="2"/>
        <v>2.9999999999972715E-2</v>
      </c>
      <c r="H55" s="6">
        <v>0.915153331316654</v>
      </c>
      <c r="I55" s="30">
        <f t="shared" si="3"/>
        <v>0.457576665658327</v>
      </c>
      <c r="J55" s="6">
        <v>1001.05</v>
      </c>
      <c r="K55" s="27">
        <f t="shared" si="4"/>
        <v>0.31999999999993634</v>
      </c>
      <c r="L55" s="6">
        <v>3.3033191180752302</v>
      </c>
      <c r="M55" s="21">
        <f t="shared" si="5"/>
        <v>1.6516595590376151</v>
      </c>
    </row>
    <row r="56" spans="1:13" ht="15.75" customHeight="1" x14ac:dyDescent="0.25">
      <c r="A56" s="1">
        <v>53</v>
      </c>
      <c r="B56" s="4">
        <v>26.5</v>
      </c>
      <c r="C56" s="6">
        <v>1000.71</v>
      </c>
      <c r="D56" s="27">
        <f t="shared" si="0"/>
        <v>1000.7209665</v>
      </c>
      <c r="E56" s="28">
        <f t="shared" si="1"/>
        <v>-1.0966499999994994E-2</v>
      </c>
      <c r="F56" s="6">
        <v>1000.75</v>
      </c>
      <c r="G56" s="29">
        <f t="shared" si="2"/>
        <v>3.999999999996362E-2</v>
      </c>
      <c r="H56" s="6">
        <v>0.82989054970829801</v>
      </c>
      <c r="I56" s="30">
        <f t="shared" si="3"/>
        <v>0.414945274854149</v>
      </c>
      <c r="J56" s="6">
        <v>1001.04</v>
      </c>
      <c r="K56" s="27">
        <f t="shared" si="4"/>
        <v>0.32999999999992724</v>
      </c>
      <c r="L56" s="6">
        <v>3.1232344548581499</v>
      </c>
      <c r="M56" s="21">
        <f t="shared" si="5"/>
        <v>1.5616172274290749</v>
      </c>
    </row>
    <row r="57" spans="1:13" ht="15.75" customHeight="1" x14ac:dyDescent="0.25">
      <c r="A57" s="1">
        <v>54</v>
      </c>
      <c r="B57" s="26">
        <v>27</v>
      </c>
      <c r="C57" s="6">
        <v>1000.72</v>
      </c>
      <c r="D57" s="27">
        <f t="shared" si="0"/>
        <v>1000.7101799999999</v>
      </c>
      <c r="E57" s="28">
        <f t="shared" si="1"/>
        <v>9.8200000001043009E-3</v>
      </c>
      <c r="F57" s="6">
        <v>1000.75</v>
      </c>
      <c r="G57" s="29">
        <f t="shared" si="2"/>
        <v>2.9999999999972715E-2</v>
      </c>
      <c r="H57" s="6">
        <v>0.67015531248125704</v>
      </c>
      <c r="I57" s="30">
        <f t="shared" si="3"/>
        <v>0.33507765624062852</v>
      </c>
      <c r="J57" s="6">
        <v>1001</v>
      </c>
      <c r="K57" s="27">
        <f t="shared" si="4"/>
        <v>0.27999999999997272</v>
      </c>
      <c r="L57" s="6">
        <v>3.0494776506947301</v>
      </c>
      <c r="M57" s="21">
        <f t="shared" si="5"/>
        <v>1.524738825347365</v>
      </c>
    </row>
    <row r="58" spans="1:13" ht="15.75" customHeight="1" x14ac:dyDescent="0.25">
      <c r="A58" s="1">
        <v>55</v>
      </c>
      <c r="B58" s="4">
        <v>27.5</v>
      </c>
      <c r="C58" s="6">
        <v>1000.7</v>
      </c>
      <c r="D58" s="27">
        <f t="shared" si="0"/>
        <v>1000.6993934999999</v>
      </c>
      <c r="E58" s="28">
        <f t="shared" si="1"/>
        <v>6.0650000011719385E-4</v>
      </c>
      <c r="F58" s="6">
        <v>1000.72</v>
      </c>
      <c r="G58" s="29">
        <f t="shared" si="2"/>
        <v>1.999999999998181E-2</v>
      </c>
      <c r="H58" s="6">
        <v>0.49152673704843303</v>
      </c>
      <c r="I58" s="30">
        <f t="shared" si="3"/>
        <v>0.24576336852421651</v>
      </c>
      <c r="J58" s="6">
        <v>1000.98</v>
      </c>
      <c r="K58" s="27">
        <f t="shared" si="4"/>
        <v>0.27999999999997272</v>
      </c>
      <c r="L58" s="6">
        <v>3.2413565057008902</v>
      </c>
      <c r="M58" s="21">
        <f t="shared" si="5"/>
        <v>1.6206782528504451</v>
      </c>
    </row>
    <row r="59" spans="1:13" ht="15.75" customHeight="1" x14ac:dyDescent="0.25">
      <c r="A59" s="1">
        <v>56</v>
      </c>
      <c r="B59" s="26">
        <v>28</v>
      </c>
      <c r="C59" s="6">
        <v>1000.66</v>
      </c>
      <c r="D59" s="27">
        <f t="shared" si="0"/>
        <v>1000.6886069999999</v>
      </c>
      <c r="E59" s="28">
        <f t="shared" si="1"/>
        <v>-2.860699999996541E-2</v>
      </c>
      <c r="F59" s="6">
        <v>1000.7</v>
      </c>
      <c r="G59" s="29">
        <f t="shared" si="2"/>
        <v>4.0000000000077307E-2</v>
      </c>
      <c r="H59" s="6">
        <v>0.50078447400530102</v>
      </c>
      <c r="I59" s="30">
        <f t="shared" si="3"/>
        <v>0.25039223700265051</v>
      </c>
      <c r="J59" s="6">
        <v>1000.97</v>
      </c>
      <c r="K59" s="27">
        <f t="shared" si="4"/>
        <v>0.31000000000005912</v>
      </c>
      <c r="L59" s="6">
        <v>3.41773276437551</v>
      </c>
      <c r="M59" s="21">
        <f t="shared" si="5"/>
        <v>1.708866382187755</v>
      </c>
    </row>
    <row r="60" spans="1:13" ht="15.75" customHeight="1" x14ac:dyDescent="0.25">
      <c r="A60" s="1">
        <v>57</v>
      </c>
      <c r="B60" s="4">
        <v>28.5</v>
      </c>
      <c r="C60" s="6">
        <v>1000.66</v>
      </c>
      <c r="D60" s="27">
        <f t="shared" si="0"/>
        <v>1000.6778204999999</v>
      </c>
      <c r="E60" s="28">
        <f t="shared" si="1"/>
        <v>-1.7820499999970707E-2</v>
      </c>
      <c r="F60" s="6">
        <v>1000.69</v>
      </c>
      <c r="G60" s="29">
        <f t="shared" si="2"/>
        <v>3.0000000000086402E-2</v>
      </c>
      <c r="H60" s="6">
        <v>0.52688827322986498</v>
      </c>
      <c r="I60" s="30">
        <f t="shared" si="3"/>
        <v>0.26344413661493249</v>
      </c>
      <c r="J60" s="6">
        <v>1000.96</v>
      </c>
      <c r="K60" s="27">
        <f t="shared" si="4"/>
        <v>0.30000000000006821</v>
      </c>
      <c r="L60" s="6">
        <v>3.6643329178740198</v>
      </c>
      <c r="M60" s="21">
        <f t="shared" si="5"/>
        <v>1.8321664589370099</v>
      </c>
    </row>
    <row r="61" spans="1:13" ht="15.75" customHeight="1" x14ac:dyDescent="0.25">
      <c r="A61" s="1">
        <v>58</v>
      </c>
      <c r="B61" s="26">
        <v>29</v>
      </c>
      <c r="C61" s="6">
        <v>1000.65</v>
      </c>
      <c r="D61" s="27">
        <f t="shared" si="0"/>
        <v>1000.6670339999999</v>
      </c>
      <c r="E61" s="28">
        <f t="shared" si="1"/>
        <v>-1.7033999999966909E-2</v>
      </c>
      <c r="F61" s="6">
        <v>1000.68</v>
      </c>
      <c r="G61" s="29">
        <f t="shared" si="2"/>
        <v>2.9999999999972715E-2</v>
      </c>
      <c r="H61" s="6">
        <v>0.63030402054795798</v>
      </c>
      <c r="I61" s="30">
        <f t="shared" si="3"/>
        <v>0.31515201027397899</v>
      </c>
      <c r="J61" s="6">
        <v>1000.94</v>
      </c>
      <c r="K61" s="27">
        <f t="shared" si="4"/>
        <v>0.29000000000007731</v>
      </c>
      <c r="L61" s="6">
        <v>4.0313670168403801</v>
      </c>
      <c r="M61" s="21">
        <f t="shared" si="5"/>
        <v>2.0156835084201901</v>
      </c>
    </row>
    <row r="62" spans="1:13" ht="15.75" customHeight="1" x14ac:dyDescent="0.25">
      <c r="A62" s="1">
        <v>59</v>
      </c>
      <c r="B62" s="4">
        <v>29.5</v>
      </c>
      <c r="C62" s="6">
        <v>1000.58</v>
      </c>
      <c r="D62" s="27">
        <f t="shared" si="0"/>
        <v>1000.6562474999999</v>
      </c>
      <c r="E62" s="28">
        <f t="shared" si="1"/>
        <v>-7.6247499999908541E-2</v>
      </c>
      <c r="F62" s="6">
        <v>1000.65</v>
      </c>
      <c r="G62" s="29">
        <f t="shared" si="2"/>
        <v>6.9999999999936335E-2</v>
      </c>
      <c r="H62" s="6">
        <v>0.512060715279405</v>
      </c>
      <c r="I62" s="30">
        <f t="shared" si="3"/>
        <v>0.2560303576397025</v>
      </c>
      <c r="J62" s="6">
        <v>1000.91</v>
      </c>
      <c r="K62" s="27">
        <f t="shared" si="4"/>
        <v>0.32999999999992724</v>
      </c>
      <c r="L62" s="6">
        <v>4.2326210920363598</v>
      </c>
      <c r="M62" s="21">
        <f t="shared" si="5"/>
        <v>2.1163105460181799</v>
      </c>
    </row>
    <row r="63" spans="1:13" ht="15.75" customHeight="1" x14ac:dyDescent="0.25">
      <c r="A63" s="1">
        <v>60</v>
      </c>
      <c r="B63" s="26">
        <v>30</v>
      </c>
      <c r="C63" s="6">
        <v>1000.26</v>
      </c>
      <c r="D63" s="27">
        <f t="shared" si="0"/>
        <v>1000.645461</v>
      </c>
      <c r="E63" s="28">
        <f t="shared" si="1"/>
        <v>-0.38546099999996386</v>
      </c>
      <c r="F63" s="6">
        <v>1000.65</v>
      </c>
      <c r="G63" s="29">
        <f t="shared" si="2"/>
        <v>0.38999999999998636</v>
      </c>
      <c r="H63" s="6">
        <v>2.32394988829122</v>
      </c>
      <c r="I63" s="30">
        <f t="shared" si="3"/>
        <v>1.16197494414561</v>
      </c>
      <c r="J63" s="6">
        <v>1000.94</v>
      </c>
      <c r="K63" s="27">
        <f t="shared" si="4"/>
        <v>0.68000000000006366</v>
      </c>
      <c r="L63" s="6">
        <v>4.3860264294606104</v>
      </c>
      <c r="M63" s="21">
        <f t="shared" si="5"/>
        <v>2.1930132147303052</v>
      </c>
    </row>
    <row r="64" spans="1:13" ht="15.75" customHeight="1" x14ac:dyDescent="0.25">
      <c r="A64" s="1">
        <v>61</v>
      </c>
      <c r="B64" s="4">
        <v>30.5</v>
      </c>
      <c r="C64" s="6">
        <v>999.99300000000005</v>
      </c>
      <c r="D64" s="27">
        <f t="shared" si="0"/>
        <v>1000.6346745</v>
      </c>
      <c r="E64" s="28">
        <f t="shared" si="1"/>
        <v>-0.64167449999990822</v>
      </c>
      <c r="F64" s="6">
        <v>1000.65</v>
      </c>
      <c r="G64" s="29">
        <f t="shared" si="2"/>
        <v>0.65699999999992542</v>
      </c>
      <c r="H64" s="6">
        <v>3.1172315423900399</v>
      </c>
      <c r="I64" s="30">
        <f t="shared" si="3"/>
        <v>1.5586157711950199</v>
      </c>
      <c r="J64" s="6">
        <v>1000.94</v>
      </c>
      <c r="K64" s="27">
        <f t="shared" si="4"/>
        <v>0.94700000000000273</v>
      </c>
      <c r="L64" s="6">
        <v>4.5882103642765104</v>
      </c>
      <c r="M64" s="21">
        <f t="shared" si="5"/>
        <v>2.2941051821382552</v>
      </c>
    </row>
    <row r="65" spans="1:13" ht="15.75" customHeight="1" x14ac:dyDescent="0.25">
      <c r="A65" s="1">
        <v>62</v>
      </c>
      <c r="B65" s="26">
        <v>31</v>
      </c>
      <c r="C65" s="6">
        <v>1000.07</v>
      </c>
      <c r="D65" s="27">
        <f t="shared" si="0"/>
        <v>1000.623888</v>
      </c>
      <c r="E65" s="28">
        <f t="shared" si="1"/>
        <v>-0.55388799999991534</v>
      </c>
      <c r="F65" s="6">
        <v>1000.65</v>
      </c>
      <c r="G65" s="29">
        <f t="shared" si="2"/>
        <v>0.57999999999992724</v>
      </c>
      <c r="H65" s="6">
        <v>3.2019376134633601</v>
      </c>
      <c r="I65" s="30">
        <f t="shared" si="3"/>
        <v>1.6009688067316801</v>
      </c>
      <c r="J65" s="6">
        <v>1000.94</v>
      </c>
      <c r="K65" s="27">
        <f t="shared" si="4"/>
        <v>0.87000000000000455</v>
      </c>
      <c r="L65" s="6">
        <v>4.8855745510431499</v>
      </c>
      <c r="M65" s="21">
        <f t="shared" si="5"/>
        <v>2.4427872755215749</v>
      </c>
    </row>
    <row r="66" spans="1:13" ht="15.75" customHeight="1" x14ac:dyDescent="0.25">
      <c r="A66" s="1">
        <v>63</v>
      </c>
      <c r="B66" s="4">
        <v>31.5</v>
      </c>
      <c r="C66" s="6">
        <v>1000.09</v>
      </c>
      <c r="D66" s="27">
        <f t="shared" si="0"/>
        <v>1000.6131015</v>
      </c>
      <c r="E66" s="28">
        <f t="shared" si="1"/>
        <v>-0.52310149999993882</v>
      </c>
      <c r="F66" s="6">
        <v>1000.65</v>
      </c>
      <c r="G66" s="29">
        <f t="shared" si="2"/>
        <v>0.55999999999994543</v>
      </c>
      <c r="H66" s="6">
        <v>3.2921101827587602</v>
      </c>
      <c r="I66" s="30">
        <f t="shared" si="3"/>
        <v>1.6460550913793801</v>
      </c>
      <c r="J66" s="6">
        <v>1000.94</v>
      </c>
      <c r="K66" s="27">
        <f t="shared" si="4"/>
        <v>0.85000000000002274</v>
      </c>
      <c r="L66" s="6">
        <v>4.8845099130330398</v>
      </c>
      <c r="M66" s="21">
        <f t="shared" si="5"/>
        <v>2.4422549565165199</v>
      </c>
    </row>
    <row r="67" spans="1:13" ht="15.75" customHeight="1" x14ac:dyDescent="0.25">
      <c r="A67" s="1">
        <v>64</v>
      </c>
      <c r="B67" s="26">
        <v>32</v>
      </c>
      <c r="C67" s="6">
        <v>999.97500000000002</v>
      </c>
      <c r="D67" s="27">
        <f t="shared" si="0"/>
        <v>1000.602315</v>
      </c>
      <c r="E67" s="28">
        <f t="shared" si="1"/>
        <v>-0.62731499999995322</v>
      </c>
      <c r="F67" s="6">
        <v>1000.65</v>
      </c>
      <c r="G67" s="29">
        <f t="shared" si="2"/>
        <v>0.67499999999995453</v>
      </c>
      <c r="H67" s="6">
        <v>3.5804950388332899</v>
      </c>
      <c r="I67" s="30">
        <f t="shared" si="3"/>
        <v>1.790247519416645</v>
      </c>
      <c r="J67" s="6">
        <v>1000.94</v>
      </c>
      <c r="K67" s="27">
        <f t="shared" si="4"/>
        <v>0.96500000000003183</v>
      </c>
      <c r="L67" s="6">
        <v>4.4837588360068104</v>
      </c>
      <c r="M67" s="21">
        <f t="shared" si="5"/>
        <v>2.2418794180034052</v>
      </c>
    </row>
    <row r="68" spans="1:13" ht="15.75" customHeight="1" x14ac:dyDescent="0.25">
      <c r="A68" s="1">
        <v>65</v>
      </c>
      <c r="B68" s="4">
        <v>32.5</v>
      </c>
      <c r="C68" s="6">
        <v>999.93799999999999</v>
      </c>
      <c r="D68" s="27">
        <f t="shared" ref="D68:D101" si="6">-0.021573*B68+1001.292651</f>
        <v>1000.5915285</v>
      </c>
      <c r="E68" s="28">
        <f t="shared" ref="E68:E101" si="7">C68-D68</f>
        <v>-0.65352849999999307</v>
      </c>
      <c r="F68" s="6">
        <v>1000.65</v>
      </c>
      <c r="G68" s="29">
        <f t="shared" ref="G68:G101" si="8">F68-C68</f>
        <v>0.71199999999998909</v>
      </c>
      <c r="H68" s="6">
        <v>3.84599803337349</v>
      </c>
      <c r="I68" s="30">
        <f t="shared" ref="I68:I101" si="9">H68*0.5</f>
        <v>1.922999016686745</v>
      </c>
      <c r="J68" s="6">
        <v>1000.94</v>
      </c>
      <c r="K68" s="27">
        <f t="shared" ref="K68:K101" si="10">J68-C68</f>
        <v>1.0020000000000664</v>
      </c>
      <c r="L68" s="6">
        <v>4.2070993031657604</v>
      </c>
      <c r="M68" s="21">
        <f t="shared" ref="M68:M101" si="11">L68/2</f>
        <v>2.1035496515828802</v>
      </c>
    </row>
    <row r="69" spans="1:13" ht="15.75" customHeight="1" x14ac:dyDescent="0.25">
      <c r="A69" s="1">
        <v>66</v>
      </c>
      <c r="B69" s="26">
        <v>33</v>
      </c>
      <c r="C69" s="6">
        <v>999.90200000000004</v>
      </c>
      <c r="D69" s="27">
        <f t="shared" si="6"/>
        <v>1000.580742</v>
      </c>
      <c r="E69" s="28">
        <f t="shared" si="7"/>
        <v>-0.67874199999994289</v>
      </c>
      <c r="F69" s="6">
        <v>1000.65</v>
      </c>
      <c r="G69" s="29">
        <f t="shared" si="8"/>
        <v>0.74799999999993361</v>
      </c>
      <c r="H69" s="6">
        <v>3.8961701438791501</v>
      </c>
      <c r="I69" s="30">
        <f t="shared" si="9"/>
        <v>1.948085071939575</v>
      </c>
      <c r="J69" s="6">
        <v>1000.94</v>
      </c>
      <c r="K69" s="27">
        <f t="shared" si="10"/>
        <v>1.0380000000000109</v>
      </c>
      <c r="L69" s="6">
        <v>3.8219932282632501</v>
      </c>
      <c r="M69" s="21">
        <f t="shared" si="11"/>
        <v>1.910996614131625</v>
      </c>
    </row>
    <row r="70" spans="1:13" ht="15.75" customHeight="1" x14ac:dyDescent="0.25">
      <c r="A70" s="1">
        <v>67</v>
      </c>
      <c r="B70" s="4">
        <v>33.5</v>
      </c>
      <c r="C70" s="6">
        <v>999.94299999999998</v>
      </c>
      <c r="D70" s="27">
        <f t="shared" si="6"/>
        <v>1000.5699555</v>
      </c>
      <c r="E70" s="28">
        <f t="shared" si="7"/>
        <v>-0.62695550000000821</v>
      </c>
      <c r="F70" s="6">
        <v>1000.65</v>
      </c>
      <c r="G70" s="29">
        <f t="shared" si="8"/>
        <v>0.70699999999999363</v>
      </c>
      <c r="H70" s="6">
        <v>3.5739589028806802</v>
      </c>
      <c r="I70" s="30">
        <f t="shared" si="9"/>
        <v>1.7869794514403401</v>
      </c>
      <c r="J70" s="6">
        <v>1000.94</v>
      </c>
      <c r="K70" s="27">
        <f t="shared" si="10"/>
        <v>0.99700000000007094</v>
      </c>
      <c r="L70" s="6">
        <v>4.3991335166000303</v>
      </c>
      <c r="M70" s="21">
        <f t="shared" si="11"/>
        <v>2.1995667583000151</v>
      </c>
    </row>
    <row r="71" spans="1:13" ht="15.75" customHeight="1" x14ac:dyDescent="0.25">
      <c r="A71" s="1">
        <v>68</v>
      </c>
      <c r="B71" s="26">
        <v>34</v>
      </c>
      <c r="C71" s="6">
        <v>999.87800000000004</v>
      </c>
      <c r="D71" s="27">
        <f t="shared" si="6"/>
        <v>1000.559169</v>
      </c>
      <c r="E71" s="28">
        <f t="shared" si="7"/>
        <v>-0.68116899999995439</v>
      </c>
      <c r="F71" s="6">
        <v>1000.65</v>
      </c>
      <c r="G71" s="29">
        <f t="shared" si="8"/>
        <v>0.77199999999993452</v>
      </c>
      <c r="H71" s="6">
        <v>3.4853443459566802</v>
      </c>
      <c r="I71" s="30">
        <f t="shared" si="9"/>
        <v>1.7426721729783401</v>
      </c>
      <c r="J71" s="6">
        <v>1000.94</v>
      </c>
      <c r="K71" s="27">
        <f t="shared" si="10"/>
        <v>1.0620000000000118</v>
      </c>
      <c r="L71" s="6">
        <v>4.6352520830591404</v>
      </c>
      <c r="M71" s="21">
        <f t="shared" si="11"/>
        <v>2.3176260415295702</v>
      </c>
    </row>
    <row r="72" spans="1:13" ht="15.75" customHeight="1" x14ac:dyDescent="0.25">
      <c r="A72" s="1">
        <v>69</v>
      </c>
      <c r="B72" s="4">
        <v>34.5</v>
      </c>
      <c r="C72" s="6">
        <v>999.95799999999997</v>
      </c>
      <c r="D72" s="27">
        <f t="shared" si="6"/>
        <v>1000.5483825</v>
      </c>
      <c r="E72" s="28">
        <f t="shared" si="7"/>
        <v>-0.59038250000003245</v>
      </c>
      <c r="F72" s="6">
        <v>1000.65</v>
      </c>
      <c r="G72" s="29">
        <f t="shared" si="8"/>
        <v>0.69200000000000728</v>
      </c>
      <c r="H72" s="6">
        <v>2.67700706704245</v>
      </c>
      <c r="I72" s="30">
        <f t="shared" si="9"/>
        <v>1.338503533521225</v>
      </c>
      <c r="J72" s="6">
        <v>1000.95</v>
      </c>
      <c r="K72" s="27">
        <f t="shared" si="10"/>
        <v>0.99200000000007549</v>
      </c>
      <c r="L72" s="6">
        <v>4.6001697026242603</v>
      </c>
      <c r="M72" s="21">
        <f t="shared" si="11"/>
        <v>2.3000848513121301</v>
      </c>
    </row>
    <row r="73" spans="1:13" ht="15.75" customHeight="1" x14ac:dyDescent="0.25">
      <c r="A73" s="1">
        <v>70</v>
      </c>
      <c r="B73" s="26">
        <v>35</v>
      </c>
      <c r="C73" s="6">
        <v>1000.26</v>
      </c>
      <c r="D73" s="27">
        <f t="shared" si="6"/>
        <v>1000.537596</v>
      </c>
      <c r="E73" s="28">
        <f t="shared" si="7"/>
        <v>-0.27759600000001683</v>
      </c>
      <c r="F73" s="6">
        <v>1000.65</v>
      </c>
      <c r="G73" s="29">
        <f t="shared" si="8"/>
        <v>0.38999999999998636</v>
      </c>
      <c r="H73" s="6">
        <v>2.5463057093271599</v>
      </c>
      <c r="I73" s="30">
        <f t="shared" si="9"/>
        <v>1.27315285466358</v>
      </c>
      <c r="J73" s="6">
        <v>1000.94</v>
      </c>
      <c r="K73" s="27">
        <f t="shared" si="10"/>
        <v>0.68000000000006366</v>
      </c>
      <c r="L73" s="6">
        <v>4.5896507508852702</v>
      </c>
      <c r="M73" s="21">
        <f t="shared" si="11"/>
        <v>2.2948253754426351</v>
      </c>
    </row>
    <row r="74" spans="1:13" ht="15.75" customHeight="1" x14ac:dyDescent="0.25">
      <c r="A74" s="1">
        <v>71</v>
      </c>
      <c r="B74" s="4">
        <v>35.5</v>
      </c>
      <c r="C74" s="6">
        <v>1000.6</v>
      </c>
      <c r="D74" s="27">
        <f t="shared" si="6"/>
        <v>1000.5268095</v>
      </c>
      <c r="E74" s="28">
        <f t="shared" si="7"/>
        <v>7.3190500000009706E-2</v>
      </c>
      <c r="F74" s="6">
        <v>1000.65</v>
      </c>
      <c r="G74" s="29">
        <f t="shared" si="8"/>
        <v>4.9999999999954525E-2</v>
      </c>
      <c r="H74" s="6">
        <v>0.63762095486071901</v>
      </c>
      <c r="I74" s="30">
        <f t="shared" si="9"/>
        <v>0.31881047743035951</v>
      </c>
      <c r="J74" s="6">
        <v>1000.91</v>
      </c>
      <c r="K74" s="27">
        <f t="shared" si="10"/>
        <v>0.30999999999994543</v>
      </c>
      <c r="L74" s="6">
        <v>4.2658303419471704</v>
      </c>
      <c r="M74" s="21">
        <f t="shared" si="11"/>
        <v>2.1329151709735852</v>
      </c>
    </row>
    <row r="75" spans="1:13" ht="15.75" customHeight="1" x14ac:dyDescent="0.25">
      <c r="A75" s="1">
        <v>72</v>
      </c>
      <c r="B75" s="26">
        <v>36</v>
      </c>
      <c r="C75" s="6">
        <v>1000.24</v>
      </c>
      <c r="D75" s="27">
        <f t="shared" si="6"/>
        <v>1000.516023</v>
      </c>
      <c r="E75" s="28">
        <f t="shared" si="7"/>
        <v>-0.27602300000000923</v>
      </c>
      <c r="F75" s="6">
        <v>1000.62</v>
      </c>
      <c r="G75" s="29">
        <f t="shared" si="8"/>
        <v>0.37999999999999545</v>
      </c>
      <c r="H75" s="6">
        <v>2.0708509121474599</v>
      </c>
      <c r="I75" s="30">
        <f t="shared" si="9"/>
        <v>1.0354254560737299</v>
      </c>
      <c r="J75" s="6">
        <v>1000.92</v>
      </c>
      <c r="K75" s="27">
        <f t="shared" si="10"/>
        <v>0.67999999999994998</v>
      </c>
      <c r="L75" s="6">
        <v>4.0448845424709496</v>
      </c>
      <c r="M75" s="21">
        <f t="shared" si="11"/>
        <v>2.0224422712354748</v>
      </c>
    </row>
    <row r="76" spans="1:13" ht="15.75" customHeight="1" x14ac:dyDescent="0.25">
      <c r="A76" s="1">
        <v>73</v>
      </c>
      <c r="B76" s="4">
        <v>36.5</v>
      </c>
      <c r="C76" s="6">
        <v>1000.06</v>
      </c>
      <c r="D76" s="27">
        <f t="shared" si="6"/>
        <v>1000.5052365</v>
      </c>
      <c r="E76" s="28">
        <f t="shared" si="7"/>
        <v>-0.44523650000007819</v>
      </c>
      <c r="F76" s="6">
        <v>1000.62</v>
      </c>
      <c r="G76" s="29">
        <f t="shared" si="8"/>
        <v>0.56000000000005912</v>
      </c>
      <c r="H76" s="6">
        <v>2.0173507526046501</v>
      </c>
      <c r="I76" s="30">
        <f t="shared" si="9"/>
        <v>1.0086753763023251</v>
      </c>
      <c r="J76" s="6">
        <v>1000.93</v>
      </c>
      <c r="K76" s="27">
        <f t="shared" si="10"/>
        <v>0.87000000000000455</v>
      </c>
      <c r="L76" s="6">
        <v>3.82770796178401</v>
      </c>
      <c r="M76" s="21">
        <f t="shared" si="11"/>
        <v>1.913853980892005</v>
      </c>
    </row>
    <row r="77" spans="1:13" ht="15.75" customHeight="1" x14ac:dyDescent="0.25">
      <c r="A77" s="1">
        <v>74</v>
      </c>
      <c r="B77" s="26">
        <v>37</v>
      </c>
      <c r="C77" s="6">
        <v>1000.5</v>
      </c>
      <c r="D77" s="27">
        <f t="shared" si="6"/>
        <v>1000.49445</v>
      </c>
      <c r="E77" s="28">
        <f t="shared" si="7"/>
        <v>5.5499999999710781E-3</v>
      </c>
      <c r="F77" s="6">
        <v>1000.62</v>
      </c>
      <c r="G77" s="29">
        <f t="shared" si="8"/>
        <v>0.12000000000000455</v>
      </c>
      <c r="H77" s="6">
        <v>1.9071745764916599</v>
      </c>
      <c r="I77" s="30">
        <f t="shared" si="9"/>
        <v>0.95358728824582994</v>
      </c>
      <c r="J77" s="6">
        <v>1000.92</v>
      </c>
      <c r="K77" s="27">
        <f t="shared" si="10"/>
        <v>0.41999999999995907</v>
      </c>
      <c r="L77" s="6">
        <v>3.7323439448428402</v>
      </c>
      <c r="M77" s="21">
        <f t="shared" si="11"/>
        <v>1.8661719724214201</v>
      </c>
    </row>
    <row r="78" spans="1:13" ht="15.75" customHeight="1" x14ac:dyDescent="0.25">
      <c r="A78" s="1">
        <v>75</v>
      </c>
      <c r="B78" s="4">
        <v>37.5</v>
      </c>
      <c r="C78" s="6">
        <v>1000.6</v>
      </c>
      <c r="D78" s="27">
        <f t="shared" si="6"/>
        <v>1000.4836635</v>
      </c>
      <c r="E78" s="28">
        <f t="shared" si="7"/>
        <v>0.11633649999998852</v>
      </c>
      <c r="F78" s="6">
        <v>1000.61</v>
      </c>
      <c r="G78" s="29">
        <f t="shared" si="8"/>
        <v>9.9999999999909051E-3</v>
      </c>
      <c r="H78" s="6">
        <v>1.88652429498865</v>
      </c>
      <c r="I78" s="30">
        <f t="shared" si="9"/>
        <v>0.94326214749432502</v>
      </c>
      <c r="J78" s="6">
        <v>1000.91</v>
      </c>
      <c r="K78" s="27">
        <f t="shared" si="10"/>
        <v>0.30999999999994543</v>
      </c>
      <c r="L78" s="6">
        <v>4.05014510403588</v>
      </c>
      <c r="M78" s="21">
        <f t="shared" si="11"/>
        <v>2.02507255201794</v>
      </c>
    </row>
    <row r="79" spans="1:13" ht="15.75" customHeight="1" x14ac:dyDescent="0.25">
      <c r="A79" s="1">
        <v>76</v>
      </c>
      <c r="B79" s="26">
        <v>38</v>
      </c>
      <c r="C79" s="5">
        <v>1000.58</v>
      </c>
      <c r="D79" s="27">
        <f t="shared" si="6"/>
        <v>1000.4728769999999</v>
      </c>
      <c r="E79" s="28">
        <f t="shared" si="7"/>
        <v>0.1071230000001151</v>
      </c>
      <c r="F79" s="6">
        <v>1000.61</v>
      </c>
      <c r="G79" s="29">
        <f t="shared" si="8"/>
        <v>2.9999999999972715E-2</v>
      </c>
      <c r="H79" s="6">
        <v>1.95782150149642</v>
      </c>
      <c r="I79" s="30">
        <f t="shared" si="9"/>
        <v>0.97891075074820999</v>
      </c>
      <c r="J79" s="6">
        <v>1000.91</v>
      </c>
      <c r="K79" s="27">
        <f t="shared" si="10"/>
        <v>0.32999999999992724</v>
      </c>
      <c r="L79" s="6">
        <v>4.0826905729980902</v>
      </c>
      <c r="M79" s="21">
        <f t="shared" si="11"/>
        <v>2.0413452864990451</v>
      </c>
    </row>
    <row r="80" spans="1:13" ht="15.75" customHeight="1" x14ac:dyDescent="0.25">
      <c r="A80" s="1">
        <v>77</v>
      </c>
      <c r="B80" s="4">
        <v>38.5</v>
      </c>
      <c r="C80" s="5">
        <v>1000.59</v>
      </c>
      <c r="D80" s="27">
        <f t="shared" si="6"/>
        <v>1000.4620904999999</v>
      </c>
      <c r="E80" s="28">
        <f t="shared" si="7"/>
        <v>0.12790950000010071</v>
      </c>
      <c r="F80" s="6">
        <v>1000.6</v>
      </c>
      <c r="G80" s="29">
        <f t="shared" si="8"/>
        <v>9.9999999999909051E-3</v>
      </c>
      <c r="H80" s="6">
        <v>1.20833679671893</v>
      </c>
      <c r="I80" s="30">
        <f t="shared" si="9"/>
        <v>0.60416839835946501</v>
      </c>
      <c r="J80" s="6">
        <v>1000.9</v>
      </c>
      <c r="K80" s="27">
        <f t="shared" si="10"/>
        <v>0.30999999999994543</v>
      </c>
      <c r="L80" s="6">
        <v>4.0826905730618197</v>
      </c>
      <c r="M80" s="21">
        <f t="shared" si="11"/>
        <v>2.0413452865309099</v>
      </c>
    </row>
    <row r="81" spans="1:13" ht="15.75" customHeight="1" x14ac:dyDescent="0.25">
      <c r="A81" s="1">
        <v>78</v>
      </c>
      <c r="B81" s="26">
        <v>39</v>
      </c>
      <c r="C81" s="5">
        <v>1000.58</v>
      </c>
      <c r="D81" s="27">
        <f t="shared" si="6"/>
        <v>1000.4513039999999</v>
      </c>
      <c r="E81" s="28">
        <f t="shared" si="7"/>
        <v>0.1286960000001045</v>
      </c>
      <c r="F81" s="6">
        <v>1000.59</v>
      </c>
      <c r="G81" s="29">
        <f t="shared" si="8"/>
        <v>9.9999999999909051E-3</v>
      </c>
      <c r="H81" s="6">
        <v>2.1602792369628099</v>
      </c>
      <c r="I81" s="30">
        <f t="shared" si="9"/>
        <v>1.0801396184814049</v>
      </c>
      <c r="J81" s="6">
        <v>1000.9</v>
      </c>
      <c r="K81" s="27">
        <f t="shared" si="10"/>
        <v>0.31999999999993634</v>
      </c>
      <c r="L81" s="6">
        <v>4.1524190514993302</v>
      </c>
      <c r="M81" s="21">
        <f t="shared" si="11"/>
        <v>2.0762095257496651</v>
      </c>
    </row>
    <row r="82" spans="1:13" ht="15.75" customHeight="1" x14ac:dyDescent="0.25">
      <c r="A82" s="1">
        <v>79</v>
      </c>
      <c r="B82" s="4">
        <v>39.5</v>
      </c>
      <c r="C82" s="5">
        <v>1000.55</v>
      </c>
      <c r="D82" s="27">
        <f t="shared" si="6"/>
        <v>1000.4405174999999</v>
      </c>
      <c r="E82" s="28">
        <f t="shared" si="7"/>
        <v>0.10948250000001281</v>
      </c>
      <c r="F82" s="6">
        <v>1000.58</v>
      </c>
      <c r="G82" s="29">
        <f t="shared" si="8"/>
        <v>3.0000000000086402E-2</v>
      </c>
      <c r="H82" s="6">
        <v>2.4034428801302599</v>
      </c>
      <c r="I82" s="30">
        <f t="shared" si="9"/>
        <v>1.2017214400651299</v>
      </c>
      <c r="J82" s="6">
        <v>1000.9</v>
      </c>
      <c r="K82" s="27">
        <f t="shared" si="10"/>
        <v>0.35000000000002274</v>
      </c>
      <c r="L82" s="6">
        <v>4.2008744162970002</v>
      </c>
      <c r="M82" s="21">
        <f t="shared" si="11"/>
        <v>2.1004372081485001</v>
      </c>
    </row>
    <row r="83" spans="1:13" ht="15.75" customHeight="1" x14ac:dyDescent="0.25">
      <c r="A83" s="1">
        <v>80</v>
      </c>
      <c r="B83" s="26">
        <v>40</v>
      </c>
      <c r="C83" s="5">
        <v>1000.53</v>
      </c>
      <c r="D83" s="27">
        <f t="shared" si="6"/>
        <v>1000.4297309999999</v>
      </c>
      <c r="E83" s="28">
        <f t="shared" si="7"/>
        <v>0.1002690000000257</v>
      </c>
      <c r="F83" s="6">
        <v>1000.58</v>
      </c>
      <c r="G83" s="29">
        <f t="shared" si="8"/>
        <v>5.0000000000068212E-2</v>
      </c>
      <c r="H83" s="6">
        <v>2.8435670742007901</v>
      </c>
      <c r="I83" s="30">
        <f t="shared" si="9"/>
        <v>1.4217835371003951</v>
      </c>
      <c r="J83" s="6">
        <v>1000.9</v>
      </c>
      <c r="K83" s="27">
        <f t="shared" si="10"/>
        <v>0.37000000000000455</v>
      </c>
      <c r="L83" s="6">
        <v>4.1573660086286699</v>
      </c>
      <c r="M83" s="21">
        <f t="shared" si="11"/>
        <v>2.0786830043143349</v>
      </c>
    </row>
    <row r="84" spans="1:13" ht="15.75" customHeight="1" x14ac:dyDescent="0.25">
      <c r="A84" s="1">
        <v>81</v>
      </c>
      <c r="B84" s="4">
        <v>40.5</v>
      </c>
      <c r="C84" s="5">
        <v>1000.53</v>
      </c>
      <c r="D84" s="27">
        <f t="shared" si="6"/>
        <v>1000.4189445</v>
      </c>
      <c r="E84" s="28">
        <f t="shared" si="7"/>
        <v>0.1110555000000204</v>
      </c>
      <c r="F84" s="6">
        <v>1000.58</v>
      </c>
      <c r="G84" s="29">
        <f t="shared" si="8"/>
        <v>5.0000000000068212E-2</v>
      </c>
      <c r="H84" s="6">
        <v>2.87647149647059</v>
      </c>
      <c r="I84" s="30">
        <f t="shared" si="9"/>
        <v>1.438235748235295</v>
      </c>
      <c r="J84" s="6">
        <v>1000.9</v>
      </c>
      <c r="K84" s="27">
        <f t="shared" si="10"/>
        <v>0.37000000000000455</v>
      </c>
      <c r="L84" s="6">
        <v>3.8933953618419301</v>
      </c>
      <c r="M84" s="21">
        <f t="shared" si="11"/>
        <v>1.9466976809209651</v>
      </c>
    </row>
    <row r="85" spans="1:13" ht="15.75" customHeight="1" x14ac:dyDescent="0.25">
      <c r="A85" s="1">
        <v>82</v>
      </c>
      <c r="B85" s="26">
        <v>41</v>
      </c>
      <c r="C85" s="5">
        <v>1000.53</v>
      </c>
      <c r="D85" s="27">
        <f t="shared" si="6"/>
        <v>1000.408158</v>
      </c>
      <c r="E85" s="28">
        <f t="shared" si="7"/>
        <v>0.1218420000000151</v>
      </c>
      <c r="F85" s="6">
        <v>1000.58</v>
      </c>
      <c r="G85" s="29">
        <f t="shared" si="8"/>
        <v>5.0000000000068212E-2</v>
      </c>
      <c r="H85" s="6">
        <v>2.71819873867413</v>
      </c>
      <c r="I85" s="30">
        <f t="shared" si="9"/>
        <v>1.359099369337065</v>
      </c>
      <c r="J85" s="6">
        <v>1000.9</v>
      </c>
      <c r="K85" s="27">
        <f t="shared" si="10"/>
        <v>0.37000000000000455</v>
      </c>
      <c r="L85" s="6">
        <v>3.5691045662101502</v>
      </c>
      <c r="M85" s="21">
        <f t="shared" si="11"/>
        <v>1.7845522831050751</v>
      </c>
    </row>
    <row r="86" spans="1:13" ht="15.75" customHeight="1" x14ac:dyDescent="0.25">
      <c r="A86" s="1">
        <v>83</v>
      </c>
      <c r="B86" s="4">
        <v>41.5</v>
      </c>
      <c r="C86" s="5">
        <v>1000.53</v>
      </c>
      <c r="D86" s="27">
        <f t="shared" si="6"/>
        <v>1000.3973715</v>
      </c>
      <c r="E86" s="28">
        <f t="shared" si="7"/>
        <v>0.13262850000000981</v>
      </c>
      <c r="F86" s="6">
        <v>1000.58</v>
      </c>
      <c r="G86" s="29">
        <f t="shared" si="8"/>
        <v>5.0000000000068212E-2</v>
      </c>
      <c r="H86" s="6">
        <v>2.42975226091884</v>
      </c>
      <c r="I86" s="30">
        <f t="shared" si="9"/>
        <v>1.21487613045942</v>
      </c>
      <c r="J86" s="6">
        <v>1000.9</v>
      </c>
      <c r="K86" s="27">
        <f t="shared" si="10"/>
        <v>0.37000000000000455</v>
      </c>
      <c r="L86" s="6">
        <v>3.53924368772328</v>
      </c>
      <c r="M86" s="21">
        <f t="shared" si="11"/>
        <v>1.76962184386164</v>
      </c>
    </row>
    <row r="87" spans="1:13" ht="15.75" customHeight="1" x14ac:dyDescent="0.25">
      <c r="A87" s="1">
        <v>84</v>
      </c>
      <c r="B87" s="26">
        <v>42</v>
      </c>
      <c r="C87" s="5">
        <v>1000.53</v>
      </c>
      <c r="D87" s="27">
        <f t="shared" si="6"/>
        <v>1000.386585</v>
      </c>
      <c r="E87" s="28">
        <f t="shared" si="7"/>
        <v>0.14341500000000451</v>
      </c>
      <c r="F87" s="6">
        <v>1000.58</v>
      </c>
      <c r="G87" s="29">
        <f t="shared" si="8"/>
        <v>5.0000000000068212E-2</v>
      </c>
      <c r="H87" s="6">
        <v>2.2904528512979399</v>
      </c>
      <c r="I87" s="30">
        <f t="shared" si="9"/>
        <v>1.1452264256489699</v>
      </c>
      <c r="J87" s="6">
        <v>1000.89</v>
      </c>
      <c r="K87" s="27">
        <f t="shared" si="10"/>
        <v>0.36000000000001364</v>
      </c>
      <c r="L87" s="6">
        <v>3.85291880868796</v>
      </c>
      <c r="M87" s="21">
        <f t="shared" si="11"/>
        <v>1.92645940434398</v>
      </c>
    </row>
    <row r="88" spans="1:13" ht="15.75" customHeight="1" x14ac:dyDescent="0.25">
      <c r="A88" s="1">
        <v>85</v>
      </c>
      <c r="B88" s="4">
        <v>42.5</v>
      </c>
      <c r="C88" s="5">
        <v>1000.54</v>
      </c>
      <c r="D88" s="27">
        <f t="shared" si="6"/>
        <v>1000.3757985</v>
      </c>
      <c r="E88" s="28">
        <f t="shared" si="7"/>
        <v>0.16420149999999012</v>
      </c>
      <c r="F88" s="6">
        <v>1000.58</v>
      </c>
      <c r="G88" s="29">
        <f t="shared" si="8"/>
        <v>4.0000000000077307E-2</v>
      </c>
      <c r="H88" s="6">
        <v>2.0172308231150602</v>
      </c>
      <c r="I88" s="30">
        <f t="shared" si="9"/>
        <v>1.0086154115575301</v>
      </c>
      <c r="J88" s="6">
        <v>1000.89</v>
      </c>
      <c r="K88" s="27">
        <f t="shared" si="10"/>
        <v>0.35000000000002274</v>
      </c>
      <c r="L88" s="6">
        <v>3.8643224639862299</v>
      </c>
      <c r="M88" s="21">
        <f t="shared" si="11"/>
        <v>1.932161231993115</v>
      </c>
    </row>
    <row r="89" spans="1:13" ht="15.75" customHeight="1" x14ac:dyDescent="0.25">
      <c r="A89" s="1">
        <v>86</v>
      </c>
      <c r="B89" s="26">
        <v>43</v>
      </c>
      <c r="C89" s="5">
        <v>1000.55</v>
      </c>
      <c r="D89" s="27">
        <f t="shared" si="6"/>
        <v>1000.365012</v>
      </c>
      <c r="E89" s="28">
        <f t="shared" si="7"/>
        <v>0.18498799999997573</v>
      </c>
      <c r="F89" s="6">
        <v>1000.58</v>
      </c>
      <c r="G89" s="29">
        <f t="shared" si="8"/>
        <v>3.0000000000086402E-2</v>
      </c>
      <c r="H89" s="6">
        <v>1.2986689565798499</v>
      </c>
      <c r="I89" s="30">
        <f t="shared" si="9"/>
        <v>0.64933447828992497</v>
      </c>
      <c r="J89" s="6">
        <v>1000.88</v>
      </c>
      <c r="K89" s="27">
        <f t="shared" si="10"/>
        <v>0.33000000000004093</v>
      </c>
      <c r="L89" s="6">
        <v>3.8473714562207499</v>
      </c>
      <c r="M89" s="21">
        <f t="shared" si="11"/>
        <v>1.923685728110375</v>
      </c>
    </row>
    <row r="90" spans="1:13" ht="15.75" customHeight="1" x14ac:dyDescent="0.25">
      <c r="A90" s="1">
        <v>87</v>
      </c>
      <c r="B90" s="4">
        <v>43.5</v>
      </c>
      <c r="C90" s="5">
        <v>1000.55</v>
      </c>
      <c r="D90" s="27">
        <f t="shared" si="6"/>
        <v>1000.3542255</v>
      </c>
      <c r="E90" s="28">
        <f t="shared" si="7"/>
        <v>0.19577449999997043</v>
      </c>
      <c r="F90" s="6">
        <v>1000.57</v>
      </c>
      <c r="G90" s="29">
        <f t="shared" si="8"/>
        <v>2.0000000000095497E-2</v>
      </c>
      <c r="H90" s="6">
        <v>1.02530265298442</v>
      </c>
      <c r="I90" s="30">
        <f t="shared" si="9"/>
        <v>0.51265132649221001</v>
      </c>
      <c r="J90" s="6">
        <v>1000.87</v>
      </c>
      <c r="K90" s="27">
        <f t="shared" si="10"/>
        <v>0.32000000000005002</v>
      </c>
      <c r="L90" s="6">
        <v>3.8828771495841301</v>
      </c>
      <c r="M90" s="21">
        <f t="shared" si="11"/>
        <v>1.9414385747920651</v>
      </c>
    </row>
    <row r="91" spans="1:13" ht="15.75" customHeight="1" x14ac:dyDescent="0.25">
      <c r="A91" s="1">
        <v>88</v>
      </c>
      <c r="B91" s="26">
        <v>44</v>
      </c>
      <c r="C91" s="5">
        <v>1000.54</v>
      </c>
      <c r="D91" s="27">
        <f t="shared" si="6"/>
        <v>1000.343439</v>
      </c>
      <c r="E91" s="28">
        <f t="shared" si="7"/>
        <v>0.19656099999997423</v>
      </c>
      <c r="F91" s="6">
        <v>1000.57</v>
      </c>
      <c r="G91" s="29">
        <f t="shared" si="8"/>
        <v>3.0000000000086402E-2</v>
      </c>
      <c r="H91" s="6">
        <v>1.2780127583543199</v>
      </c>
      <c r="I91" s="30">
        <f t="shared" si="9"/>
        <v>0.63900637917715997</v>
      </c>
      <c r="J91" s="6">
        <v>1000.86</v>
      </c>
      <c r="K91" s="27">
        <f t="shared" si="10"/>
        <v>0.32000000000005002</v>
      </c>
      <c r="L91" s="6">
        <v>4.1465197118216102</v>
      </c>
      <c r="M91" s="21">
        <f t="shared" si="11"/>
        <v>2.0732598559108051</v>
      </c>
    </row>
    <row r="92" spans="1:13" ht="15.75" customHeight="1" x14ac:dyDescent="0.25">
      <c r="A92" s="1">
        <v>89</v>
      </c>
      <c r="B92" s="4">
        <v>44.5</v>
      </c>
      <c r="C92" s="5">
        <v>1000.54</v>
      </c>
      <c r="D92" s="27">
        <f t="shared" si="6"/>
        <v>1000.3326525</v>
      </c>
      <c r="E92" s="28">
        <f t="shared" si="7"/>
        <v>0.20734749999996893</v>
      </c>
      <c r="F92" s="6">
        <v>1000.57</v>
      </c>
      <c r="G92" s="29">
        <f t="shared" si="8"/>
        <v>3.0000000000086402E-2</v>
      </c>
      <c r="H92" s="6">
        <v>1.2784608208981401</v>
      </c>
      <c r="I92" s="30">
        <f t="shared" si="9"/>
        <v>0.63923041044907003</v>
      </c>
      <c r="J92" s="6">
        <v>1000.86</v>
      </c>
      <c r="K92" s="27">
        <f t="shared" si="10"/>
        <v>0.32000000000005002</v>
      </c>
      <c r="L92" s="6">
        <v>4.3689424861477804</v>
      </c>
      <c r="M92" s="21">
        <f t="shared" si="11"/>
        <v>2.1844712430738902</v>
      </c>
    </row>
    <row r="93" spans="1:13" ht="15.75" customHeight="1" x14ac:dyDescent="0.25">
      <c r="A93" s="1">
        <v>90</v>
      </c>
      <c r="B93" s="26">
        <v>45</v>
      </c>
      <c r="C93" s="5">
        <v>1000.53</v>
      </c>
      <c r="D93" s="27">
        <f t="shared" si="6"/>
        <v>1000.321866</v>
      </c>
      <c r="E93" s="28">
        <f t="shared" si="7"/>
        <v>0.20813399999997273</v>
      </c>
      <c r="F93" s="6">
        <v>1000.57</v>
      </c>
      <c r="G93" s="29">
        <f t="shared" si="8"/>
        <v>4.0000000000077307E-2</v>
      </c>
      <c r="H93" s="6">
        <v>1.1690767881354001</v>
      </c>
      <c r="I93" s="30">
        <f t="shared" si="9"/>
        <v>0.58453839406770003</v>
      </c>
      <c r="J93" s="6">
        <v>1000.85</v>
      </c>
      <c r="K93" s="27">
        <f t="shared" si="10"/>
        <v>0.32000000000005002</v>
      </c>
      <c r="L93" s="6">
        <v>4.3237489133557698</v>
      </c>
      <c r="M93" s="21">
        <f t="shared" si="11"/>
        <v>2.1618744566778849</v>
      </c>
    </row>
    <row r="94" spans="1:13" ht="15.75" customHeight="1" x14ac:dyDescent="0.25">
      <c r="A94" s="1">
        <v>91</v>
      </c>
      <c r="B94" s="4">
        <v>45.5</v>
      </c>
      <c r="C94" s="5">
        <v>1000.54</v>
      </c>
      <c r="D94" s="27">
        <f t="shared" si="6"/>
        <v>1000.3110795</v>
      </c>
      <c r="E94" s="28">
        <f t="shared" si="7"/>
        <v>0.22892049999995834</v>
      </c>
      <c r="F94" s="6">
        <v>1000.56</v>
      </c>
      <c r="G94" s="29">
        <f t="shared" si="8"/>
        <v>1.999999999998181E-2</v>
      </c>
      <c r="H94" s="6">
        <v>1.18014098387433</v>
      </c>
      <c r="I94" s="30">
        <f t="shared" si="9"/>
        <v>0.59007049193716499</v>
      </c>
      <c r="J94" s="6">
        <v>1000.85</v>
      </c>
      <c r="K94" s="27">
        <f t="shared" si="10"/>
        <v>0.31000000000005912</v>
      </c>
      <c r="L94" s="6">
        <v>4.20644145176934</v>
      </c>
      <c r="M94" s="21">
        <f t="shared" si="11"/>
        <v>2.10322072588467</v>
      </c>
    </row>
    <row r="95" spans="1:13" ht="15.75" customHeight="1" x14ac:dyDescent="0.25">
      <c r="A95" s="1">
        <v>92</v>
      </c>
      <c r="B95" s="26">
        <v>46</v>
      </c>
      <c r="C95" s="5">
        <v>1000.52</v>
      </c>
      <c r="D95" s="27">
        <f t="shared" si="6"/>
        <v>1000.300293</v>
      </c>
      <c r="E95" s="28">
        <f t="shared" si="7"/>
        <v>0.21970699999997123</v>
      </c>
      <c r="F95" s="6">
        <v>1000.55</v>
      </c>
      <c r="G95" s="29">
        <f t="shared" si="8"/>
        <v>2.9999999999972715E-2</v>
      </c>
      <c r="H95" s="6">
        <v>0.99926703183999499</v>
      </c>
      <c r="I95" s="30">
        <f t="shared" si="9"/>
        <v>0.4996335159199975</v>
      </c>
      <c r="J95" s="6">
        <v>1000.84</v>
      </c>
      <c r="K95" s="27">
        <f t="shared" si="10"/>
        <v>0.32000000000005002</v>
      </c>
      <c r="L95" s="6">
        <v>4.1255091506403501</v>
      </c>
      <c r="M95" s="21">
        <f t="shared" si="11"/>
        <v>2.062754575320175</v>
      </c>
    </row>
    <row r="96" spans="1:13" ht="15.75" customHeight="1" x14ac:dyDescent="0.25">
      <c r="A96" s="1">
        <v>93</v>
      </c>
      <c r="B96" s="4">
        <v>46.5</v>
      </c>
      <c r="C96" s="5">
        <v>1000.52</v>
      </c>
      <c r="D96" s="27">
        <f t="shared" si="6"/>
        <v>1000.2895065</v>
      </c>
      <c r="E96" s="28">
        <f t="shared" si="7"/>
        <v>0.23049349999996593</v>
      </c>
      <c r="F96" s="6">
        <v>1000.54</v>
      </c>
      <c r="G96" s="29">
        <f t="shared" si="8"/>
        <v>1.999999999998181E-2</v>
      </c>
      <c r="H96" s="6">
        <v>1.70546148412105</v>
      </c>
      <c r="I96" s="30">
        <f t="shared" si="9"/>
        <v>0.85273074206052502</v>
      </c>
      <c r="J96" s="6">
        <v>1000.84</v>
      </c>
      <c r="K96" s="27">
        <f t="shared" si="10"/>
        <v>0.32000000000005002</v>
      </c>
      <c r="L96" s="6">
        <v>4.0855330806944403</v>
      </c>
      <c r="M96" s="21">
        <f t="shared" si="11"/>
        <v>2.0427665403472202</v>
      </c>
    </row>
    <row r="97" spans="1:13" ht="15.75" customHeight="1" x14ac:dyDescent="0.25">
      <c r="A97" s="1">
        <v>94</v>
      </c>
      <c r="B97" s="26">
        <v>47</v>
      </c>
      <c r="C97" s="5">
        <v>1000.5</v>
      </c>
      <c r="D97" s="27">
        <f t="shared" si="6"/>
        <v>1000.27872</v>
      </c>
      <c r="E97" s="28">
        <f t="shared" si="7"/>
        <v>0.22127999999997883</v>
      </c>
      <c r="F97" s="6">
        <v>1000.54</v>
      </c>
      <c r="G97" s="29">
        <f t="shared" si="8"/>
        <v>3.999999999996362E-2</v>
      </c>
      <c r="H97" s="6">
        <v>1.1383816624068399</v>
      </c>
      <c r="I97" s="30">
        <f t="shared" si="9"/>
        <v>0.56919083120341996</v>
      </c>
      <c r="J97" s="6">
        <v>1000.84</v>
      </c>
      <c r="K97" s="27">
        <f t="shared" si="10"/>
        <v>0.34000000000003183</v>
      </c>
      <c r="L97" s="6">
        <v>3.8954480124803998</v>
      </c>
      <c r="M97" s="21">
        <f t="shared" si="11"/>
        <v>1.9477240062401999</v>
      </c>
    </row>
    <row r="98" spans="1:13" ht="15.75" customHeight="1" x14ac:dyDescent="0.25">
      <c r="A98" s="1">
        <v>95</v>
      </c>
      <c r="B98" s="4">
        <v>47.5</v>
      </c>
      <c r="C98" s="5">
        <v>1000.5</v>
      </c>
      <c r="D98" s="27">
        <f t="shared" si="6"/>
        <v>1000.2679335</v>
      </c>
      <c r="E98" s="28">
        <f t="shared" si="7"/>
        <v>0.23206649999997353</v>
      </c>
      <c r="F98" s="6">
        <v>1000.54</v>
      </c>
      <c r="G98" s="29">
        <f t="shared" si="8"/>
        <v>3.999999999996362E-2</v>
      </c>
      <c r="H98" s="6">
        <v>0.87472636524213998</v>
      </c>
      <c r="I98" s="30">
        <f t="shared" si="9"/>
        <v>0.43736318262106999</v>
      </c>
      <c r="J98" s="6">
        <v>1000.83</v>
      </c>
      <c r="K98" s="27">
        <f t="shared" si="10"/>
        <v>0.33000000000004093</v>
      </c>
      <c r="L98" s="6">
        <v>3.7281053235566901</v>
      </c>
      <c r="M98" s="21">
        <f t="shared" si="11"/>
        <v>1.8640526617783451</v>
      </c>
    </row>
    <row r="99" spans="1:13" ht="15.75" customHeight="1" x14ac:dyDescent="0.25">
      <c r="A99" s="1">
        <v>96</v>
      </c>
      <c r="B99" s="26">
        <v>48</v>
      </c>
      <c r="C99" s="5">
        <v>1000.5</v>
      </c>
      <c r="D99" s="27">
        <f t="shared" si="6"/>
        <v>1000.257147</v>
      </c>
      <c r="E99" s="28">
        <f t="shared" si="7"/>
        <v>0.24285299999996823</v>
      </c>
      <c r="F99" s="6">
        <v>1000.54</v>
      </c>
      <c r="G99" s="29">
        <f t="shared" si="8"/>
        <v>3.999999999996362E-2</v>
      </c>
      <c r="H99" s="6">
        <v>1.27442842838454</v>
      </c>
      <c r="I99" s="30">
        <f t="shared" si="9"/>
        <v>0.63721421419226998</v>
      </c>
      <c r="J99" s="6">
        <v>1000.83</v>
      </c>
      <c r="K99" s="27">
        <f t="shared" si="10"/>
        <v>0.33000000000004093</v>
      </c>
      <c r="L99" s="6">
        <v>3.5689711231281001</v>
      </c>
      <c r="M99" s="21">
        <f t="shared" si="11"/>
        <v>1.78448556156405</v>
      </c>
    </row>
    <row r="100" spans="1:13" ht="15.75" customHeight="1" x14ac:dyDescent="0.25">
      <c r="A100" s="1">
        <v>97</v>
      </c>
      <c r="B100" s="4">
        <v>48.5</v>
      </c>
      <c r="C100" s="5">
        <v>1000.51</v>
      </c>
      <c r="D100" s="27">
        <f t="shared" si="6"/>
        <v>1000.2463604999999</v>
      </c>
      <c r="E100" s="28">
        <f t="shared" si="7"/>
        <v>0.26363950000006753</v>
      </c>
      <c r="F100" s="6">
        <v>1000.54</v>
      </c>
      <c r="G100" s="29">
        <f t="shared" si="8"/>
        <v>2.9999999999972715E-2</v>
      </c>
      <c r="H100" s="6">
        <v>0.92516155506843101</v>
      </c>
      <c r="I100" s="30">
        <f t="shared" si="9"/>
        <v>0.4625807775342155</v>
      </c>
      <c r="J100" s="6">
        <v>1000.82</v>
      </c>
      <c r="K100" s="27">
        <f t="shared" si="10"/>
        <v>0.31000000000005912</v>
      </c>
      <c r="L100" s="6">
        <v>3.5299514963711101</v>
      </c>
      <c r="M100" s="21">
        <f t="shared" si="11"/>
        <v>1.764975748185555</v>
      </c>
    </row>
    <row r="101" spans="1:13" ht="15.75" customHeight="1" x14ac:dyDescent="0.25">
      <c r="A101" s="1">
        <v>98</v>
      </c>
      <c r="B101" s="26">
        <v>49</v>
      </c>
      <c r="C101" s="5">
        <v>1000.47</v>
      </c>
      <c r="D101" s="27">
        <f t="shared" si="6"/>
        <v>1000.2355739999999</v>
      </c>
      <c r="E101" s="28">
        <f t="shared" si="7"/>
        <v>0.23442600000009861</v>
      </c>
      <c r="F101" s="6">
        <v>1000.54</v>
      </c>
      <c r="G101" s="29">
        <f t="shared" si="8"/>
        <v>6.9999999999936335E-2</v>
      </c>
      <c r="H101" s="6">
        <v>1.1226596859779201</v>
      </c>
      <c r="I101" s="30">
        <f t="shared" si="9"/>
        <v>0.56132984298896005</v>
      </c>
      <c r="J101" s="6">
        <v>1000.82</v>
      </c>
      <c r="K101" s="27">
        <f t="shared" si="10"/>
        <v>0.35000000000002274</v>
      </c>
      <c r="L101" s="6">
        <v>2.7501731643121698</v>
      </c>
      <c r="M101" s="21">
        <f t="shared" si="11"/>
        <v>1.3750865821560849</v>
      </c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M102" s="21"/>
    </row>
    <row r="103" spans="1:13" ht="15.75" customHeight="1" x14ac:dyDescent="0.25">
      <c r="A103" s="1"/>
      <c r="B103" s="4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4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I106" s="30"/>
      <c r="J106" s="6"/>
      <c r="K106" s="27"/>
      <c r="L106" s="6"/>
      <c r="M106" s="21"/>
    </row>
    <row r="107" spans="1:13" ht="15.75" customHeight="1" x14ac:dyDescent="0.25">
      <c r="A107" s="1"/>
      <c r="B107" s="4"/>
      <c r="D107" s="27"/>
      <c r="E107" s="2"/>
      <c r="G107" s="29"/>
      <c r="H107" s="6"/>
      <c r="I107" s="30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4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4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4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4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4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4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4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4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EF48-113E-4FE3-91B8-92937F1AA0E9}">
  <dimension ref="A1:AB998"/>
  <sheetViews>
    <sheetView topLeftCell="K1" zoomScale="70" zoomScaleNormal="70" workbookViewId="0">
      <selection activeCell="AA27" sqref="AA27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3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61</v>
      </c>
      <c r="L2" s="24" t="s">
        <v>6</v>
      </c>
      <c r="M2" s="10" t="s">
        <v>38</v>
      </c>
      <c r="V2" s="39" t="s">
        <v>11</v>
      </c>
      <c r="W2" s="39"/>
      <c r="X2" s="39" t="s">
        <v>12</v>
      </c>
      <c r="Y2" s="39"/>
      <c r="Z2" s="39"/>
      <c r="AA2" s="34" t="s">
        <v>56</v>
      </c>
    </row>
    <row r="3" spans="1:27" x14ac:dyDescent="0.25">
      <c r="A3" s="25">
        <v>0</v>
      </c>
      <c r="B3" s="26">
        <v>0</v>
      </c>
      <c r="C3" s="6">
        <v>1001.33</v>
      </c>
      <c r="D3" s="27">
        <f>-0.021573*B3+1001.292651</f>
        <v>1001.292651</v>
      </c>
      <c r="E3" s="28">
        <f>C3-D3</f>
        <v>3.7349000000062915E-2</v>
      </c>
      <c r="F3" s="6">
        <v>1001.36</v>
      </c>
      <c r="G3" s="29">
        <f>F3-C3</f>
        <v>2.9999999999972715E-2</v>
      </c>
      <c r="H3" s="6">
        <v>0.46914657418598699</v>
      </c>
      <c r="I3" s="30">
        <f>H3*0.5</f>
        <v>0.23457328709299349</v>
      </c>
      <c r="J3" s="6">
        <v>1001.6</v>
      </c>
      <c r="K3" s="27">
        <f>J3-C3</f>
        <v>0.26999999999998181</v>
      </c>
      <c r="L3" s="6">
        <v>6.13774626952386</v>
      </c>
      <c r="M3" s="21">
        <f>L3/2</f>
        <v>3.06887313476193</v>
      </c>
      <c r="V3" t="s">
        <v>51</v>
      </c>
      <c r="Y3" s="37">
        <v>42.61</v>
      </c>
      <c r="Z3" t="s">
        <v>10</v>
      </c>
      <c r="AA3" s="35"/>
    </row>
    <row r="4" spans="1:27" x14ac:dyDescent="0.25">
      <c r="A4" s="1">
        <v>1</v>
      </c>
      <c r="B4" s="4">
        <v>0.5</v>
      </c>
      <c r="C4" s="6">
        <v>1001.29</v>
      </c>
      <c r="D4" s="27">
        <f t="shared" ref="D4:D67" si="0">-0.021573*B4+1001.292651</f>
        <v>1001.2818645</v>
      </c>
      <c r="E4" s="28">
        <f t="shared" ref="E4:E67" si="1">C4-D4</f>
        <v>8.1354999999803113E-3</v>
      </c>
      <c r="F4" s="6">
        <v>1001.36</v>
      </c>
      <c r="G4" s="29">
        <f t="shared" ref="G4:G67" si="2">F4-C4</f>
        <v>7.0000000000050022E-2</v>
      </c>
      <c r="H4" s="6">
        <v>0.58256644352061204</v>
      </c>
      <c r="I4" s="30">
        <f t="shared" ref="I4:I67" si="3">H4*0.5</f>
        <v>0.29128322176030602</v>
      </c>
      <c r="J4" s="6">
        <v>1001.59</v>
      </c>
      <c r="K4" s="27">
        <f t="shared" ref="K4:K67" si="4">J4-C4</f>
        <v>0.30000000000006821</v>
      </c>
      <c r="L4" s="6">
        <v>7.7322872340425004</v>
      </c>
      <c r="M4" s="21">
        <f t="shared" ref="M4:M67" si="5">L4/2</f>
        <v>3.8661436170212502</v>
      </c>
    </row>
    <row r="5" spans="1:27" x14ac:dyDescent="0.25">
      <c r="A5" s="1">
        <v>2</v>
      </c>
      <c r="B5" s="26">
        <v>1</v>
      </c>
      <c r="C5" s="6">
        <v>1001.33</v>
      </c>
      <c r="D5" s="27">
        <f t="shared" si="0"/>
        <v>1001.271078</v>
      </c>
      <c r="E5" s="28">
        <f t="shared" si="1"/>
        <v>5.8922000000052321E-2</v>
      </c>
      <c r="F5" s="6">
        <v>1001.35</v>
      </c>
      <c r="G5" s="29">
        <f t="shared" si="2"/>
        <v>1.999999999998181E-2</v>
      </c>
      <c r="H5" s="6">
        <v>0.87217294666765999</v>
      </c>
      <c r="I5" s="30">
        <f t="shared" si="3"/>
        <v>0.43608647333382999</v>
      </c>
      <c r="J5" s="6">
        <v>1001.59</v>
      </c>
      <c r="K5" s="27">
        <f t="shared" si="4"/>
        <v>0.25999999999999091</v>
      </c>
      <c r="L5" s="6">
        <v>6.8355607833261196</v>
      </c>
      <c r="M5" s="21">
        <f t="shared" si="5"/>
        <v>3.4177803916630598</v>
      </c>
      <c r="V5" s="8" t="s">
        <v>24</v>
      </c>
      <c r="W5" s="8"/>
      <c r="X5" s="8" t="s">
        <v>59</v>
      </c>
      <c r="Y5" s="7">
        <f>MIN(L3:L158)</f>
        <v>2.7501731643121698</v>
      </c>
      <c r="Z5" s="8" t="s">
        <v>10</v>
      </c>
    </row>
    <row r="6" spans="1:27" x14ac:dyDescent="0.25">
      <c r="A6" s="1">
        <v>3</v>
      </c>
      <c r="B6" s="4">
        <v>1.5</v>
      </c>
      <c r="C6" s="6">
        <v>1001.31</v>
      </c>
      <c r="D6" s="27">
        <f t="shared" si="0"/>
        <v>1001.2602915</v>
      </c>
      <c r="E6" s="28">
        <f t="shared" si="1"/>
        <v>4.9708499999951528E-2</v>
      </c>
      <c r="F6" s="6">
        <v>1001.34</v>
      </c>
      <c r="G6" s="29">
        <f t="shared" si="2"/>
        <v>3.0000000000086402E-2</v>
      </c>
      <c r="H6" s="6">
        <v>0.81490990686934595</v>
      </c>
      <c r="I6" s="30">
        <f t="shared" si="3"/>
        <v>0.40745495343467297</v>
      </c>
      <c r="J6" s="6">
        <v>1001.58</v>
      </c>
      <c r="K6" s="27">
        <f t="shared" si="4"/>
        <v>0.2700000000000955</v>
      </c>
      <c r="L6" s="6">
        <v>6.2032235288830204</v>
      </c>
      <c r="M6" s="21">
        <f t="shared" si="5"/>
        <v>3.1016117644415102</v>
      </c>
      <c r="V6" s="8" t="s">
        <v>25</v>
      </c>
      <c r="W6" s="8"/>
      <c r="X6" t="s">
        <v>60</v>
      </c>
      <c r="Y6" s="7">
        <f>MIN(K3:K145)</f>
        <v>0.16999999999995907</v>
      </c>
      <c r="Z6" t="s">
        <v>10</v>
      </c>
    </row>
    <row r="7" spans="1:27" x14ac:dyDescent="0.25">
      <c r="A7" s="1">
        <v>4</v>
      </c>
      <c r="B7" s="26">
        <v>2</v>
      </c>
      <c r="C7" s="6">
        <v>1001.3</v>
      </c>
      <c r="D7" s="27">
        <f t="shared" si="0"/>
        <v>1001.249505</v>
      </c>
      <c r="E7" s="28">
        <f t="shared" si="1"/>
        <v>5.0494999999955326E-2</v>
      </c>
      <c r="F7" s="6">
        <v>1001.33</v>
      </c>
      <c r="G7" s="29">
        <f t="shared" si="2"/>
        <v>3.0000000000086402E-2</v>
      </c>
      <c r="H7" s="6">
        <v>0.81241509829238601</v>
      </c>
      <c r="I7" s="30">
        <f t="shared" si="3"/>
        <v>0.406207549146193</v>
      </c>
      <c r="J7" s="6">
        <v>1001.57</v>
      </c>
      <c r="K7" s="27">
        <f t="shared" si="4"/>
        <v>0.2700000000000955</v>
      </c>
      <c r="L7" s="6">
        <v>5.9040577551461197</v>
      </c>
      <c r="M7" s="21">
        <f t="shared" si="5"/>
        <v>2.9520288775730599</v>
      </c>
    </row>
    <row r="8" spans="1:27" x14ac:dyDescent="0.25">
      <c r="A8" s="1">
        <v>5</v>
      </c>
      <c r="B8" s="4">
        <v>2.5</v>
      </c>
      <c r="C8" s="6">
        <v>1001.3</v>
      </c>
      <c r="D8" s="27">
        <f t="shared" si="0"/>
        <v>1001.2387185</v>
      </c>
      <c r="E8" s="28">
        <f t="shared" si="1"/>
        <v>6.1281499999950029E-2</v>
      </c>
      <c r="F8" s="6">
        <v>1001.32</v>
      </c>
      <c r="G8" s="29">
        <f t="shared" si="2"/>
        <v>2.0000000000095497E-2</v>
      </c>
      <c r="H8" s="6">
        <v>0.77970593852539005</v>
      </c>
      <c r="I8" s="30">
        <f t="shared" si="3"/>
        <v>0.38985296926269503</v>
      </c>
      <c r="J8" s="6">
        <v>1001.56</v>
      </c>
      <c r="K8" s="27">
        <f t="shared" si="4"/>
        <v>0.25999999999999091</v>
      </c>
      <c r="L8" s="6">
        <v>5.5310374824563997</v>
      </c>
      <c r="M8" s="21">
        <f t="shared" si="5"/>
        <v>2.7655187412281999</v>
      </c>
      <c r="V8" s="8" t="s">
        <v>19</v>
      </c>
      <c r="W8" s="8"/>
      <c r="Y8" s="37">
        <v>-10.9</v>
      </c>
      <c r="Z8" s="8" t="s">
        <v>10</v>
      </c>
    </row>
    <row r="9" spans="1:27" x14ac:dyDescent="0.25">
      <c r="A9" s="1">
        <v>6</v>
      </c>
      <c r="B9" s="26">
        <v>3</v>
      </c>
      <c r="C9" s="6">
        <v>1001.29</v>
      </c>
      <c r="D9" s="27">
        <f t="shared" si="0"/>
        <v>1001.227932</v>
      </c>
      <c r="E9" s="28">
        <f t="shared" si="1"/>
        <v>6.2067999999953827E-2</v>
      </c>
      <c r="F9" s="6">
        <v>1001.31</v>
      </c>
      <c r="G9" s="29">
        <f t="shared" si="2"/>
        <v>1.999999999998181E-2</v>
      </c>
      <c r="H9" s="6">
        <v>0.65831834650892995</v>
      </c>
      <c r="I9" s="30">
        <f t="shared" si="3"/>
        <v>0.32915917325446498</v>
      </c>
      <c r="J9" s="6">
        <v>1001.56</v>
      </c>
      <c r="K9" s="27">
        <f t="shared" si="4"/>
        <v>0.26999999999998181</v>
      </c>
      <c r="L9" s="6">
        <v>5.3831490069354402</v>
      </c>
      <c r="M9" s="21">
        <f t="shared" si="5"/>
        <v>2.6915745034677201</v>
      </c>
      <c r="V9" s="8" t="s">
        <v>21</v>
      </c>
      <c r="W9" s="8"/>
      <c r="Y9" s="9">
        <v>0.5</v>
      </c>
    </row>
    <row r="10" spans="1:27" x14ac:dyDescent="0.25">
      <c r="A10" s="1">
        <v>7</v>
      </c>
      <c r="B10" s="4">
        <v>3.5</v>
      </c>
      <c r="C10" s="6">
        <v>1001.28</v>
      </c>
      <c r="D10" s="27">
        <f t="shared" si="0"/>
        <v>1001.2171455</v>
      </c>
      <c r="E10" s="28">
        <f t="shared" si="1"/>
        <v>6.2854499999957625E-2</v>
      </c>
      <c r="F10" s="6">
        <v>1001.3</v>
      </c>
      <c r="G10" s="29">
        <f t="shared" si="2"/>
        <v>1.999999999998181E-2</v>
      </c>
      <c r="H10" s="6">
        <v>0.84381039935271396</v>
      </c>
      <c r="I10" s="30">
        <f t="shared" si="3"/>
        <v>0.42190519967635698</v>
      </c>
      <c r="J10" s="6">
        <v>1001.55</v>
      </c>
      <c r="K10" s="27">
        <f t="shared" si="4"/>
        <v>0.26999999999998181</v>
      </c>
      <c r="L10" s="6">
        <v>5.0676592785804804</v>
      </c>
      <c r="M10" s="21">
        <f t="shared" si="5"/>
        <v>2.5338296392902402</v>
      </c>
      <c r="V10" s="8" t="s">
        <v>20</v>
      </c>
      <c r="W10" s="8"/>
      <c r="Y10" s="31">
        <v>0</v>
      </c>
    </row>
    <row r="11" spans="1:27" x14ac:dyDescent="0.25">
      <c r="A11" s="1">
        <v>8</v>
      </c>
      <c r="B11" s="26">
        <v>4</v>
      </c>
      <c r="C11" s="6">
        <v>1001.27</v>
      </c>
      <c r="D11" s="27">
        <f t="shared" si="0"/>
        <v>1001.206359</v>
      </c>
      <c r="E11" s="28">
        <f t="shared" si="1"/>
        <v>6.3640999999961423E-2</v>
      </c>
      <c r="F11" s="6">
        <v>1001.29</v>
      </c>
      <c r="G11" s="29">
        <f t="shared" si="2"/>
        <v>1.999999999998181E-2</v>
      </c>
      <c r="H11" s="6">
        <v>0.66797754461736003</v>
      </c>
      <c r="I11" s="30">
        <f t="shared" si="3"/>
        <v>0.33398877230868002</v>
      </c>
      <c r="J11" s="6">
        <v>1001.54</v>
      </c>
      <c r="K11" s="27">
        <f t="shared" si="4"/>
        <v>0.26999999999998181</v>
      </c>
      <c r="L11" s="6">
        <v>4.9452614321502004</v>
      </c>
      <c r="M11" s="21">
        <f t="shared" si="5"/>
        <v>2.4726307160751002</v>
      </c>
    </row>
    <row r="12" spans="1:27" x14ac:dyDescent="0.25">
      <c r="A12" s="1">
        <v>9</v>
      </c>
      <c r="B12" s="4">
        <v>4.5</v>
      </c>
      <c r="C12" s="6">
        <v>1001.25</v>
      </c>
      <c r="D12" s="27">
        <f t="shared" si="0"/>
        <v>1001.1955725</v>
      </c>
      <c r="E12" s="28">
        <f t="shared" si="1"/>
        <v>5.4427499999974316E-2</v>
      </c>
      <c r="F12" s="6">
        <v>1001.28</v>
      </c>
      <c r="G12" s="29">
        <f t="shared" si="2"/>
        <v>2.9999999999972715E-2</v>
      </c>
      <c r="H12" s="6">
        <v>0.96485988551253599</v>
      </c>
      <c r="I12" s="30">
        <f t="shared" si="3"/>
        <v>0.48242994275626799</v>
      </c>
      <c r="J12" s="6">
        <v>1001.53</v>
      </c>
      <c r="K12" s="27">
        <f t="shared" si="4"/>
        <v>0.27999999999997272</v>
      </c>
      <c r="L12" s="6">
        <v>4.9512824347046402</v>
      </c>
      <c r="M12" s="21">
        <f t="shared" si="5"/>
        <v>2.4756412173523201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5</v>
      </c>
      <c r="C13" s="6">
        <v>1001.25</v>
      </c>
      <c r="D13" s="27">
        <f t="shared" si="0"/>
        <v>1001.184786</v>
      </c>
      <c r="E13" s="28">
        <f t="shared" si="1"/>
        <v>6.5213999999969019E-2</v>
      </c>
      <c r="F13" s="6">
        <v>1001.27</v>
      </c>
      <c r="G13" s="29">
        <f t="shared" si="2"/>
        <v>1.999999999998181E-2</v>
      </c>
      <c r="H13" s="6">
        <v>0.72564354034209499</v>
      </c>
      <c r="I13" s="30">
        <f t="shared" si="3"/>
        <v>0.3628217701710475</v>
      </c>
      <c r="J13" s="6">
        <v>1001.52</v>
      </c>
      <c r="K13" s="27">
        <f t="shared" si="4"/>
        <v>0.26999999999998181</v>
      </c>
      <c r="L13" s="6">
        <v>4.7641804128185496</v>
      </c>
      <c r="M13" s="21">
        <f t="shared" si="5"/>
        <v>2.3820902064092748</v>
      </c>
    </row>
    <row r="14" spans="1:27" x14ac:dyDescent="0.25">
      <c r="A14" s="1">
        <v>11</v>
      </c>
      <c r="B14" s="4">
        <v>5.5</v>
      </c>
      <c r="C14" s="6">
        <v>1001.21</v>
      </c>
      <c r="D14" s="27">
        <f t="shared" si="0"/>
        <v>1001.1739994999999</v>
      </c>
      <c r="E14" s="28">
        <f t="shared" si="1"/>
        <v>3.6000500000113789E-2</v>
      </c>
      <c r="F14" s="6">
        <v>1001.23</v>
      </c>
      <c r="G14" s="29">
        <f t="shared" si="2"/>
        <v>1.999999999998181E-2</v>
      </c>
      <c r="H14" s="6">
        <v>0.60382512936497601</v>
      </c>
      <c r="I14" s="30">
        <f t="shared" si="3"/>
        <v>0.301912564682488</v>
      </c>
      <c r="J14" s="6">
        <v>1001.51</v>
      </c>
      <c r="K14" s="27">
        <f t="shared" si="4"/>
        <v>0.29999999999995453</v>
      </c>
      <c r="L14" s="6">
        <v>4.5740037630134802</v>
      </c>
      <c r="M14" s="21">
        <f t="shared" si="5"/>
        <v>2.2870018815067401</v>
      </c>
      <c r="V14" s="8" t="s">
        <v>36</v>
      </c>
      <c r="W14" s="8"/>
      <c r="X14" s="8" t="s">
        <v>39</v>
      </c>
      <c r="Y14" s="8" t="s">
        <v>27</v>
      </c>
    </row>
    <row r="15" spans="1:27" x14ac:dyDescent="0.25">
      <c r="A15" s="1">
        <v>12</v>
      </c>
      <c r="B15" s="26">
        <v>6</v>
      </c>
      <c r="C15" s="6">
        <v>1001.19</v>
      </c>
      <c r="D15" s="27">
        <f t="shared" si="0"/>
        <v>1001.1632129999999</v>
      </c>
      <c r="E15" s="28">
        <f t="shared" si="1"/>
        <v>2.6787000000126682E-2</v>
      </c>
      <c r="F15" s="6">
        <v>1001.22</v>
      </c>
      <c r="G15" s="29">
        <f t="shared" si="2"/>
        <v>2.9999999999972715E-2</v>
      </c>
      <c r="H15" s="6">
        <v>0.60012785154387405</v>
      </c>
      <c r="I15" s="30">
        <f t="shared" si="3"/>
        <v>0.30006392577193702</v>
      </c>
      <c r="J15" s="6">
        <v>1001.5</v>
      </c>
      <c r="K15" s="27">
        <f t="shared" si="4"/>
        <v>0.30999999999994543</v>
      </c>
      <c r="L15" s="6">
        <v>4.5499643161607999</v>
      </c>
      <c r="M15" s="21">
        <f t="shared" si="5"/>
        <v>2.2749821580803999</v>
      </c>
      <c r="V15" s="8"/>
      <c r="X15" s="8"/>
      <c r="Y15" s="8"/>
    </row>
    <row r="16" spans="1:27" x14ac:dyDescent="0.25">
      <c r="A16" s="1">
        <v>13</v>
      </c>
      <c r="B16" s="4">
        <v>6.5</v>
      </c>
      <c r="C16" s="6">
        <v>1001.18</v>
      </c>
      <c r="D16" s="27">
        <f t="shared" si="0"/>
        <v>1001.1524264999999</v>
      </c>
      <c r="E16" s="28">
        <f t="shared" si="1"/>
        <v>2.7573500000016793E-2</v>
      </c>
      <c r="F16" s="6">
        <v>1001.21</v>
      </c>
      <c r="G16" s="29">
        <f t="shared" si="2"/>
        <v>3.0000000000086402E-2</v>
      </c>
      <c r="H16" s="6">
        <v>0.59990871811588098</v>
      </c>
      <c r="I16" s="30">
        <f t="shared" si="3"/>
        <v>0.29995435905794049</v>
      </c>
      <c r="J16" s="6">
        <v>1001.48</v>
      </c>
      <c r="K16" s="27">
        <f t="shared" si="4"/>
        <v>0.30000000000006821</v>
      </c>
      <c r="L16" s="6">
        <v>4.6342180255463497</v>
      </c>
      <c r="M16" s="21">
        <f t="shared" si="5"/>
        <v>2.3171090127731748</v>
      </c>
      <c r="V16" s="8" t="s">
        <v>23</v>
      </c>
      <c r="W16" s="8"/>
      <c r="X16" t="s">
        <v>31</v>
      </c>
      <c r="Y16" s="9">
        <v>4</v>
      </c>
      <c r="Z16" t="s">
        <v>10</v>
      </c>
    </row>
    <row r="17" spans="1:27" x14ac:dyDescent="0.25">
      <c r="A17" s="1">
        <v>14</v>
      </c>
      <c r="B17" s="26">
        <v>7</v>
      </c>
      <c r="C17" s="6">
        <v>1001.16</v>
      </c>
      <c r="D17" s="27">
        <f t="shared" si="0"/>
        <v>1001.1416399999999</v>
      </c>
      <c r="E17" s="28">
        <f t="shared" si="1"/>
        <v>1.8360000000029686E-2</v>
      </c>
      <c r="F17" s="6">
        <v>1001.19</v>
      </c>
      <c r="G17" s="29">
        <f t="shared" si="2"/>
        <v>3.0000000000086402E-2</v>
      </c>
      <c r="H17" s="6">
        <v>0.60071373265546701</v>
      </c>
      <c r="I17" s="30">
        <f t="shared" si="3"/>
        <v>0.30035686632773351</v>
      </c>
      <c r="J17" s="6">
        <v>1001.46</v>
      </c>
      <c r="K17" s="27">
        <f t="shared" si="4"/>
        <v>0.30000000000006821</v>
      </c>
      <c r="L17" s="6">
        <v>4.5752528699909902</v>
      </c>
      <c r="M17" s="21">
        <f t="shared" si="5"/>
        <v>2.2876264349954951</v>
      </c>
      <c r="V17" s="8" t="s">
        <v>17</v>
      </c>
      <c r="X17" s="8" t="s">
        <v>50</v>
      </c>
      <c r="Y17" s="9">
        <v>2</v>
      </c>
      <c r="Z17" t="s">
        <v>10</v>
      </c>
    </row>
    <row r="18" spans="1:27" x14ac:dyDescent="0.25">
      <c r="A18" s="1">
        <v>15</v>
      </c>
      <c r="B18" s="4">
        <v>7.5</v>
      </c>
      <c r="C18" s="6">
        <v>1001.14</v>
      </c>
      <c r="D18" s="27">
        <f t="shared" si="0"/>
        <v>1001.1308534999999</v>
      </c>
      <c r="E18" s="28">
        <f t="shared" si="1"/>
        <v>9.1465000000425789E-3</v>
      </c>
      <c r="F18" s="6">
        <v>1001.17</v>
      </c>
      <c r="G18" s="29">
        <f t="shared" si="2"/>
        <v>2.9999999999972715E-2</v>
      </c>
      <c r="H18" s="6">
        <v>0.64772957112832796</v>
      </c>
      <c r="I18" s="30">
        <f t="shared" si="3"/>
        <v>0.32386478556416398</v>
      </c>
      <c r="J18" s="6">
        <v>1001.45</v>
      </c>
      <c r="K18" s="27">
        <f t="shared" si="4"/>
        <v>0.31000000000005912</v>
      </c>
      <c r="L18" s="6">
        <v>4.42586148116954</v>
      </c>
      <c r="M18" s="21">
        <f t="shared" si="5"/>
        <v>2.21293074058477</v>
      </c>
      <c r="V18" s="8" t="s">
        <v>28</v>
      </c>
      <c r="X18" s="8"/>
      <c r="Y18" s="8"/>
    </row>
    <row r="19" spans="1:27" x14ac:dyDescent="0.25">
      <c r="A19" s="1">
        <v>16</v>
      </c>
      <c r="B19" s="26">
        <v>8</v>
      </c>
      <c r="C19" s="6">
        <v>1001.13</v>
      </c>
      <c r="D19" s="27">
        <f t="shared" si="0"/>
        <v>1001.1200669999999</v>
      </c>
      <c r="E19" s="28">
        <f t="shared" si="1"/>
        <v>9.933000000046377E-3</v>
      </c>
      <c r="F19" s="6">
        <v>1001.17</v>
      </c>
      <c r="G19" s="29">
        <f t="shared" si="2"/>
        <v>3.999999999996362E-2</v>
      </c>
      <c r="H19" s="6">
        <v>0.75578278243175201</v>
      </c>
      <c r="I19" s="30">
        <f t="shared" si="3"/>
        <v>0.377891391215876</v>
      </c>
      <c r="J19" s="6">
        <v>1001.44</v>
      </c>
      <c r="K19" s="27">
        <f t="shared" si="4"/>
        <v>0.31000000000005912</v>
      </c>
      <c r="L19" s="6">
        <v>4.1085877103653896</v>
      </c>
      <c r="M19" s="21">
        <f t="shared" si="5"/>
        <v>2.0542938551826948</v>
      </c>
    </row>
    <row r="20" spans="1:27" ht="15.75" customHeight="1" x14ac:dyDescent="0.25">
      <c r="A20" s="1">
        <v>17</v>
      </c>
      <c r="B20" s="4">
        <v>8.5</v>
      </c>
      <c r="C20" s="6">
        <v>1001.12</v>
      </c>
      <c r="D20" s="27">
        <f t="shared" si="0"/>
        <v>1001.1092805</v>
      </c>
      <c r="E20" s="28">
        <f t="shared" si="1"/>
        <v>1.0719500000050175E-2</v>
      </c>
      <c r="F20" s="6">
        <v>1001.17</v>
      </c>
      <c r="G20" s="29">
        <f t="shared" si="2"/>
        <v>4.9999999999954525E-2</v>
      </c>
      <c r="H20" s="6">
        <v>0.67865070735993605</v>
      </c>
      <c r="I20" s="30">
        <f t="shared" si="3"/>
        <v>0.33932535367996802</v>
      </c>
      <c r="J20" s="6">
        <v>1001.43</v>
      </c>
      <c r="K20" s="27">
        <f t="shared" si="4"/>
        <v>0.30999999999994543</v>
      </c>
      <c r="L20" s="6">
        <v>4.2142364111354</v>
      </c>
      <c r="M20" s="21">
        <f t="shared" si="5"/>
        <v>2.1071182055677</v>
      </c>
      <c r="V20" s="8" t="s">
        <v>30</v>
      </c>
      <c r="W20" s="8"/>
      <c r="Z20" t="s">
        <v>10</v>
      </c>
    </row>
    <row r="21" spans="1:27" ht="15.75" customHeight="1" x14ac:dyDescent="0.25">
      <c r="A21" s="1">
        <v>18</v>
      </c>
      <c r="B21" s="26">
        <v>9</v>
      </c>
      <c r="C21" s="6">
        <v>1001.11</v>
      </c>
      <c r="D21" s="27">
        <f t="shared" si="0"/>
        <v>1001.098494</v>
      </c>
      <c r="E21" s="28">
        <f t="shared" si="1"/>
        <v>1.1506000000053973E-2</v>
      </c>
      <c r="F21" s="6">
        <v>1001.17</v>
      </c>
      <c r="G21" s="29">
        <f t="shared" si="2"/>
        <v>5.999999999994543E-2</v>
      </c>
      <c r="H21" s="6">
        <v>0.80911061846468402</v>
      </c>
      <c r="I21" s="30">
        <f t="shared" si="3"/>
        <v>0.40455530923234201</v>
      </c>
      <c r="J21" s="6">
        <v>1001.42</v>
      </c>
      <c r="K21" s="27">
        <f t="shared" si="4"/>
        <v>0.30999999999994543</v>
      </c>
      <c r="L21" s="6">
        <v>4.1659480751606504</v>
      </c>
      <c r="M21" s="21">
        <f t="shared" si="5"/>
        <v>2.0829740375803252</v>
      </c>
      <c r="V21" t="s">
        <v>32</v>
      </c>
      <c r="Z21" t="s">
        <v>10</v>
      </c>
    </row>
    <row r="22" spans="1:27" ht="15.75" customHeight="1" x14ac:dyDescent="0.25">
      <c r="A22" s="1">
        <v>19</v>
      </c>
      <c r="B22" s="4">
        <v>9.5</v>
      </c>
      <c r="C22" s="6">
        <v>1001.13</v>
      </c>
      <c r="D22" s="27">
        <f t="shared" si="0"/>
        <v>1001.0877075</v>
      </c>
      <c r="E22" s="28">
        <f t="shared" si="1"/>
        <v>4.2292500000030486E-2</v>
      </c>
      <c r="F22" s="6">
        <v>1001.17</v>
      </c>
      <c r="G22" s="29">
        <f t="shared" si="2"/>
        <v>3.999999999996362E-2</v>
      </c>
      <c r="H22" s="6">
        <v>0.93538498621970101</v>
      </c>
      <c r="I22" s="30">
        <f t="shared" si="3"/>
        <v>0.4676924931098505</v>
      </c>
      <c r="J22" s="6">
        <v>1001.41</v>
      </c>
      <c r="K22" s="27">
        <f t="shared" si="4"/>
        <v>0.27999999999997272</v>
      </c>
      <c r="L22" s="6">
        <v>4.0030178460543402</v>
      </c>
      <c r="M22" s="21">
        <f t="shared" si="5"/>
        <v>2.0015089230271701</v>
      </c>
    </row>
    <row r="23" spans="1:27" ht="15.75" customHeight="1" x14ac:dyDescent="0.25">
      <c r="A23" s="1">
        <v>20</v>
      </c>
      <c r="B23" s="26">
        <v>10</v>
      </c>
      <c r="C23" s="6">
        <v>1001.14</v>
      </c>
      <c r="D23" s="27">
        <f t="shared" si="0"/>
        <v>1001.076921</v>
      </c>
      <c r="E23" s="28">
        <f t="shared" si="1"/>
        <v>6.3079000000016094E-2</v>
      </c>
      <c r="F23" s="6">
        <v>1001.16</v>
      </c>
      <c r="G23" s="29">
        <f t="shared" si="2"/>
        <v>1.999999999998181E-2</v>
      </c>
      <c r="H23" s="6">
        <v>0.85103927552178005</v>
      </c>
      <c r="I23" s="30">
        <f t="shared" si="3"/>
        <v>0.42551963776089002</v>
      </c>
      <c r="J23" s="6">
        <v>1001.38</v>
      </c>
      <c r="K23" s="27">
        <f t="shared" si="4"/>
        <v>0.24000000000000909</v>
      </c>
      <c r="L23" s="6">
        <v>3.81855364383228</v>
      </c>
      <c r="M23" s="21">
        <f t="shared" si="5"/>
        <v>1.90927682191614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7" ht="15.75" customHeight="1" x14ac:dyDescent="0.25">
      <c r="A24" s="1">
        <v>21</v>
      </c>
      <c r="B24" s="4">
        <v>10.5</v>
      </c>
      <c r="C24" s="6">
        <v>1001.13</v>
      </c>
      <c r="D24" s="27">
        <f t="shared" si="0"/>
        <v>1001.0661345</v>
      </c>
      <c r="E24" s="28">
        <f t="shared" si="1"/>
        <v>6.3865500000019892E-2</v>
      </c>
      <c r="F24" s="6">
        <v>1001.14</v>
      </c>
      <c r="G24" s="29">
        <f t="shared" si="2"/>
        <v>9.9999999999909051E-3</v>
      </c>
      <c r="H24" s="6">
        <v>0.63691136929087699</v>
      </c>
      <c r="I24" s="30">
        <f t="shared" si="3"/>
        <v>0.3184556846454385</v>
      </c>
      <c r="J24" s="6">
        <v>1001.34</v>
      </c>
      <c r="K24" s="27">
        <f t="shared" si="4"/>
        <v>0.21000000000003638</v>
      </c>
      <c r="L24" s="6">
        <v>3.7234385088467299</v>
      </c>
      <c r="M24" s="21">
        <f t="shared" si="5"/>
        <v>1.8617192544233649</v>
      </c>
      <c r="V24" t="s">
        <v>34</v>
      </c>
      <c r="X24" t="s">
        <v>35</v>
      </c>
      <c r="Y24">
        <v>1</v>
      </c>
      <c r="Z24" t="s">
        <v>10</v>
      </c>
    </row>
    <row r="25" spans="1:27" ht="15.75" customHeight="1" x14ac:dyDescent="0.25">
      <c r="A25" s="1">
        <v>22</v>
      </c>
      <c r="B25" s="26">
        <v>11</v>
      </c>
      <c r="C25" s="6">
        <v>1001.1</v>
      </c>
      <c r="D25" s="27">
        <f t="shared" si="0"/>
        <v>1001.055348</v>
      </c>
      <c r="E25" s="28">
        <f t="shared" si="1"/>
        <v>4.465200000004188E-2</v>
      </c>
      <c r="F25" s="6">
        <v>1001.11</v>
      </c>
      <c r="G25" s="29">
        <f t="shared" si="2"/>
        <v>9.9999999999909051E-3</v>
      </c>
      <c r="H25" s="6">
        <v>0.61541730656582005</v>
      </c>
      <c r="I25" s="30">
        <f t="shared" si="3"/>
        <v>0.30770865328291003</v>
      </c>
      <c r="J25" s="6">
        <v>1001.32</v>
      </c>
      <c r="K25" s="27">
        <f t="shared" si="4"/>
        <v>0.22000000000002728</v>
      </c>
      <c r="L25" s="6">
        <v>3.7750518727258702</v>
      </c>
      <c r="M25" s="21">
        <f t="shared" si="5"/>
        <v>1.8875259363629351</v>
      </c>
    </row>
    <row r="26" spans="1:27" ht="15.75" customHeight="1" x14ac:dyDescent="0.25">
      <c r="A26" s="1">
        <v>23</v>
      </c>
      <c r="B26" s="4">
        <v>11.5</v>
      </c>
      <c r="C26" s="6">
        <v>1001.07</v>
      </c>
      <c r="D26" s="27">
        <f t="shared" si="0"/>
        <v>1001.0445615</v>
      </c>
      <c r="E26" s="28">
        <f t="shared" si="1"/>
        <v>2.5438500000063868E-2</v>
      </c>
      <c r="F26" s="6">
        <v>1001.09</v>
      </c>
      <c r="G26" s="29">
        <f t="shared" si="2"/>
        <v>1.999999999998181E-2</v>
      </c>
      <c r="H26" s="6">
        <v>0.59105902534850197</v>
      </c>
      <c r="I26" s="30">
        <f t="shared" si="3"/>
        <v>0.29552951267425098</v>
      </c>
      <c r="J26" s="6">
        <v>1001.33</v>
      </c>
      <c r="K26" s="27">
        <f t="shared" si="4"/>
        <v>0.25999999999999091</v>
      </c>
      <c r="L26" s="6">
        <v>3.53184763040804</v>
      </c>
      <c r="M26" s="21">
        <f t="shared" si="5"/>
        <v>1.76592381520402</v>
      </c>
      <c r="V26" t="s">
        <v>42</v>
      </c>
      <c r="Y26" s="12"/>
      <c r="Z26" s="8"/>
      <c r="AA26" s="33" t="s">
        <v>62</v>
      </c>
    </row>
    <row r="27" spans="1:27" ht="15.75" customHeight="1" x14ac:dyDescent="0.25">
      <c r="A27" s="1">
        <v>24</v>
      </c>
      <c r="B27" s="26">
        <v>12</v>
      </c>
      <c r="C27" s="6">
        <v>1001.03</v>
      </c>
      <c r="D27" s="27">
        <f t="shared" si="0"/>
        <v>1001.033775</v>
      </c>
      <c r="E27" s="28">
        <f t="shared" si="1"/>
        <v>-3.7750000000187356E-3</v>
      </c>
      <c r="F27" s="6">
        <v>1001.06</v>
      </c>
      <c r="G27" s="29">
        <f t="shared" si="2"/>
        <v>2.9999999999972715E-2</v>
      </c>
      <c r="H27" s="6">
        <v>0.68915187056687499</v>
      </c>
      <c r="I27" s="30">
        <f t="shared" si="3"/>
        <v>0.3445759352834375</v>
      </c>
      <c r="J27" s="6">
        <v>1001.33</v>
      </c>
      <c r="K27" s="27">
        <f t="shared" si="4"/>
        <v>0.30000000000006821</v>
      </c>
      <c r="L27" s="6">
        <v>3.4272028016270601</v>
      </c>
      <c r="M27" s="21">
        <f t="shared" si="5"/>
        <v>1.7136014008135301</v>
      </c>
      <c r="X27" s="23" t="s">
        <v>52</v>
      </c>
      <c r="Y27" s="11">
        <v>2.1600000000000001E-2</v>
      </c>
      <c r="Z27" s="8"/>
    </row>
    <row r="28" spans="1:27" ht="15.75" customHeight="1" x14ac:dyDescent="0.25">
      <c r="A28" s="1">
        <v>25</v>
      </c>
      <c r="B28" s="4">
        <v>12.5</v>
      </c>
      <c r="C28" s="6">
        <v>1001.01</v>
      </c>
      <c r="D28" s="27">
        <f t="shared" si="0"/>
        <v>1001.0229885</v>
      </c>
      <c r="E28" s="28">
        <f t="shared" si="1"/>
        <v>-1.2988500000005843E-2</v>
      </c>
      <c r="F28" s="6">
        <v>1001.05</v>
      </c>
      <c r="G28" s="29">
        <f t="shared" si="2"/>
        <v>3.999999999996362E-2</v>
      </c>
      <c r="H28" s="6">
        <v>0.904848004464339</v>
      </c>
      <c r="I28" s="30">
        <f t="shared" si="3"/>
        <v>0.4524240022321695</v>
      </c>
      <c r="J28" s="6">
        <v>1001.33</v>
      </c>
      <c r="K28" s="27">
        <f t="shared" si="4"/>
        <v>0.32000000000005002</v>
      </c>
      <c r="L28" s="6">
        <v>3.4101587672947198</v>
      </c>
      <c r="M28" s="21">
        <f t="shared" si="5"/>
        <v>1.7050793836473599</v>
      </c>
    </row>
    <row r="29" spans="1:27" ht="15.75" customHeight="1" x14ac:dyDescent="0.25">
      <c r="A29" s="1">
        <v>26</v>
      </c>
      <c r="B29" s="26">
        <v>13</v>
      </c>
      <c r="C29" s="6">
        <v>1001.01</v>
      </c>
      <c r="D29" s="27">
        <f t="shared" si="0"/>
        <v>1001.012202</v>
      </c>
      <c r="E29" s="28">
        <f t="shared" si="1"/>
        <v>-2.2020000000111395E-3</v>
      </c>
      <c r="F29" s="6">
        <v>1001.05</v>
      </c>
      <c r="G29" s="29">
        <f t="shared" si="2"/>
        <v>3.999999999996362E-2</v>
      </c>
      <c r="H29" s="6">
        <v>0.84461990943382803</v>
      </c>
      <c r="I29" s="30">
        <f t="shared" si="3"/>
        <v>0.42230995471691402</v>
      </c>
      <c r="J29" s="6">
        <v>1001.33</v>
      </c>
      <c r="K29" s="27">
        <f t="shared" si="4"/>
        <v>0.32000000000005002</v>
      </c>
      <c r="L29" s="6">
        <v>3.29996211341181</v>
      </c>
      <c r="M29" s="21">
        <f t="shared" si="5"/>
        <v>1.649981056705905</v>
      </c>
      <c r="V29" s="39" t="s">
        <v>40</v>
      </c>
      <c r="W29" s="39"/>
    </row>
    <row r="30" spans="1:27" ht="15.75" customHeight="1" x14ac:dyDescent="0.25">
      <c r="A30" s="1">
        <v>27</v>
      </c>
      <c r="B30" s="4">
        <v>13.5</v>
      </c>
      <c r="C30" s="6">
        <v>1001.01</v>
      </c>
      <c r="D30" s="27">
        <f t="shared" si="0"/>
        <v>1001.0014155</v>
      </c>
      <c r="E30" s="28">
        <f t="shared" si="1"/>
        <v>8.5844999999835636E-3</v>
      </c>
      <c r="F30" s="6">
        <v>1001.05</v>
      </c>
      <c r="G30" s="29">
        <f t="shared" si="2"/>
        <v>3.999999999996362E-2</v>
      </c>
      <c r="H30" s="6">
        <v>0.843190391334394</v>
      </c>
      <c r="I30" s="30">
        <f t="shared" si="3"/>
        <v>0.421595195667197</v>
      </c>
      <c r="J30" s="6">
        <v>1001.32</v>
      </c>
      <c r="K30" s="27">
        <f t="shared" si="4"/>
        <v>0.31000000000005912</v>
      </c>
      <c r="L30" s="6">
        <v>3.3929717982267702</v>
      </c>
      <c r="M30" s="21">
        <f t="shared" si="5"/>
        <v>1.6964858991133851</v>
      </c>
      <c r="V30" s="8" t="s">
        <v>41</v>
      </c>
      <c r="Y30" s="7"/>
      <c r="Z30" s="8" t="s">
        <v>10</v>
      </c>
    </row>
    <row r="31" spans="1:27" ht="15.75" customHeight="1" x14ac:dyDescent="0.25">
      <c r="A31" s="1">
        <v>28</v>
      </c>
      <c r="B31" s="26">
        <v>14</v>
      </c>
      <c r="C31" s="6">
        <v>1001.01</v>
      </c>
      <c r="D31" s="27">
        <f t="shared" si="0"/>
        <v>1000.990629</v>
      </c>
      <c r="E31" s="28">
        <f t="shared" si="1"/>
        <v>1.9370999999978267E-2</v>
      </c>
      <c r="F31" s="6">
        <v>1001.05</v>
      </c>
      <c r="G31" s="29">
        <f t="shared" si="2"/>
        <v>3.999999999996362E-2</v>
      </c>
      <c r="H31" s="6">
        <v>0.90777798293941803</v>
      </c>
      <c r="I31" s="30">
        <f t="shared" si="3"/>
        <v>0.45388899146970901</v>
      </c>
      <c r="J31" s="6">
        <v>1001.31</v>
      </c>
      <c r="K31" s="27">
        <f t="shared" si="4"/>
        <v>0.29999999999995453</v>
      </c>
      <c r="L31" s="6">
        <v>3.37451226202097</v>
      </c>
      <c r="M31" s="21">
        <f t="shared" si="5"/>
        <v>1.687256131010485</v>
      </c>
      <c r="V31" t="s">
        <v>55</v>
      </c>
      <c r="Y31" s="9"/>
      <c r="Z31" t="s">
        <v>10</v>
      </c>
    </row>
    <row r="32" spans="1:27" ht="15.75" customHeight="1" x14ac:dyDescent="0.25">
      <c r="A32" s="1">
        <v>29</v>
      </c>
      <c r="B32" s="4">
        <v>14.5</v>
      </c>
      <c r="C32" s="6">
        <v>1001</v>
      </c>
      <c r="D32" s="27">
        <f t="shared" si="0"/>
        <v>1000.9798425</v>
      </c>
      <c r="E32" s="28">
        <f t="shared" si="1"/>
        <v>2.0157499999982065E-2</v>
      </c>
      <c r="F32" s="6">
        <v>1001.05</v>
      </c>
      <c r="G32" s="29">
        <f t="shared" si="2"/>
        <v>4.9999999999954525E-2</v>
      </c>
      <c r="H32" s="6">
        <v>0.844675901762314</v>
      </c>
      <c r="I32" s="30">
        <f t="shared" si="3"/>
        <v>0.422337950881157</v>
      </c>
      <c r="J32" s="6">
        <v>1001.3</v>
      </c>
      <c r="K32" s="27">
        <f t="shared" si="4"/>
        <v>0.29999999999995453</v>
      </c>
      <c r="L32" s="6">
        <v>3.37055235568908</v>
      </c>
      <c r="M32" s="21">
        <f t="shared" si="5"/>
        <v>1.68527617784454</v>
      </c>
      <c r="V32" s="8" t="s">
        <v>57</v>
      </c>
      <c r="Y32" s="7"/>
      <c r="Z32" s="8" t="s">
        <v>10</v>
      </c>
    </row>
    <row r="33" spans="1:28" ht="15.75" customHeight="1" x14ac:dyDescent="0.25">
      <c r="A33" s="1">
        <v>30</v>
      </c>
      <c r="B33" s="26">
        <v>15</v>
      </c>
      <c r="C33" s="6">
        <v>1000.98</v>
      </c>
      <c r="D33" s="27">
        <f t="shared" si="0"/>
        <v>1000.969056</v>
      </c>
      <c r="E33" s="28">
        <f t="shared" si="1"/>
        <v>1.0943999999994958E-2</v>
      </c>
      <c r="F33" s="6">
        <v>1001.05</v>
      </c>
      <c r="G33" s="29">
        <f t="shared" si="2"/>
        <v>6.9999999999936335E-2</v>
      </c>
      <c r="H33" s="6">
        <v>1.0457457292699599</v>
      </c>
      <c r="I33" s="30">
        <f t="shared" si="3"/>
        <v>0.52287286463497995</v>
      </c>
      <c r="J33" s="6">
        <v>1001.3</v>
      </c>
      <c r="K33" s="27">
        <f t="shared" si="4"/>
        <v>0.31999999999993634</v>
      </c>
      <c r="L33" s="6">
        <v>3.2559721236406598</v>
      </c>
      <c r="M33" s="21">
        <f t="shared" si="5"/>
        <v>1.6279860618203299</v>
      </c>
    </row>
    <row r="34" spans="1:28" ht="15.75" customHeight="1" x14ac:dyDescent="0.25">
      <c r="A34" s="1">
        <v>31</v>
      </c>
      <c r="B34" s="4">
        <v>15.5</v>
      </c>
      <c r="C34" s="6">
        <v>1000.98</v>
      </c>
      <c r="D34" s="27">
        <f t="shared" si="0"/>
        <v>1000.9582695</v>
      </c>
      <c r="E34" s="28">
        <f t="shared" si="1"/>
        <v>2.1730499999989661E-2</v>
      </c>
      <c r="F34" s="6">
        <v>1001.05</v>
      </c>
      <c r="G34" s="29">
        <f t="shared" si="2"/>
        <v>6.9999999999936335E-2</v>
      </c>
      <c r="H34" s="6">
        <v>0.97380939278140399</v>
      </c>
      <c r="I34" s="30">
        <f t="shared" si="3"/>
        <v>0.486904696390702</v>
      </c>
      <c r="J34" s="6">
        <v>1001.29</v>
      </c>
      <c r="K34" s="27">
        <f t="shared" si="4"/>
        <v>0.30999999999994543</v>
      </c>
      <c r="L34" s="6">
        <v>3.4038563101480501</v>
      </c>
      <c r="M34" s="21">
        <f t="shared" si="5"/>
        <v>1.7019281550740251</v>
      </c>
      <c r="V34" t="s">
        <v>0</v>
      </c>
      <c r="Y34" s="8"/>
      <c r="Z34" t="s">
        <v>10</v>
      </c>
    </row>
    <row r="35" spans="1:28" ht="15.75" customHeight="1" x14ac:dyDescent="0.25">
      <c r="A35" s="1">
        <v>32</v>
      </c>
      <c r="B35" s="26">
        <v>16</v>
      </c>
      <c r="C35" s="6">
        <v>1001</v>
      </c>
      <c r="D35" s="27">
        <f t="shared" si="0"/>
        <v>1000.947483</v>
      </c>
      <c r="E35" s="28">
        <f t="shared" si="1"/>
        <v>5.2516999999966174E-2</v>
      </c>
      <c r="F35" s="6">
        <v>1001.05</v>
      </c>
      <c r="G35" s="29">
        <f t="shared" si="2"/>
        <v>4.9999999999954525E-2</v>
      </c>
      <c r="H35" s="6">
        <v>1.13395265799297</v>
      </c>
      <c r="I35" s="30">
        <f t="shared" si="3"/>
        <v>0.56697632899648498</v>
      </c>
      <c r="J35" s="6">
        <v>1001.28</v>
      </c>
      <c r="K35" s="27">
        <f t="shared" si="4"/>
        <v>0.27999999999997272</v>
      </c>
      <c r="L35" s="6">
        <v>3.4038564002010498</v>
      </c>
      <c r="M35" s="21">
        <f t="shared" si="5"/>
        <v>1.7019282001005249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16.5</v>
      </c>
      <c r="C36" s="6">
        <v>1001.03</v>
      </c>
      <c r="D36" s="27">
        <f t="shared" si="0"/>
        <v>1000.9366964999999</v>
      </c>
      <c r="E36" s="28">
        <f t="shared" si="1"/>
        <v>9.3303500000047279E-2</v>
      </c>
      <c r="F36" s="6">
        <v>1001.04</v>
      </c>
      <c r="G36" s="29">
        <f t="shared" si="2"/>
        <v>9.9999999999909051E-3</v>
      </c>
      <c r="H36" s="6">
        <v>1.14219887962884</v>
      </c>
      <c r="I36" s="30">
        <f t="shared" si="3"/>
        <v>0.57109943981442002</v>
      </c>
      <c r="J36" s="6">
        <v>1001.26</v>
      </c>
      <c r="K36" s="27">
        <f t="shared" si="4"/>
        <v>0.23000000000001819</v>
      </c>
      <c r="L36" s="6">
        <v>3.4012940137869299</v>
      </c>
      <c r="M36" s="21">
        <f t="shared" si="5"/>
        <v>1.7006470068934649</v>
      </c>
      <c r="V36" t="s">
        <v>45</v>
      </c>
    </row>
    <row r="37" spans="1:28" ht="15.75" customHeight="1" x14ac:dyDescent="0.25">
      <c r="A37" s="1">
        <v>34</v>
      </c>
      <c r="B37" s="26">
        <v>17</v>
      </c>
      <c r="C37" s="6">
        <v>1000.99</v>
      </c>
      <c r="D37" s="27">
        <f t="shared" si="0"/>
        <v>1000.9259099999999</v>
      </c>
      <c r="E37" s="28">
        <f t="shared" si="1"/>
        <v>6.4090000000078362E-2</v>
      </c>
      <c r="F37" s="6">
        <v>1001.03</v>
      </c>
      <c r="G37" s="29">
        <f t="shared" si="2"/>
        <v>3.999999999996362E-2</v>
      </c>
      <c r="H37" s="6">
        <v>1.2545035883220199</v>
      </c>
      <c r="I37" s="30">
        <f t="shared" si="3"/>
        <v>0.62725179416100996</v>
      </c>
      <c r="J37" s="6">
        <v>1001.26</v>
      </c>
      <c r="K37" s="27">
        <f t="shared" si="4"/>
        <v>0.26999999999998181</v>
      </c>
      <c r="L37" s="6">
        <v>3.4012941037050601</v>
      </c>
      <c r="M37" s="21">
        <f t="shared" si="5"/>
        <v>1.7006470518525301</v>
      </c>
      <c r="V37" t="s">
        <v>44</v>
      </c>
    </row>
    <row r="38" spans="1:28" ht="15.75" customHeight="1" x14ac:dyDescent="0.25">
      <c r="A38" s="1">
        <v>35</v>
      </c>
      <c r="B38" s="4">
        <v>17.5</v>
      </c>
      <c r="C38" s="6">
        <v>1000.99</v>
      </c>
      <c r="D38" s="27">
        <f t="shared" si="0"/>
        <v>1000.9151234999999</v>
      </c>
      <c r="E38" s="28">
        <f t="shared" si="1"/>
        <v>7.4876500000073065E-2</v>
      </c>
      <c r="F38" s="6">
        <v>1001.02</v>
      </c>
      <c r="G38" s="29">
        <f t="shared" si="2"/>
        <v>2.9999999999972715E-2</v>
      </c>
      <c r="H38" s="6">
        <v>1.5022012009677801</v>
      </c>
      <c r="I38" s="30">
        <f t="shared" si="3"/>
        <v>0.75110060048389005</v>
      </c>
      <c r="J38" s="6">
        <v>1001.26</v>
      </c>
      <c r="K38" s="27">
        <f t="shared" si="4"/>
        <v>0.26999999999998181</v>
      </c>
      <c r="L38" s="6">
        <v>3.4012941936226899</v>
      </c>
      <c r="M38" s="21">
        <f t="shared" si="5"/>
        <v>1.700647096811345</v>
      </c>
      <c r="V38" t="s">
        <v>46</v>
      </c>
    </row>
    <row r="39" spans="1:28" ht="15.75" customHeight="1" x14ac:dyDescent="0.25">
      <c r="A39" s="1">
        <v>36</v>
      </c>
      <c r="B39" s="26">
        <v>18</v>
      </c>
      <c r="C39" s="6">
        <v>1000.98</v>
      </c>
      <c r="D39" s="27">
        <f t="shared" si="0"/>
        <v>1000.9043369999999</v>
      </c>
      <c r="E39" s="28">
        <f t="shared" si="1"/>
        <v>7.5663000000076863E-2</v>
      </c>
      <c r="F39" s="6">
        <v>1001.02</v>
      </c>
      <c r="G39" s="29">
        <f t="shared" si="2"/>
        <v>3.999999999996362E-2</v>
      </c>
      <c r="H39" s="6">
        <v>1.7199241126745299</v>
      </c>
      <c r="I39" s="30">
        <f t="shared" si="3"/>
        <v>0.85996205633726497</v>
      </c>
      <c r="J39" s="6">
        <v>1001.25</v>
      </c>
      <c r="K39" s="27">
        <f t="shared" si="4"/>
        <v>0.26999999999998181</v>
      </c>
      <c r="L39" s="6">
        <v>3.5144480133540998</v>
      </c>
      <c r="M39" s="21">
        <f t="shared" si="5"/>
        <v>1.7572240066770499</v>
      </c>
    </row>
    <row r="40" spans="1:28" ht="15.75" customHeight="1" x14ac:dyDescent="0.25">
      <c r="A40" s="1">
        <v>37</v>
      </c>
      <c r="B40" s="4">
        <v>18.5</v>
      </c>
      <c r="C40" s="6">
        <v>1001.01</v>
      </c>
      <c r="D40" s="27">
        <f t="shared" si="0"/>
        <v>1000.8935504999999</v>
      </c>
      <c r="E40" s="28">
        <f t="shared" si="1"/>
        <v>0.11644950000004428</v>
      </c>
      <c r="F40" s="6">
        <v>1001.02</v>
      </c>
      <c r="G40" s="29">
        <f t="shared" si="2"/>
        <v>9.9999999999909051E-3</v>
      </c>
      <c r="H40" s="6">
        <v>1.6448770786420399</v>
      </c>
      <c r="I40" s="30">
        <f t="shared" si="3"/>
        <v>0.82243853932101996</v>
      </c>
      <c r="J40" s="6">
        <v>1001.24</v>
      </c>
      <c r="K40" s="27">
        <f t="shared" si="4"/>
        <v>0.23000000000001819</v>
      </c>
      <c r="L40" s="6">
        <v>4.0563253345983998</v>
      </c>
      <c r="M40" s="21">
        <f t="shared" si="5"/>
        <v>2.0281626672991999</v>
      </c>
      <c r="V40" s="36" t="s">
        <v>48</v>
      </c>
      <c r="W40" s="36"/>
    </row>
    <row r="41" spans="1:28" ht="15.75" customHeight="1" x14ac:dyDescent="0.25">
      <c r="A41" s="1">
        <v>38</v>
      </c>
      <c r="B41" s="26">
        <v>19</v>
      </c>
      <c r="C41" s="6">
        <v>1001</v>
      </c>
      <c r="D41" s="27">
        <f t="shared" si="0"/>
        <v>1000.882764</v>
      </c>
      <c r="E41" s="28">
        <f t="shared" si="1"/>
        <v>0.11723600000004808</v>
      </c>
      <c r="F41" s="6">
        <v>1001.02</v>
      </c>
      <c r="G41" s="29">
        <f t="shared" si="2"/>
        <v>1.999999999998181E-2</v>
      </c>
      <c r="H41" s="6">
        <v>1.4890112219264999</v>
      </c>
      <c r="I41" s="30">
        <f t="shared" si="3"/>
        <v>0.74450561096324996</v>
      </c>
      <c r="J41" s="6">
        <v>1001.22</v>
      </c>
      <c r="K41" s="27">
        <f t="shared" si="4"/>
        <v>0.22000000000002728</v>
      </c>
      <c r="L41" s="6">
        <v>4.4888297317803199</v>
      </c>
      <c r="M41" s="21">
        <f t="shared" si="5"/>
        <v>2.2444148658901599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19.5</v>
      </c>
      <c r="C42" s="6">
        <v>1000.99</v>
      </c>
      <c r="D42" s="27">
        <f t="shared" si="0"/>
        <v>1000.8719775</v>
      </c>
      <c r="E42" s="28">
        <f t="shared" si="1"/>
        <v>0.11802250000005188</v>
      </c>
      <c r="F42" s="6">
        <v>1001.01</v>
      </c>
      <c r="G42" s="29">
        <f t="shared" si="2"/>
        <v>1.999999999998181E-2</v>
      </c>
      <c r="H42" s="6">
        <v>1.1309676124145001</v>
      </c>
      <c r="I42" s="30">
        <f t="shared" si="3"/>
        <v>0.56548380620725003</v>
      </c>
      <c r="J42" s="6">
        <v>1001.2</v>
      </c>
      <c r="K42" s="27">
        <f t="shared" si="4"/>
        <v>0.21000000000003638</v>
      </c>
      <c r="L42" s="6">
        <v>4.6613907802495902</v>
      </c>
      <c r="M42" s="21">
        <f t="shared" si="5"/>
        <v>2.3306953901247951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20</v>
      </c>
      <c r="C43" s="6">
        <v>1000.98</v>
      </c>
      <c r="D43" s="27">
        <f t="shared" si="0"/>
        <v>1000.861191</v>
      </c>
      <c r="E43" s="28">
        <f t="shared" si="1"/>
        <v>0.11880900000005568</v>
      </c>
      <c r="F43" s="6">
        <v>1000.99</v>
      </c>
      <c r="G43" s="29">
        <f t="shared" si="2"/>
        <v>9.9999999999909051E-3</v>
      </c>
      <c r="H43" s="6">
        <v>0.884749349723985</v>
      </c>
      <c r="I43" s="30">
        <f t="shared" si="3"/>
        <v>0.4423746748619925</v>
      </c>
      <c r="J43" s="6">
        <v>1001.15</v>
      </c>
      <c r="K43" s="27">
        <f t="shared" si="4"/>
        <v>0.16999999999995907</v>
      </c>
      <c r="L43" s="6">
        <v>4.7938962643623704</v>
      </c>
      <c r="M43" s="21">
        <f t="shared" si="5"/>
        <v>2.3969481321811852</v>
      </c>
      <c r="AB43" s="13"/>
    </row>
    <row r="44" spans="1:28" ht="15.75" customHeight="1" x14ac:dyDescent="0.25">
      <c r="A44" s="1">
        <v>41</v>
      </c>
      <c r="B44" s="4">
        <v>20.5</v>
      </c>
      <c r="C44" s="6">
        <v>1000.9</v>
      </c>
      <c r="D44" s="27">
        <f t="shared" si="0"/>
        <v>1000.8504045</v>
      </c>
      <c r="E44" s="28">
        <f t="shared" si="1"/>
        <v>4.9595500000009451E-2</v>
      </c>
      <c r="F44" s="6">
        <v>1000.95</v>
      </c>
      <c r="G44" s="29">
        <f t="shared" si="2"/>
        <v>5.0000000000068212E-2</v>
      </c>
      <c r="H44" s="6">
        <v>1.7146730936085299</v>
      </c>
      <c r="I44" s="30">
        <f t="shared" si="3"/>
        <v>0.85733654680426497</v>
      </c>
      <c r="J44" s="6">
        <v>1001.16</v>
      </c>
      <c r="K44" s="27">
        <f t="shared" si="4"/>
        <v>0.25999999999999091</v>
      </c>
      <c r="L44" s="6">
        <v>4.6298560737254499</v>
      </c>
      <c r="M44" s="21">
        <f t="shared" si="5"/>
        <v>2.314928036862725</v>
      </c>
    </row>
    <row r="45" spans="1:28" ht="15.75" customHeight="1" x14ac:dyDescent="0.25">
      <c r="A45" s="1">
        <v>42</v>
      </c>
      <c r="B45" s="26">
        <v>21</v>
      </c>
      <c r="C45" s="6">
        <v>1000.85</v>
      </c>
      <c r="D45" s="27">
        <f t="shared" si="0"/>
        <v>1000.839618</v>
      </c>
      <c r="E45" s="28">
        <f t="shared" si="1"/>
        <v>1.0382000000049629E-2</v>
      </c>
      <c r="F45" s="6">
        <v>1000.95</v>
      </c>
      <c r="G45" s="29">
        <f t="shared" si="2"/>
        <v>0.10000000000002274</v>
      </c>
      <c r="H45" s="6">
        <v>3.0734155402294498</v>
      </c>
      <c r="I45" s="30">
        <f t="shared" si="3"/>
        <v>1.5367077701147249</v>
      </c>
      <c r="J45" s="6">
        <v>1001.18</v>
      </c>
      <c r="K45" s="27">
        <f t="shared" si="4"/>
        <v>0.32999999999992724</v>
      </c>
      <c r="L45" s="6">
        <v>4.4650058312691101</v>
      </c>
      <c r="M45" s="21">
        <f t="shared" si="5"/>
        <v>2.2325029156345551</v>
      </c>
    </row>
    <row r="46" spans="1:28" ht="15.75" customHeight="1" x14ac:dyDescent="0.25">
      <c r="A46" s="1">
        <v>43</v>
      </c>
      <c r="B46" s="4">
        <v>21.5</v>
      </c>
      <c r="C46" s="6">
        <v>1000.89</v>
      </c>
      <c r="D46" s="27">
        <f t="shared" si="0"/>
        <v>1000.8288315</v>
      </c>
      <c r="E46" s="28">
        <f t="shared" si="1"/>
        <v>6.1168500000007953E-2</v>
      </c>
      <c r="F46" s="6">
        <v>1000.95</v>
      </c>
      <c r="G46" s="29">
        <f t="shared" si="2"/>
        <v>6.0000000000059117E-2</v>
      </c>
      <c r="H46" s="6">
        <v>2.4037588017634599</v>
      </c>
      <c r="I46" s="30">
        <f t="shared" si="3"/>
        <v>1.20187940088173</v>
      </c>
      <c r="J46" s="6">
        <v>1001.17</v>
      </c>
      <c r="K46" s="27">
        <f t="shared" si="4"/>
        <v>0.27999999999997272</v>
      </c>
      <c r="L46" s="6">
        <v>4.3277725389518604</v>
      </c>
      <c r="M46" s="21">
        <f t="shared" si="5"/>
        <v>2.1638862694759302</v>
      </c>
    </row>
    <row r="47" spans="1:28" ht="15.75" customHeight="1" x14ac:dyDescent="0.25">
      <c r="A47" s="1">
        <v>44</v>
      </c>
      <c r="B47" s="26">
        <v>22</v>
      </c>
      <c r="C47" s="6">
        <v>1000.91</v>
      </c>
      <c r="D47" s="27">
        <f t="shared" si="0"/>
        <v>1000.818045</v>
      </c>
      <c r="E47" s="28">
        <f t="shared" si="1"/>
        <v>9.1954999999984466E-2</v>
      </c>
      <c r="F47" s="6">
        <v>1000.94</v>
      </c>
      <c r="G47" s="29">
        <f t="shared" si="2"/>
        <v>3.0000000000086402E-2</v>
      </c>
      <c r="H47" s="6">
        <v>0.62713280284099204</v>
      </c>
      <c r="I47" s="30">
        <f t="shared" si="3"/>
        <v>0.31356640142049602</v>
      </c>
      <c r="J47" s="6">
        <v>1001.15</v>
      </c>
      <c r="K47" s="27">
        <f t="shared" si="4"/>
        <v>0.24000000000000909</v>
      </c>
      <c r="L47" s="6">
        <v>4.17758249291699</v>
      </c>
      <c r="M47" s="21">
        <f t="shared" si="5"/>
        <v>2.088791246458495</v>
      </c>
    </row>
    <row r="48" spans="1:28" ht="15.75" customHeight="1" x14ac:dyDescent="0.25">
      <c r="A48" s="1">
        <v>45</v>
      </c>
      <c r="B48" s="4">
        <v>22.5</v>
      </c>
      <c r="C48" s="6">
        <v>1000.91</v>
      </c>
      <c r="D48" s="27">
        <f t="shared" si="0"/>
        <v>1000.8072585</v>
      </c>
      <c r="E48" s="28">
        <f t="shared" si="1"/>
        <v>0.10274149999997917</v>
      </c>
      <c r="F48" s="6">
        <v>1000.94</v>
      </c>
      <c r="G48" s="29">
        <f t="shared" si="2"/>
        <v>3.0000000000086402E-2</v>
      </c>
      <c r="H48" s="6">
        <v>0.77899678741401401</v>
      </c>
      <c r="I48" s="30">
        <f t="shared" si="3"/>
        <v>0.38949839370700701</v>
      </c>
      <c r="J48" s="6">
        <v>1001.14</v>
      </c>
      <c r="K48" s="27">
        <f t="shared" si="4"/>
        <v>0.23000000000001819</v>
      </c>
      <c r="L48" s="6">
        <v>4.18862572160194</v>
      </c>
      <c r="M48" s="21">
        <f t="shared" si="5"/>
        <v>2.09431286080097</v>
      </c>
      <c r="W48" s="8"/>
    </row>
    <row r="49" spans="1:13" ht="15.75" customHeight="1" x14ac:dyDescent="0.25">
      <c r="A49" s="1">
        <v>46</v>
      </c>
      <c r="B49" s="26">
        <v>23</v>
      </c>
      <c r="C49" s="6">
        <v>1000.9</v>
      </c>
      <c r="D49" s="27">
        <f t="shared" si="0"/>
        <v>1000.796472</v>
      </c>
      <c r="E49" s="28">
        <f t="shared" si="1"/>
        <v>0.10352799999998297</v>
      </c>
      <c r="F49" s="6">
        <v>1000.93</v>
      </c>
      <c r="G49" s="29">
        <f t="shared" si="2"/>
        <v>2.9999999999972715E-2</v>
      </c>
      <c r="H49" s="6">
        <v>0.68469727914826395</v>
      </c>
      <c r="I49" s="30">
        <f t="shared" si="3"/>
        <v>0.34234863957413197</v>
      </c>
      <c r="J49" s="6">
        <v>1001.13</v>
      </c>
      <c r="K49" s="27">
        <f t="shared" si="4"/>
        <v>0.23000000000001819</v>
      </c>
      <c r="L49" s="6">
        <v>4.1077386523007098</v>
      </c>
      <c r="M49" s="21">
        <f t="shared" si="5"/>
        <v>2.0538693261503549</v>
      </c>
    </row>
    <row r="50" spans="1:13" ht="15.75" customHeight="1" x14ac:dyDescent="0.25">
      <c r="A50" s="1">
        <v>47</v>
      </c>
      <c r="B50" s="4">
        <v>23.5</v>
      </c>
      <c r="C50" s="6">
        <v>1000.89</v>
      </c>
      <c r="D50" s="27">
        <f t="shared" si="0"/>
        <v>1000.7856855</v>
      </c>
      <c r="E50" s="28">
        <f t="shared" si="1"/>
        <v>0.10431449999998677</v>
      </c>
      <c r="F50" s="6">
        <v>1000.93</v>
      </c>
      <c r="G50" s="29">
        <f t="shared" si="2"/>
        <v>3.999999999996362E-2</v>
      </c>
      <c r="H50" s="6">
        <v>0.84960332488003099</v>
      </c>
      <c r="I50" s="30">
        <f t="shared" si="3"/>
        <v>0.42480166244001549</v>
      </c>
      <c r="J50" s="6">
        <v>1001.12</v>
      </c>
      <c r="K50" s="27">
        <f t="shared" si="4"/>
        <v>0.23000000000001819</v>
      </c>
      <c r="L50" s="6">
        <v>4.2297294800117298</v>
      </c>
      <c r="M50" s="21">
        <f t="shared" si="5"/>
        <v>2.1148647400058649</v>
      </c>
    </row>
    <row r="51" spans="1:13" ht="15.75" customHeight="1" x14ac:dyDescent="0.25">
      <c r="A51" s="1">
        <v>48</v>
      </c>
      <c r="B51" s="26">
        <v>24</v>
      </c>
      <c r="C51" s="6">
        <v>1000.9</v>
      </c>
      <c r="D51" s="27">
        <f t="shared" si="0"/>
        <v>1000.774899</v>
      </c>
      <c r="E51" s="28">
        <f t="shared" si="1"/>
        <v>0.12510099999997237</v>
      </c>
      <c r="F51" s="6">
        <v>1000.92</v>
      </c>
      <c r="G51" s="29">
        <f t="shared" si="2"/>
        <v>1.999999999998181E-2</v>
      </c>
      <c r="H51" s="6">
        <v>1.0419675102878601</v>
      </c>
      <c r="I51" s="30">
        <f t="shared" si="3"/>
        <v>0.52098375514393003</v>
      </c>
      <c r="J51" s="6">
        <v>1001.09</v>
      </c>
      <c r="K51" s="27">
        <f t="shared" si="4"/>
        <v>0.19000000000005457</v>
      </c>
      <c r="L51" s="6">
        <v>4.2021827745666798</v>
      </c>
      <c r="M51" s="21">
        <f t="shared" si="5"/>
        <v>2.1010913872833399</v>
      </c>
    </row>
    <row r="52" spans="1:13" ht="15.75" customHeight="1" x14ac:dyDescent="0.25">
      <c r="A52" s="1">
        <v>49</v>
      </c>
      <c r="B52" s="4">
        <v>24.5</v>
      </c>
      <c r="C52" s="6">
        <v>1000.88</v>
      </c>
      <c r="D52" s="27">
        <f t="shared" si="0"/>
        <v>1000.7641125</v>
      </c>
      <c r="E52" s="28">
        <f t="shared" si="1"/>
        <v>0.11588749999998527</v>
      </c>
      <c r="F52" s="6">
        <v>1000.9</v>
      </c>
      <c r="G52" s="29">
        <f t="shared" si="2"/>
        <v>1.999999999998181E-2</v>
      </c>
      <c r="H52" s="6">
        <v>1.5172001367596899</v>
      </c>
      <c r="I52" s="30">
        <f t="shared" si="3"/>
        <v>0.75860006837984495</v>
      </c>
      <c r="J52" s="6">
        <v>1001.07</v>
      </c>
      <c r="K52" s="27">
        <f t="shared" si="4"/>
        <v>0.19000000000005457</v>
      </c>
      <c r="L52" s="6">
        <v>3.93233214190851</v>
      </c>
      <c r="M52" s="21">
        <f t="shared" si="5"/>
        <v>1.966166070954255</v>
      </c>
    </row>
    <row r="53" spans="1:13" ht="15.75" customHeight="1" x14ac:dyDescent="0.25">
      <c r="A53" s="1">
        <v>50</v>
      </c>
      <c r="B53" s="26">
        <v>25</v>
      </c>
      <c r="C53" s="6">
        <v>1000.86</v>
      </c>
      <c r="D53" s="27">
        <f t="shared" si="0"/>
        <v>1000.753326</v>
      </c>
      <c r="E53" s="28">
        <f t="shared" si="1"/>
        <v>0.10667399999999816</v>
      </c>
      <c r="F53" s="6">
        <v>1000.87</v>
      </c>
      <c r="G53" s="29">
        <f t="shared" si="2"/>
        <v>9.9999999999909051E-3</v>
      </c>
      <c r="H53" s="6">
        <v>1.85895859964781</v>
      </c>
      <c r="I53" s="30">
        <f t="shared" si="3"/>
        <v>0.92947929982390498</v>
      </c>
      <c r="J53" s="6">
        <v>1001.04</v>
      </c>
      <c r="K53" s="27">
        <f t="shared" si="4"/>
        <v>0.17999999999994998</v>
      </c>
      <c r="L53" s="6">
        <v>3.7248314996066201</v>
      </c>
      <c r="M53" s="21">
        <f t="shared" si="5"/>
        <v>1.86241574980331</v>
      </c>
    </row>
    <row r="54" spans="1:13" ht="15.75" customHeight="1" x14ac:dyDescent="0.25">
      <c r="A54" s="1">
        <v>51</v>
      </c>
      <c r="B54" s="4">
        <v>25.5</v>
      </c>
      <c r="C54" s="6">
        <v>1000.81</v>
      </c>
      <c r="D54" s="27">
        <f t="shared" si="0"/>
        <v>1000.7425395</v>
      </c>
      <c r="E54" s="28">
        <f t="shared" si="1"/>
        <v>6.746049999992465E-2</v>
      </c>
      <c r="F54" s="6">
        <v>1000.82</v>
      </c>
      <c r="G54" s="29">
        <f t="shared" si="2"/>
        <v>1.0000000000104592E-2</v>
      </c>
      <c r="H54" s="6">
        <v>1.48588559430835</v>
      </c>
      <c r="I54" s="30">
        <f t="shared" si="3"/>
        <v>0.74294279715417499</v>
      </c>
      <c r="J54" s="6">
        <v>1001.04</v>
      </c>
      <c r="K54" s="27">
        <f t="shared" si="4"/>
        <v>0.23000000000001819</v>
      </c>
      <c r="L54" s="6">
        <v>3.5169697076151301</v>
      </c>
      <c r="M54" s="21">
        <f t="shared" si="5"/>
        <v>1.758484853807565</v>
      </c>
    </row>
    <row r="55" spans="1:13" ht="15.75" customHeight="1" x14ac:dyDescent="0.25">
      <c r="A55" s="1">
        <v>52</v>
      </c>
      <c r="B55" s="26">
        <v>26</v>
      </c>
      <c r="C55" s="6">
        <v>1000.73</v>
      </c>
      <c r="D55" s="27">
        <f t="shared" si="0"/>
        <v>1000.731753</v>
      </c>
      <c r="E55" s="28">
        <f t="shared" si="1"/>
        <v>-1.7530000000078871E-3</v>
      </c>
      <c r="F55" s="6">
        <v>1000.76</v>
      </c>
      <c r="G55" s="29">
        <f t="shared" si="2"/>
        <v>2.9999999999972715E-2</v>
      </c>
      <c r="H55" s="6">
        <v>0.915153331316654</v>
      </c>
      <c r="I55" s="30">
        <f t="shared" si="3"/>
        <v>0.457576665658327</v>
      </c>
      <c r="J55" s="6">
        <v>1001.05</v>
      </c>
      <c r="K55" s="27">
        <f t="shared" si="4"/>
        <v>0.31999999999993634</v>
      </c>
      <c r="L55" s="6">
        <v>3.3033191180752302</v>
      </c>
      <c r="M55" s="21">
        <f t="shared" si="5"/>
        <v>1.6516595590376151</v>
      </c>
    </row>
    <row r="56" spans="1:13" ht="15.75" customHeight="1" x14ac:dyDescent="0.25">
      <c r="A56" s="1">
        <v>53</v>
      </c>
      <c r="B56" s="4">
        <v>26.5</v>
      </c>
      <c r="C56" s="6">
        <v>1000.71</v>
      </c>
      <c r="D56" s="27">
        <f t="shared" si="0"/>
        <v>1000.7209665</v>
      </c>
      <c r="E56" s="28">
        <f t="shared" si="1"/>
        <v>-1.0966499999994994E-2</v>
      </c>
      <c r="F56" s="6">
        <v>1000.75</v>
      </c>
      <c r="G56" s="29">
        <f t="shared" si="2"/>
        <v>3.999999999996362E-2</v>
      </c>
      <c r="H56" s="6">
        <v>0.82989054970829801</v>
      </c>
      <c r="I56" s="30">
        <f t="shared" si="3"/>
        <v>0.414945274854149</v>
      </c>
      <c r="J56" s="6">
        <v>1001.04</v>
      </c>
      <c r="K56" s="27">
        <f t="shared" si="4"/>
        <v>0.32999999999992724</v>
      </c>
      <c r="L56" s="6">
        <v>3.1232344548581499</v>
      </c>
      <c r="M56" s="21">
        <f t="shared" si="5"/>
        <v>1.5616172274290749</v>
      </c>
    </row>
    <row r="57" spans="1:13" ht="15.75" customHeight="1" x14ac:dyDescent="0.25">
      <c r="A57" s="1">
        <v>54</v>
      </c>
      <c r="B57" s="26">
        <v>27</v>
      </c>
      <c r="C57" s="6">
        <v>1000.72</v>
      </c>
      <c r="D57" s="27">
        <f t="shared" si="0"/>
        <v>1000.7101799999999</v>
      </c>
      <c r="E57" s="28">
        <f t="shared" si="1"/>
        <v>9.8200000001043009E-3</v>
      </c>
      <c r="F57" s="6">
        <v>1000.75</v>
      </c>
      <c r="G57" s="29">
        <f t="shared" si="2"/>
        <v>2.9999999999972715E-2</v>
      </c>
      <c r="H57" s="6">
        <v>0.67015531248125704</v>
      </c>
      <c r="I57" s="30">
        <f t="shared" si="3"/>
        <v>0.33507765624062852</v>
      </c>
      <c r="J57" s="6">
        <v>1001</v>
      </c>
      <c r="K57" s="27">
        <f t="shared" si="4"/>
        <v>0.27999999999997272</v>
      </c>
      <c r="L57" s="6">
        <v>3.0494776506947301</v>
      </c>
      <c r="M57" s="21">
        <f t="shared" si="5"/>
        <v>1.524738825347365</v>
      </c>
    </row>
    <row r="58" spans="1:13" ht="15.75" customHeight="1" x14ac:dyDescent="0.25">
      <c r="A58" s="1">
        <v>55</v>
      </c>
      <c r="B58" s="4">
        <v>27.5</v>
      </c>
      <c r="C58" s="6">
        <v>1000.7</v>
      </c>
      <c r="D58" s="27">
        <f t="shared" si="0"/>
        <v>1000.6993934999999</v>
      </c>
      <c r="E58" s="28">
        <f t="shared" si="1"/>
        <v>6.0650000011719385E-4</v>
      </c>
      <c r="F58" s="6">
        <v>1000.72</v>
      </c>
      <c r="G58" s="29">
        <f t="shared" si="2"/>
        <v>1.999999999998181E-2</v>
      </c>
      <c r="H58" s="6">
        <v>0.49152673704843303</v>
      </c>
      <c r="I58" s="30">
        <f t="shared" si="3"/>
        <v>0.24576336852421651</v>
      </c>
      <c r="J58" s="6">
        <v>1000.98</v>
      </c>
      <c r="K58" s="27">
        <f t="shared" si="4"/>
        <v>0.27999999999997272</v>
      </c>
      <c r="L58" s="6">
        <v>3.2413565057008902</v>
      </c>
      <c r="M58" s="21">
        <f t="shared" si="5"/>
        <v>1.6206782528504451</v>
      </c>
    </row>
    <row r="59" spans="1:13" ht="15.75" customHeight="1" x14ac:dyDescent="0.25">
      <c r="A59" s="1">
        <v>56</v>
      </c>
      <c r="B59" s="26">
        <v>28</v>
      </c>
      <c r="C59" s="6">
        <v>1000.66</v>
      </c>
      <c r="D59" s="27">
        <f t="shared" si="0"/>
        <v>1000.6886069999999</v>
      </c>
      <c r="E59" s="28">
        <f t="shared" si="1"/>
        <v>-2.860699999996541E-2</v>
      </c>
      <c r="F59" s="6">
        <v>1000.7</v>
      </c>
      <c r="G59" s="29">
        <f t="shared" si="2"/>
        <v>4.0000000000077307E-2</v>
      </c>
      <c r="H59" s="6">
        <v>0.50078447400530102</v>
      </c>
      <c r="I59" s="30">
        <f t="shared" si="3"/>
        <v>0.25039223700265051</v>
      </c>
      <c r="J59" s="6">
        <v>1000.97</v>
      </c>
      <c r="K59" s="27">
        <f t="shared" si="4"/>
        <v>0.31000000000005912</v>
      </c>
      <c r="L59" s="6">
        <v>3.41773276437551</v>
      </c>
      <c r="M59" s="21">
        <f t="shared" si="5"/>
        <v>1.708866382187755</v>
      </c>
    </row>
    <row r="60" spans="1:13" ht="15.75" customHeight="1" x14ac:dyDescent="0.25">
      <c r="A60" s="1">
        <v>57</v>
      </c>
      <c r="B60" s="4">
        <v>28.5</v>
      </c>
      <c r="C60" s="6">
        <v>1000.66</v>
      </c>
      <c r="D60" s="27">
        <f t="shared" si="0"/>
        <v>1000.6778204999999</v>
      </c>
      <c r="E60" s="28">
        <f t="shared" si="1"/>
        <v>-1.7820499999970707E-2</v>
      </c>
      <c r="F60" s="6">
        <v>1000.69</v>
      </c>
      <c r="G60" s="29">
        <f t="shared" si="2"/>
        <v>3.0000000000086402E-2</v>
      </c>
      <c r="H60" s="6">
        <v>0.52688827322986498</v>
      </c>
      <c r="I60" s="30">
        <f t="shared" si="3"/>
        <v>0.26344413661493249</v>
      </c>
      <c r="J60" s="6">
        <v>1000.96</v>
      </c>
      <c r="K60" s="27">
        <f t="shared" si="4"/>
        <v>0.30000000000006821</v>
      </c>
      <c r="L60" s="6">
        <v>3.6643329178740198</v>
      </c>
      <c r="M60" s="21">
        <f t="shared" si="5"/>
        <v>1.8321664589370099</v>
      </c>
    </row>
    <row r="61" spans="1:13" ht="15.75" customHeight="1" x14ac:dyDescent="0.25">
      <c r="A61" s="1">
        <v>58</v>
      </c>
      <c r="B61" s="26">
        <v>29</v>
      </c>
      <c r="C61" s="6">
        <v>1000.65</v>
      </c>
      <c r="D61" s="27">
        <f t="shared" si="0"/>
        <v>1000.6670339999999</v>
      </c>
      <c r="E61" s="28">
        <f t="shared" si="1"/>
        <v>-1.7033999999966909E-2</v>
      </c>
      <c r="F61" s="6">
        <v>1000.68</v>
      </c>
      <c r="G61" s="29">
        <f t="shared" si="2"/>
        <v>2.9999999999972715E-2</v>
      </c>
      <c r="H61" s="6">
        <v>0.63030402054795798</v>
      </c>
      <c r="I61" s="30">
        <f t="shared" si="3"/>
        <v>0.31515201027397899</v>
      </c>
      <c r="J61" s="6">
        <v>1000.94</v>
      </c>
      <c r="K61" s="27">
        <f t="shared" si="4"/>
        <v>0.29000000000007731</v>
      </c>
      <c r="L61" s="6">
        <v>4.0313670168403801</v>
      </c>
      <c r="M61" s="21">
        <f t="shared" si="5"/>
        <v>2.0156835084201901</v>
      </c>
    </row>
    <row r="62" spans="1:13" ht="15.75" customHeight="1" x14ac:dyDescent="0.25">
      <c r="A62" s="1">
        <v>59</v>
      </c>
      <c r="B62" s="4">
        <v>29.5</v>
      </c>
      <c r="C62" s="6">
        <v>1000.58</v>
      </c>
      <c r="D62" s="27">
        <f t="shared" si="0"/>
        <v>1000.6562474999999</v>
      </c>
      <c r="E62" s="28">
        <f t="shared" si="1"/>
        <v>-7.6247499999908541E-2</v>
      </c>
      <c r="F62" s="6">
        <v>1000.65</v>
      </c>
      <c r="G62" s="29">
        <f t="shared" si="2"/>
        <v>6.9999999999936335E-2</v>
      </c>
      <c r="H62" s="6">
        <v>0.512060715279405</v>
      </c>
      <c r="I62" s="30">
        <f t="shared" si="3"/>
        <v>0.2560303576397025</v>
      </c>
      <c r="J62" s="6">
        <v>1000.91</v>
      </c>
      <c r="K62" s="27">
        <f t="shared" si="4"/>
        <v>0.32999999999992724</v>
      </c>
      <c r="L62" s="6">
        <v>4.2326210920363598</v>
      </c>
      <c r="M62" s="21">
        <f t="shared" si="5"/>
        <v>2.1163105460181799</v>
      </c>
    </row>
    <row r="63" spans="1:13" ht="15.75" customHeight="1" x14ac:dyDescent="0.25">
      <c r="A63" s="1">
        <v>60</v>
      </c>
      <c r="B63" s="26">
        <v>30</v>
      </c>
      <c r="C63" s="6">
        <v>1000.26</v>
      </c>
      <c r="D63" s="27">
        <f t="shared" si="0"/>
        <v>1000.645461</v>
      </c>
      <c r="E63" s="28">
        <f t="shared" si="1"/>
        <v>-0.38546099999996386</v>
      </c>
      <c r="F63" s="6">
        <v>1000.65</v>
      </c>
      <c r="G63" s="29">
        <f t="shared" si="2"/>
        <v>0.38999999999998636</v>
      </c>
      <c r="H63" s="6">
        <v>2.32394988829122</v>
      </c>
      <c r="I63" s="30">
        <f t="shared" si="3"/>
        <v>1.16197494414561</v>
      </c>
      <c r="J63" s="6">
        <v>1000.94</v>
      </c>
      <c r="K63" s="27">
        <f t="shared" si="4"/>
        <v>0.68000000000006366</v>
      </c>
      <c r="L63" s="6">
        <v>4.3860264294606104</v>
      </c>
      <c r="M63" s="21">
        <f t="shared" si="5"/>
        <v>2.1930132147303052</v>
      </c>
    </row>
    <row r="64" spans="1:13" ht="15.75" customHeight="1" x14ac:dyDescent="0.25">
      <c r="A64" s="1">
        <v>61</v>
      </c>
      <c r="B64" s="4">
        <v>30.5</v>
      </c>
      <c r="C64" s="6">
        <v>999.99300000000005</v>
      </c>
      <c r="D64" s="27">
        <f t="shared" si="0"/>
        <v>1000.6346745</v>
      </c>
      <c r="E64" s="28">
        <f t="shared" si="1"/>
        <v>-0.64167449999990822</v>
      </c>
      <c r="F64" s="6">
        <v>1000.65</v>
      </c>
      <c r="G64" s="29">
        <f t="shared" si="2"/>
        <v>0.65699999999992542</v>
      </c>
      <c r="H64" s="6">
        <v>3.1172315423900399</v>
      </c>
      <c r="I64" s="30">
        <f t="shared" si="3"/>
        <v>1.5586157711950199</v>
      </c>
      <c r="J64" s="6">
        <v>1000.94</v>
      </c>
      <c r="K64" s="27">
        <f t="shared" si="4"/>
        <v>0.94700000000000273</v>
      </c>
      <c r="L64" s="6">
        <v>4.5882103642765104</v>
      </c>
      <c r="M64" s="21">
        <f t="shared" si="5"/>
        <v>2.2941051821382552</v>
      </c>
    </row>
    <row r="65" spans="1:13" ht="15.75" customHeight="1" x14ac:dyDescent="0.25">
      <c r="A65" s="1">
        <v>62</v>
      </c>
      <c r="B65" s="26">
        <v>31</v>
      </c>
      <c r="C65" s="6">
        <v>1000.07</v>
      </c>
      <c r="D65" s="27">
        <f t="shared" si="0"/>
        <v>1000.623888</v>
      </c>
      <c r="E65" s="28">
        <f t="shared" si="1"/>
        <v>-0.55388799999991534</v>
      </c>
      <c r="F65" s="6">
        <v>1000.65</v>
      </c>
      <c r="G65" s="29">
        <f t="shared" si="2"/>
        <v>0.57999999999992724</v>
      </c>
      <c r="H65" s="6">
        <v>3.2019376134633601</v>
      </c>
      <c r="I65" s="30">
        <f t="shared" si="3"/>
        <v>1.6009688067316801</v>
      </c>
      <c r="J65" s="6">
        <v>1000.94</v>
      </c>
      <c r="K65" s="27">
        <f t="shared" si="4"/>
        <v>0.87000000000000455</v>
      </c>
      <c r="L65" s="6">
        <v>4.8855745510431499</v>
      </c>
      <c r="M65" s="21">
        <f t="shared" si="5"/>
        <v>2.4427872755215749</v>
      </c>
    </row>
    <row r="66" spans="1:13" ht="15.75" customHeight="1" x14ac:dyDescent="0.25">
      <c r="A66" s="1">
        <v>63</v>
      </c>
      <c r="B66" s="4">
        <v>31.5</v>
      </c>
      <c r="C66" s="6">
        <v>1000.09</v>
      </c>
      <c r="D66" s="27">
        <f t="shared" si="0"/>
        <v>1000.6131015</v>
      </c>
      <c r="E66" s="28">
        <f t="shared" si="1"/>
        <v>-0.52310149999993882</v>
      </c>
      <c r="F66" s="6">
        <v>1000.65</v>
      </c>
      <c r="G66" s="29">
        <f t="shared" si="2"/>
        <v>0.55999999999994543</v>
      </c>
      <c r="H66" s="6">
        <v>3.2921101827587602</v>
      </c>
      <c r="I66" s="30">
        <f t="shared" si="3"/>
        <v>1.6460550913793801</v>
      </c>
      <c r="J66" s="6">
        <v>1000.94</v>
      </c>
      <c r="K66" s="27">
        <f t="shared" si="4"/>
        <v>0.85000000000002274</v>
      </c>
      <c r="L66" s="6">
        <v>4.8845099130330398</v>
      </c>
      <c r="M66" s="21">
        <f t="shared" si="5"/>
        <v>2.4422549565165199</v>
      </c>
    </row>
    <row r="67" spans="1:13" ht="15.75" customHeight="1" x14ac:dyDescent="0.25">
      <c r="A67" s="1">
        <v>64</v>
      </c>
      <c r="B67" s="26">
        <v>32</v>
      </c>
      <c r="C67" s="6">
        <v>999.97500000000002</v>
      </c>
      <c r="D67" s="27">
        <f t="shared" si="0"/>
        <v>1000.602315</v>
      </c>
      <c r="E67" s="28">
        <f t="shared" si="1"/>
        <v>-0.62731499999995322</v>
      </c>
      <c r="F67" s="6">
        <v>1000.65</v>
      </c>
      <c r="G67" s="29">
        <f t="shared" si="2"/>
        <v>0.67499999999995453</v>
      </c>
      <c r="H67" s="6">
        <v>3.5804950388332899</v>
      </c>
      <c r="I67" s="30">
        <f t="shared" si="3"/>
        <v>1.790247519416645</v>
      </c>
      <c r="J67" s="6">
        <v>1000.94</v>
      </c>
      <c r="K67" s="27">
        <f t="shared" si="4"/>
        <v>0.96500000000003183</v>
      </c>
      <c r="L67" s="6">
        <v>4.4837588360068104</v>
      </c>
      <c r="M67" s="21">
        <f t="shared" si="5"/>
        <v>2.2418794180034052</v>
      </c>
    </row>
    <row r="68" spans="1:13" ht="15.75" customHeight="1" x14ac:dyDescent="0.25">
      <c r="A68" s="1">
        <v>65</v>
      </c>
      <c r="B68" s="4">
        <v>32.5</v>
      </c>
      <c r="C68" s="6">
        <v>999.93799999999999</v>
      </c>
      <c r="D68" s="27">
        <f t="shared" ref="D68:D101" si="6">-0.021573*B68+1001.292651</f>
        <v>1000.5915285</v>
      </c>
      <c r="E68" s="28">
        <f t="shared" ref="E68:E101" si="7">C68-D68</f>
        <v>-0.65352849999999307</v>
      </c>
      <c r="F68" s="6">
        <v>1000.65</v>
      </c>
      <c r="G68" s="29">
        <f t="shared" ref="G68:G101" si="8">F68-C68</f>
        <v>0.71199999999998909</v>
      </c>
      <c r="H68" s="6">
        <v>3.84599803337349</v>
      </c>
      <c r="I68" s="30">
        <f t="shared" ref="I68:I101" si="9">H68*0.5</f>
        <v>1.922999016686745</v>
      </c>
      <c r="J68" s="6">
        <v>1000.94</v>
      </c>
      <c r="K68" s="27">
        <f t="shared" ref="K68:K101" si="10">J68-C68</f>
        <v>1.0020000000000664</v>
      </c>
      <c r="L68" s="6">
        <v>4.2070993031657604</v>
      </c>
      <c r="M68" s="21">
        <f t="shared" ref="M68:M101" si="11">L68/2</f>
        <v>2.1035496515828802</v>
      </c>
    </row>
    <row r="69" spans="1:13" ht="15.75" customHeight="1" x14ac:dyDescent="0.25">
      <c r="A69" s="1">
        <v>66</v>
      </c>
      <c r="B69" s="26">
        <v>33</v>
      </c>
      <c r="C69" s="6">
        <v>999.90200000000004</v>
      </c>
      <c r="D69" s="27">
        <f t="shared" si="6"/>
        <v>1000.580742</v>
      </c>
      <c r="E69" s="28">
        <f t="shared" si="7"/>
        <v>-0.67874199999994289</v>
      </c>
      <c r="F69" s="6">
        <v>1000.65</v>
      </c>
      <c r="G69" s="29">
        <f t="shared" si="8"/>
        <v>0.74799999999993361</v>
      </c>
      <c r="H69" s="6">
        <v>3.8961701438791501</v>
      </c>
      <c r="I69" s="30">
        <f t="shared" si="9"/>
        <v>1.948085071939575</v>
      </c>
      <c r="J69" s="6">
        <v>1000.94</v>
      </c>
      <c r="K69" s="27">
        <f t="shared" si="10"/>
        <v>1.0380000000000109</v>
      </c>
      <c r="L69" s="6">
        <v>3.8219932282632501</v>
      </c>
      <c r="M69" s="21">
        <f t="shared" si="11"/>
        <v>1.910996614131625</v>
      </c>
    </row>
    <row r="70" spans="1:13" ht="15.75" customHeight="1" x14ac:dyDescent="0.25">
      <c r="A70" s="1">
        <v>67</v>
      </c>
      <c r="B70" s="4">
        <v>33.5</v>
      </c>
      <c r="C70" s="6">
        <v>999.94299999999998</v>
      </c>
      <c r="D70" s="27">
        <f t="shared" si="6"/>
        <v>1000.5699555</v>
      </c>
      <c r="E70" s="28">
        <f t="shared" si="7"/>
        <v>-0.62695550000000821</v>
      </c>
      <c r="F70" s="6">
        <v>1000.65</v>
      </c>
      <c r="G70" s="29">
        <f t="shared" si="8"/>
        <v>0.70699999999999363</v>
      </c>
      <c r="H70" s="6">
        <v>3.5739589028806802</v>
      </c>
      <c r="I70" s="30">
        <f t="shared" si="9"/>
        <v>1.7869794514403401</v>
      </c>
      <c r="J70" s="6">
        <v>1000.94</v>
      </c>
      <c r="K70" s="27">
        <f t="shared" si="10"/>
        <v>0.99700000000007094</v>
      </c>
      <c r="L70" s="6">
        <v>4.3991335166000303</v>
      </c>
      <c r="M70" s="21">
        <f t="shared" si="11"/>
        <v>2.1995667583000151</v>
      </c>
    </row>
    <row r="71" spans="1:13" ht="15.75" customHeight="1" x14ac:dyDescent="0.25">
      <c r="A71" s="1">
        <v>68</v>
      </c>
      <c r="B71" s="26">
        <v>34</v>
      </c>
      <c r="C71" s="6">
        <v>999.87800000000004</v>
      </c>
      <c r="D71" s="27">
        <f t="shared" si="6"/>
        <v>1000.559169</v>
      </c>
      <c r="E71" s="28">
        <f t="shared" si="7"/>
        <v>-0.68116899999995439</v>
      </c>
      <c r="F71" s="6">
        <v>1000.65</v>
      </c>
      <c r="G71" s="29">
        <f t="shared" si="8"/>
        <v>0.77199999999993452</v>
      </c>
      <c r="H71" s="6">
        <v>3.4853443459566802</v>
      </c>
      <c r="I71" s="30">
        <f t="shared" si="9"/>
        <v>1.7426721729783401</v>
      </c>
      <c r="J71" s="6">
        <v>1000.94</v>
      </c>
      <c r="K71" s="27">
        <f t="shared" si="10"/>
        <v>1.0620000000000118</v>
      </c>
      <c r="L71" s="6">
        <v>4.6352520830591404</v>
      </c>
      <c r="M71" s="21">
        <f t="shared" si="11"/>
        <v>2.3176260415295702</v>
      </c>
    </row>
    <row r="72" spans="1:13" ht="15.75" customHeight="1" x14ac:dyDescent="0.25">
      <c r="A72" s="1">
        <v>69</v>
      </c>
      <c r="B72" s="4">
        <v>34.5</v>
      </c>
      <c r="C72" s="6">
        <v>999.95799999999997</v>
      </c>
      <c r="D72" s="27">
        <f t="shared" si="6"/>
        <v>1000.5483825</v>
      </c>
      <c r="E72" s="28">
        <f t="shared" si="7"/>
        <v>-0.59038250000003245</v>
      </c>
      <c r="F72" s="6">
        <v>1000.65</v>
      </c>
      <c r="G72" s="29">
        <f t="shared" si="8"/>
        <v>0.69200000000000728</v>
      </c>
      <c r="H72" s="6">
        <v>2.67700706704245</v>
      </c>
      <c r="I72" s="30">
        <f t="shared" si="9"/>
        <v>1.338503533521225</v>
      </c>
      <c r="J72" s="6">
        <v>1000.95</v>
      </c>
      <c r="K72" s="27">
        <f t="shared" si="10"/>
        <v>0.99200000000007549</v>
      </c>
      <c r="L72" s="6">
        <v>4.6001697026242603</v>
      </c>
      <c r="M72" s="21">
        <f t="shared" si="11"/>
        <v>2.3000848513121301</v>
      </c>
    </row>
    <row r="73" spans="1:13" ht="15.75" customHeight="1" x14ac:dyDescent="0.25">
      <c r="A73" s="1">
        <v>70</v>
      </c>
      <c r="B73" s="26">
        <v>35</v>
      </c>
      <c r="C73" s="6">
        <v>1000.26</v>
      </c>
      <c r="D73" s="27">
        <f t="shared" si="6"/>
        <v>1000.537596</v>
      </c>
      <c r="E73" s="28">
        <f t="shared" si="7"/>
        <v>-0.27759600000001683</v>
      </c>
      <c r="F73" s="6">
        <v>1000.65</v>
      </c>
      <c r="G73" s="29">
        <f t="shared" si="8"/>
        <v>0.38999999999998636</v>
      </c>
      <c r="H73" s="6">
        <v>2.5463057093271599</v>
      </c>
      <c r="I73" s="30">
        <f t="shared" si="9"/>
        <v>1.27315285466358</v>
      </c>
      <c r="J73" s="6">
        <v>1000.94</v>
      </c>
      <c r="K73" s="27">
        <f t="shared" si="10"/>
        <v>0.68000000000006366</v>
      </c>
      <c r="L73" s="6">
        <v>4.5896507508852702</v>
      </c>
      <c r="M73" s="21">
        <f t="shared" si="11"/>
        <v>2.2948253754426351</v>
      </c>
    </row>
    <row r="74" spans="1:13" ht="15.75" customHeight="1" x14ac:dyDescent="0.25">
      <c r="A74" s="1">
        <v>71</v>
      </c>
      <c r="B74" s="4">
        <v>35.5</v>
      </c>
      <c r="C74" s="6">
        <v>1000.6</v>
      </c>
      <c r="D74" s="27">
        <f t="shared" si="6"/>
        <v>1000.5268095</v>
      </c>
      <c r="E74" s="28">
        <f t="shared" si="7"/>
        <v>7.3190500000009706E-2</v>
      </c>
      <c r="F74" s="6">
        <v>1000.65</v>
      </c>
      <c r="G74" s="29">
        <f t="shared" si="8"/>
        <v>4.9999999999954525E-2</v>
      </c>
      <c r="H74" s="6">
        <v>0.63762095486071901</v>
      </c>
      <c r="I74" s="30">
        <f t="shared" si="9"/>
        <v>0.31881047743035951</v>
      </c>
      <c r="J74" s="6">
        <v>1000.91</v>
      </c>
      <c r="K74" s="27">
        <f t="shared" si="10"/>
        <v>0.30999999999994543</v>
      </c>
      <c r="L74" s="6">
        <v>4.2658303419471704</v>
      </c>
      <c r="M74" s="21">
        <f t="shared" si="11"/>
        <v>2.1329151709735852</v>
      </c>
    </row>
    <row r="75" spans="1:13" ht="15.75" customHeight="1" x14ac:dyDescent="0.25">
      <c r="A75" s="1">
        <v>72</v>
      </c>
      <c r="B75" s="26">
        <v>36</v>
      </c>
      <c r="C75" s="6">
        <v>1000.24</v>
      </c>
      <c r="D75" s="27">
        <f t="shared" si="6"/>
        <v>1000.516023</v>
      </c>
      <c r="E75" s="28">
        <f t="shared" si="7"/>
        <v>-0.27602300000000923</v>
      </c>
      <c r="F75" s="6">
        <v>1000.62</v>
      </c>
      <c r="G75" s="29">
        <f t="shared" si="8"/>
        <v>0.37999999999999545</v>
      </c>
      <c r="H75" s="6">
        <v>2.0708509121474599</v>
      </c>
      <c r="I75" s="30">
        <f t="shared" si="9"/>
        <v>1.0354254560737299</v>
      </c>
      <c r="J75" s="6">
        <v>1000.92</v>
      </c>
      <c r="K75" s="27">
        <f t="shared" si="10"/>
        <v>0.67999999999994998</v>
      </c>
      <c r="L75" s="6">
        <v>4.0448845424709496</v>
      </c>
      <c r="M75" s="21">
        <f t="shared" si="11"/>
        <v>2.0224422712354748</v>
      </c>
    </row>
    <row r="76" spans="1:13" ht="15.75" customHeight="1" x14ac:dyDescent="0.25">
      <c r="A76" s="1">
        <v>73</v>
      </c>
      <c r="B76" s="4">
        <v>36.5</v>
      </c>
      <c r="C76" s="6">
        <v>1000.06</v>
      </c>
      <c r="D76" s="27">
        <f t="shared" si="6"/>
        <v>1000.5052365</v>
      </c>
      <c r="E76" s="28">
        <f t="shared" si="7"/>
        <v>-0.44523650000007819</v>
      </c>
      <c r="F76" s="6">
        <v>1000.62</v>
      </c>
      <c r="G76" s="29">
        <f t="shared" si="8"/>
        <v>0.56000000000005912</v>
      </c>
      <c r="H76" s="6">
        <v>2.0173507526046501</v>
      </c>
      <c r="I76" s="30">
        <f t="shared" si="9"/>
        <v>1.0086753763023251</v>
      </c>
      <c r="J76" s="6">
        <v>1000.93</v>
      </c>
      <c r="K76" s="27">
        <f t="shared" si="10"/>
        <v>0.87000000000000455</v>
      </c>
      <c r="L76" s="6">
        <v>3.82770796178401</v>
      </c>
      <c r="M76" s="21">
        <f t="shared" si="11"/>
        <v>1.913853980892005</v>
      </c>
    </row>
    <row r="77" spans="1:13" ht="15.75" customHeight="1" x14ac:dyDescent="0.25">
      <c r="A77" s="1">
        <v>74</v>
      </c>
      <c r="B77" s="26">
        <v>37</v>
      </c>
      <c r="C77" s="6">
        <v>1000.5</v>
      </c>
      <c r="D77" s="27">
        <f t="shared" si="6"/>
        <v>1000.49445</v>
      </c>
      <c r="E77" s="28">
        <f t="shared" si="7"/>
        <v>5.5499999999710781E-3</v>
      </c>
      <c r="F77" s="6">
        <v>1000.62</v>
      </c>
      <c r="G77" s="29">
        <f t="shared" si="8"/>
        <v>0.12000000000000455</v>
      </c>
      <c r="H77" s="6">
        <v>1.9071745764916599</v>
      </c>
      <c r="I77" s="30">
        <f t="shared" si="9"/>
        <v>0.95358728824582994</v>
      </c>
      <c r="J77" s="6">
        <v>1000.92</v>
      </c>
      <c r="K77" s="27">
        <f t="shared" si="10"/>
        <v>0.41999999999995907</v>
      </c>
      <c r="L77" s="6">
        <v>3.7323439448428402</v>
      </c>
      <c r="M77" s="21">
        <f t="shared" si="11"/>
        <v>1.8661719724214201</v>
      </c>
    </row>
    <row r="78" spans="1:13" ht="15.75" customHeight="1" x14ac:dyDescent="0.25">
      <c r="A78" s="1">
        <v>75</v>
      </c>
      <c r="B78" s="4">
        <v>37.5</v>
      </c>
      <c r="C78" s="6">
        <v>1000.6</v>
      </c>
      <c r="D78" s="27">
        <f t="shared" si="6"/>
        <v>1000.4836635</v>
      </c>
      <c r="E78" s="28">
        <f t="shared" si="7"/>
        <v>0.11633649999998852</v>
      </c>
      <c r="F78" s="6">
        <v>1000.61</v>
      </c>
      <c r="G78" s="29">
        <f t="shared" si="8"/>
        <v>9.9999999999909051E-3</v>
      </c>
      <c r="H78" s="6">
        <v>1.88652429498865</v>
      </c>
      <c r="I78" s="30">
        <f t="shared" si="9"/>
        <v>0.94326214749432502</v>
      </c>
      <c r="J78" s="6">
        <v>1000.91</v>
      </c>
      <c r="K78" s="27">
        <f t="shared" si="10"/>
        <v>0.30999999999994543</v>
      </c>
      <c r="L78" s="6">
        <v>4.05014510403588</v>
      </c>
      <c r="M78" s="21">
        <f t="shared" si="11"/>
        <v>2.02507255201794</v>
      </c>
    </row>
    <row r="79" spans="1:13" ht="15.75" customHeight="1" x14ac:dyDescent="0.25">
      <c r="A79" s="1">
        <v>76</v>
      </c>
      <c r="B79" s="26">
        <v>38</v>
      </c>
      <c r="C79" s="5">
        <v>1000.58</v>
      </c>
      <c r="D79" s="27">
        <f t="shared" si="6"/>
        <v>1000.4728769999999</v>
      </c>
      <c r="E79" s="28">
        <f t="shared" si="7"/>
        <v>0.1071230000001151</v>
      </c>
      <c r="F79" s="6">
        <v>1000.61</v>
      </c>
      <c r="G79" s="29">
        <f t="shared" si="8"/>
        <v>2.9999999999972715E-2</v>
      </c>
      <c r="H79" s="6">
        <v>1.95782150149642</v>
      </c>
      <c r="I79" s="30">
        <f t="shared" si="9"/>
        <v>0.97891075074820999</v>
      </c>
      <c r="J79" s="6">
        <v>1000.91</v>
      </c>
      <c r="K79" s="27">
        <f t="shared" si="10"/>
        <v>0.32999999999992724</v>
      </c>
      <c r="L79" s="6">
        <v>4.0826905729980902</v>
      </c>
      <c r="M79" s="21">
        <f t="shared" si="11"/>
        <v>2.0413452864990451</v>
      </c>
    </row>
    <row r="80" spans="1:13" ht="15.75" customHeight="1" x14ac:dyDescent="0.25">
      <c r="A80" s="1">
        <v>77</v>
      </c>
      <c r="B80" s="4">
        <v>38.5</v>
      </c>
      <c r="C80" s="5">
        <v>1000.59</v>
      </c>
      <c r="D80" s="27">
        <f t="shared" si="6"/>
        <v>1000.4620904999999</v>
      </c>
      <c r="E80" s="28">
        <f t="shared" si="7"/>
        <v>0.12790950000010071</v>
      </c>
      <c r="F80" s="6">
        <v>1000.6</v>
      </c>
      <c r="G80" s="29">
        <f t="shared" si="8"/>
        <v>9.9999999999909051E-3</v>
      </c>
      <c r="H80" s="6">
        <v>1.20833679671893</v>
      </c>
      <c r="I80" s="30">
        <f t="shared" si="9"/>
        <v>0.60416839835946501</v>
      </c>
      <c r="J80" s="6">
        <v>1000.9</v>
      </c>
      <c r="K80" s="27">
        <f t="shared" si="10"/>
        <v>0.30999999999994543</v>
      </c>
      <c r="L80" s="6">
        <v>4.0826905730618197</v>
      </c>
      <c r="M80" s="21">
        <f t="shared" si="11"/>
        <v>2.0413452865309099</v>
      </c>
    </row>
    <row r="81" spans="1:13" ht="15.75" customHeight="1" x14ac:dyDescent="0.25">
      <c r="A81" s="1">
        <v>78</v>
      </c>
      <c r="B81" s="26">
        <v>39</v>
      </c>
      <c r="C81" s="5">
        <v>1000.58</v>
      </c>
      <c r="D81" s="27">
        <f t="shared" si="6"/>
        <v>1000.4513039999999</v>
      </c>
      <c r="E81" s="28">
        <f t="shared" si="7"/>
        <v>0.1286960000001045</v>
      </c>
      <c r="F81" s="6">
        <v>1000.59</v>
      </c>
      <c r="G81" s="29">
        <f t="shared" si="8"/>
        <v>9.9999999999909051E-3</v>
      </c>
      <c r="H81" s="6">
        <v>2.1602792369628099</v>
      </c>
      <c r="I81" s="30">
        <f t="shared" si="9"/>
        <v>1.0801396184814049</v>
      </c>
      <c r="J81" s="6">
        <v>1000.9</v>
      </c>
      <c r="K81" s="27">
        <f t="shared" si="10"/>
        <v>0.31999999999993634</v>
      </c>
      <c r="L81" s="6">
        <v>4.1524190514993302</v>
      </c>
      <c r="M81" s="21">
        <f t="shared" si="11"/>
        <v>2.0762095257496651</v>
      </c>
    </row>
    <row r="82" spans="1:13" ht="15.75" customHeight="1" x14ac:dyDescent="0.25">
      <c r="A82" s="1">
        <v>79</v>
      </c>
      <c r="B82" s="4">
        <v>39.5</v>
      </c>
      <c r="C82" s="5">
        <v>1000.55</v>
      </c>
      <c r="D82" s="27">
        <f t="shared" si="6"/>
        <v>1000.4405174999999</v>
      </c>
      <c r="E82" s="28">
        <f t="shared" si="7"/>
        <v>0.10948250000001281</v>
      </c>
      <c r="F82" s="6">
        <v>1000.58</v>
      </c>
      <c r="G82" s="29">
        <f t="shared" si="8"/>
        <v>3.0000000000086402E-2</v>
      </c>
      <c r="H82" s="6">
        <v>2.4034428801302599</v>
      </c>
      <c r="I82" s="30">
        <f t="shared" si="9"/>
        <v>1.2017214400651299</v>
      </c>
      <c r="J82" s="6">
        <v>1000.9</v>
      </c>
      <c r="K82" s="27">
        <f t="shared" si="10"/>
        <v>0.35000000000002274</v>
      </c>
      <c r="L82" s="6">
        <v>4.2008744162970002</v>
      </c>
      <c r="M82" s="21">
        <f t="shared" si="11"/>
        <v>2.1004372081485001</v>
      </c>
    </row>
    <row r="83" spans="1:13" ht="15.75" customHeight="1" x14ac:dyDescent="0.25">
      <c r="A83" s="1">
        <v>80</v>
      </c>
      <c r="B83" s="26">
        <v>40</v>
      </c>
      <c r="C83" s="5">
        <v>1000.53</v>
      </c>
      <c r="D83" s="27">
        <f t="shared" si="6"/>
        <v>1000.4297309999999</v>
      </c>
      <c r="E83" s="28">
        <f t="shared" si="7"/>
        <v>0.1002690000000257</v>
      </c>
      <c r="F83" s="6">
        <v>1000.58</v>
      </c>
      <c r="G83" s="29">
        <f t="shared" si="8"/>
        <v>5.0000000000068212E-2</v>
      </c>
      <c r="H83" s="6">
        <v>2.8435670742007901</v>
      </c>
      <c r="I83" s="30">
        <f t="shared" si="9"/>
        <v>1.4217835371003951</v>
      </c>
      <c r="J83" s="6">
        <v>1000.9</v>
      </c>
      <c r="K83" s="27">
        <f t="shared" si="10"/>
        <v>0.37000000000000455</v>
      </c>
      <c r="L83" s="6">
        <v>4.1573660086286699</v>
      </c>
      <c r="M83" s="21">
        <f t="shared" si="11"/>
        <v>2.0786830043143349</v>
      </c>
    </row>
    <row r="84" spans="1:13" ht="15.75" customHeight="1" x14ac:dyDescent="0.25">
      <c r="A84" s="1">
        <v>81</v>
      </c>
      <c r="B84" s="4">
        <v>40.5</v>
      </c>
      <c r="C84" s="5">
        <v>1000.53</v>
      </c>
      <c r="D84" s="27">
        <f t="shared" si="6"/>
        <v>1000.4189445</v>
      </c>
      <c r="E84" s="28">
        <f t="shared" si="7"/>
        <v>0.1110555000000204</v>
      </c>
      <c r="F84" s="6">
        <v>1000.58</v>
      </c>
      <c r="G84" s="29">
        <f t="shared" si="8"/>
        <v>5.0000000000068212E-2</v>
      </c>
      <c r="H84" s="6">
        <v>2.87647149647059</v>
      </c>
      <c r="I84" s="30">
        <f t="shared" si="9"/>
        <v>1.438235748235295</v>
      </c>
      <c r="J84" s="6">
        <v>1000.9</v>
      </c>
      <c r="K84" s="27">
        <f t="shared" si="10"/>
        <v>0.37000000000000455</v>
      </c>
      <c r="L84" s="6">
        <v>3.8933953618419301</v>
      </c>
      <c r="M84" s="21">
        <f t="shared" si="11"/>
        <v>1.9466976809209651</v>
      </c>
    </row>
    <row r="85" spans="1:13" ht="15.75" customHeight="1" x14ac:dyDescent="0.25">
      <c r="A85" s="1">
        <v>82</v>
      </c>
      <c r="B85" s="26">
        <v>41</v>
      </c>
      <c r="C85" s="5">
        <v>1000.53</v>
      </c>
      <c r="D85" s="27">
        <f t="shared" si="6"/>
        <v>1000.408158</v>
      </c>
      <c r="E85" s="28">
        <f t="shared" si="7"/>
        <v>0.1218420000000151</v>
      </c>
      <c r="F85" s="6">
        <v>1000.58</v>
      </c>
      <c r="G85" s="29">
        <f t="shared" si="8"/>
        <v>5.0000000000068212E-2</v>
      </c>
      <c r="H85" s="6">
        <v>2.71819873867413</v>
      </c>
      <c r="I85" s="30">
        <f t="shared" si="9"/>
        <v>1.359099369337065</v>
      </c>
      <c r="J85" s="6">
        <v>1000.9</v>
      </c>
      <c r="K85" s="27">
        <f t="shared" si="10"/>
        <v>0.37000000000000455</v>
      </c>
      <c r="L85" s="6">
        <v>3.5691045662101502</v>
      </c>
      <c r="M85" s="21">
        <f t="shared" si="11"/>
        <v>1.7845522831050751</v>
      </c>
    </row>
    <row r="86" spans="1:13" ht="15.75" customHeight="1" x14ac:dyDescent="0.25">
      <c r="A86" s="1">
        <v>83</v>
      </c>
      <c r="B86" s="4">
        <v>41.5</v>
      </c>
      <c r="C86" s="5">
        <v>1000.53</v>
      </c>
      <c r="D86" s="27">
        <f t="shared" si="6"/>
        <v>1000.3973715</v>
      </c>
      <c r="E86" s="28">
        <f t="shared" si="7"/>
        <v>0.13262850000000981</v>
      </c>
      <c r="F86" s="6">
        <v>1000.58</v>
      </c>
      <c r="G86" s="29">
        <f t="shared" si="8"/>
        <v>5.0000000000068212E-2</v>
      </c>
      <c r="H86" s="6">
        <v>2.42975226091884</v>
      </c>
      <c r="I86" s="30">
        <f t="shared" si="9"/>
        <v>1.21487613045942</v>
      </c>
      <c r="J86" s="6">
        <v>1000.9</v>
      </c>
      <c r="K86" s="27">
        <f t="shared" si="10"/>
        <v>0.37000000000000455</v>
      </c>
      <c r="L86" s="6">
        <v>3.53924368772328</v>
      </c>
      <c r="M86" s="21">
        <f t="shared" si="11"/>
        <v>1.76962184386164</v>
      </c>
    </row>
    <row r="87" spans="1:13" ht="15.75" customHeight="1" x14ac:dyDescent="0.25">
      <c r="A87" s="1">
        <v>84</v>
      </c>
      <c r="B87" s="26">
        <v>42</v>
      </c>
      <c r="C87" s="5">
        <v>1000.53</v>
      </c>
      <c r="D87" s="27">
        <f t="shared" si="6"/>
        <v>1000.386585</v>
      </c>
      <c r="E87" s="28">
        <f t="shared" si="7"/>
        <v>0.14341500000000451</v>
      </c>
      <c r="F87" s="6">
        <v>1000.58</v>
      </c>
      <c r="G87" s="29">
        <f t="shared" si="8"/>
        <v>5.0000000000068212E-2</v>
      </c>
      <c r="H87" s="6">
        <v>2.2904528512979399</v>
      </c>
      <c r="I87" s="30">
        <f t="shared" si="9"/>
        <v>1.1452264256489699</v>
      </c>
      <c r="J87" s="6">
        <v>1000.89</v>
      </c>
      <c r="K87" s="27">
        <f t="shared" si="10"/>
        <v>0.36000000000001364</v>
      </c>
      <c r="L87" s="6">
        <v>3.85291880868796</v>
      </c>
      <c r="M87" s="21">
        <f t="shared" si="11"/>
        <v>1.92645940434398</v>
      </c>
    </row>
    <row r="88" spans="1:13" ht="15.75" customHeight="1" x14ac:dyDescent="0.25">
      <c r="A88" s="1">
        <v>85</v>
      </c>
      <c r="B88" s="4">
        <v>42.5</v>
      </c>
      <c r="C88" s="5">
        <v>1000.54</v>
      </c>
      <c r="D88" s="27">
        <f t="shared" si="6"/>
        <v>1000.3757985</v>
      </c>
      <c r="E88" s="28">
        <f t="shared" si="7"/>
        <v>0.16420149999999012</v>
      </c>
      <c r="F88" s="6">
        <v>1000.58</v>
      </c>
      <c r="G88" s="29">
        <f t="shared" si="8"/>
        <v>4.0000000000077307E-2</v>
      </c>
      <c r="H88" s="6">
        <v>2.0172308231150602</v>
      </c>
      <c r="I88" s="30">
        <f t="shared" si="9"/>
        <v>1.0086154115575301</v>
      </c>
      <c r="J88" s="6">
        <v>1000.89</v>
      </c>
      <c r="K88" s="27">
        <f t="shared" si="10"/>
        <v>0.35000000000002274</v>
      </c>
      <c r="L88" s="6">
        <v>3.8643224639862299</v>
      </c>
      <c r="M88" s="21">
        <f t="shared" si="11"/>
        <v>1.932161231993115</v>
      </c>
    </row>
    <row r="89" spans="1:13" ht="15.75" customHeight="1" x14ac:dyDescent="0.25">
      <c r="A89" s="1">
        <v>86</v>
      </c>
      <c r="B89" s="26">
        <v>43</v>
      </c>
      <c r="C89" s="5">
        <v>1000.55</v>
      </c>
      <c r="D89" s="27">
        <f t="shared" si="6"/>
        <v>1000.365012</v>
      </c>
      <c r="E89" s="28">
        <f t="shared" si="7"/>
        <v>0.18498799999997573</v>
      </c>
      <c r="F89" s="6">
        <v>1000.58</v>
      </c>
      <c r="G89" s="29">
        <f t="shared" si="8"/>
        <v>3.0000000000086402E-2</v>
      </c>
      <c r="H89" s="6">
        <v>1.2986689565798499</v>
      </c>
      <c r="I89" s="30">
        <f t="shared" si="9"/>
        <v>0.64933447828992497</v>
      </c>
      <c r="J89" s="6">
        <v>1000.88</v>
      </c>
      <c r="K89" s="27">
        <f t="shared" si="10"/>
        <v>0.33000000000004093</v>
      </c>
      <c r="L89" s="6">
        <v>3.8473714562207499</v>
      </c>
      <c r="M89" s="21">
        <f t="shared" si="11"/>
        <v>1.923685728110375</v>
      </c>
    </row>
    <row r="90" spans="1:13" ht="15.75" customHeight="1" x14ac:dyDescent="0.25">
      <c r="A90" s="1">
        <v>87</v>
      </c>
      <c r="B90" s="4">
        <v>43.5</v>
      </c>
      <c r="C90" s="5">
        <v>1000.55</v>
      </c>
      <c r="D90" s="27">
        <f t="shared" si="6"/>
        <v>1000.3542255</v>
      </c>
      <c r="E90" s="28">
        <f t="shared" si="7"/>
        <v>0.19577449999997043</v>
      </c>
      <c r="F90" s="6">
        <v>1000.57</v>
      </c>
      <c r="G90" s="29">
        <f t="shared" si="8"/>
        <v>2.0000000000095497E-2</v>
      </c>
      <c r="H90" s="6">
        <v>1.02530265298442</v>
      </c>
      <c r="I90" s="30">
        <f t="shared" si="9"/>
        <v>0.51265132649221001</v>
      </c>
      <c r="J90" s="6">
        <v>1000.87</v>
      </c>
      <c r="K90" s="27">
        <f t="shared" si="10"/>
        <v>0.32000000000005002</v>
      </c>
      <c r="L90" s="6">
        <v>3.8828771495841301</v>
      </c>
      <c r="M90" s="21">
        <f t="shared" si="11"/>
        <v>1.9414385747920651</v>
      </c>
    </row>
    <row r="91" spans="1:13" ht="15.75" customHeight="1" x14ac:dyDescent="0.25">
      <c r="A91" s="1">
        <v>88</v>
      </c>
      <c r="B91" s="26">
        <v>44</v>
      </c>
      <c r="C91" s="5">
        <v>1000.54</v>
      </c>
      <c r="D91" s="27">
        <f t="shared" si="6"/>
        <v>1000.343439</v>
      </c>
      <c r="E91" s="28">
        <f t="shared" si="7"/>
        <v>0.19656099999997423</v>
      </c>
      <c r="F91" s="6">
        <v>1000.57</v>
      </c>
      <c r="G91" s="29">
        <f t="shared" si="8"/>
        <v>3.0000000000086402E-2</v>
      </c>
      <c r="H91" s="6">
        <v>1.2780127583543199</v>
      </c>
      <c r="I91" s="30">
        <f t="shared" si="9"/>
        <v>0.63900637917715997</v>
      </c>
      <c r="J91" s="6">
        <v>1000.86</v>
      </c>
      <c r="K91" s="27">
        <f t="shared" si="10"/>
        <v>0.32000000000005002</v>
      </c>
      <c r="L91" s="6">
        <v>4.1465197118216102</v>
      </c>
      <c r="M91" s="21">
        <f t="shared" si="11"/>
        <v>2.0732598559108051</v>
      </c>
    </row>
    <row r="92" spans="1:13" ht="15.75" customHeight="1" x14ac:dyDescent="0.25">
      <c r="A92" s="1">
        <v>89</v>
      </c>
      <c r="B92" s="4">
        <v>44.5</v>
      </c>
      <c r="C92" s="5">
        <v>1000.54</v>
      </c>
      <c r="D92" s="27">
        <f t="shared" si="6"/>
        <v>1000.3326525</v>
      </c>
      <c r="E92" s="28">
        <f t="shared" si="7"/>
        <v>0.20734749999996893</v>
      </c>
      <c r="F92" s="6">
        <v>1000.57</v>
      </c>
      <c r="G92" s="29">
        <f t="shared" si="8"/>
        <v>3.0000000000086402E-2</v>
      </c>
      <c r="H92" s="6">
        <v>1.2784608208981401</v>
      </c>
      <c r="I92" s="30">
        <f t="shared" si="9"/>
        <v>0.63923041044907003</v>
      </c>
      <c r="J92" s="6">
        <v>1000.86</v>
      </c>
      <c r="K92" s="27">
        <f t="shared" si="10"/>
        <v>0.32000000000005002</v>
      </c>
      <c r="L92" s="6">
        <v>4.3689424861477804</v>
      </c>
      <c r="M92" s="21">
        <f t="shared" si="11"/>
        <v>2.1844712430738902</v>
      </c>
    </row>
    <row r="93" spans="1:13" ht="15.75" customHeight="1" x14ac:dyDescent="0.25">
      <c r="A93" s="1">
        <v>90</v>
      </c>
      <c r="B93" s="26">
        <v>45</v>
      </c>
      <c r="C93" s="5">
        <v>1000.53</v>
      </c>
      <c r="D93" s="27">
        <f t="shared" si="6"/>
        <v>1000.321866</v>
      </c>
      <c r="E93" s="28">
        <f t="shared" si="7"/>
        <v>0.20813399999997273</v>
      </c>
      <c r="F93" s="6">
        <v>1000.57</v>
      </c>
      <c r="G93" s="29">
        <f t="shared" si="8"/>
        <v>4.0000000000077307E-2</v>
      </c>
      <c r="H93" s="6">
        <v>1.1690767881354001</v>
      </c>
      <c r="I93" s="30">
        <f t="shared" si="9"/>
        <v>0.58453839406770003</v>
      </c>
      <c r="J93" s="6">
        <v>1000.85</v>
      </c>
      <c r="K93" s="27">
        <f t="shared" si="10"/>
        <v>0.32000000000005002</v>
      </c>
      <c r="L93" s="6">
        <v>4.3237489133557698</v>
      </c>
      <c r="M93" s="21">
        <f t="shared" si="11"/>
        <v>2.1618744566778849</v>
      </c>
    </row>
    <row r="94" spans="1:13" ht="15.75" customHeight="1" x14ac:dyDescent="0.25">
      <c r="A94" s="1">
        <v>91</v>
      </c>
      <c r="B94" s="4">
        <v>45.5</v>
      </c>
      <c r="C94" s="5">
        <v>1000.54</v>
      </c>
      <c r="D94" s="27">
        <f t="shared" si="6"/>
        <v>1000.3110795</v>
      </c>
      <c r="E94" s="28">
        <f t="shared" si="7"/>
        <v>0.22892049999995834</v>
      </c>
      <c r="F94" s="6">
        <v>1000.56</v>
      </c>
      <c r="G94" s="29">
        <f t="shared" si="8"/>
        <v>1.999999999998181E-2</v>
      </c>
      <c r="H94" s="6">
        <v>1.18014098387433</v>
      </c>
      <c r="I94" s="30">
        <f t="shared" si="9"/>
        <v>0.59007049193716499</v>
      </c>
      <c r="J94" s="6">
        <v>1000.85</v>
      </c>
      <c r="K94" s="27">
        <f t="shared" si="10"/>
        <v>0.31000000000005912</v>
      </c>
      <c r="L94" s="6">
        <v>4.20644145176934</v>
      </c>
      <c r="M94" s="21">
        <f t="shared" si="11"/>
        <v>2.10322072588467</v>
      </c>
    </row>
    <row r="95" spans="1:13" ht="15.75" customHeight="1" x14ac:dyDescent="0.25">
      <c r="A95" s="1">
        <v>92</v>
      </c>
      <c r="B95" s="26">
        <v>46</v>
      </c>
      <c r="C95" s="5">
        <v>1000.52</v>
      </c>
      <c r="D95" s="27">
        <f t="shared" si="6"/>
        <v>1000.300293</v>
      </c>
      <c r="E95" s="28">
        <f t="shared" si="7"/>
        <v>0.21970699999997123</v>
      </c>
      <c r="F95" s="6">
        <v>1000.55</v>
      </c>
      <c r="G95" s="29">
        <f t="shared" si="8"/>
        <v>2.9999999999972715E-2</v>
      </c>
      <c r="H95" s="6">
        <v>0.99926703183999499</v>
      </c>
      <c r="I95" s="30">
        <f t="shared" si="9"/>
        <v>0.4996335159199975</v>
      </c>
      <c r="J95" s="6">
        <v>1000.84</v>
      </c>
      <c r="K95" s="27">
        <f t="shared" si="10"/>
        <v>0.32000000000005002</v>
      </c>
      <c r="L95" s="6">
        <v>4.1255091506403501</v>
      </c>
      <c r="M95" s="21">
        <f t="shared" si="11"/>
        <v>2.062754575320175</v>
      </c>
    </row>
    <row r="96" spans="1:13" ht="15.75" customHeight="1" x14ac:dyDescent="0.25">
      <c r="A96" s="1">
        <v>93</v>
      </c>
      <c r="B96" s="4">
        <v>46.5</v>
      </c>
      <c r="C96" s="5">
        <v>1000.52</v>
      </c>
      <c r="D96" s="27">
        <f t="shared" si="6"/>
        <v>1000.2895065</v>
      </c>
      <c r="E96" s="28">
        <f t="shared" si="7"/>
        <v>0.23049349999996593</v>
      </c>
      <c r="F96" s="6">
        <v>1000.54</v>
      </c>
      <c r="G96" s="29">
        <f t="shared" si="8"/>
        <v>1.999999999998181E-2</v>
      </c>
      <c r="H96" s="6">
        <v>1.70546148412105</v>
      </c>
      <c r="I96" s="30">
        <f t="shared" si="9"/>
        <v>0.85273074206052502</v>
      </c>
      <c r="J96" s="6">
        <v>1000.84</v>
      </c>
      <c r="K96" s="27">
        <f t="shared" si="10"/>
        <v>0.32000000000005002</v>
      </c>
      <c r="L96" s="6">
        <v>4.0855330806944403</v>
      </c>
      <c r="M96" s="21">
        <f t="shared" si="11"/>
        <v>2.0427665403472202</v>
      </c>
    </row>
    <row r="97" spans="1:13" ht="15.75" customHeight="1" x14ac:dyDescent="0.25">
      <c r="A97" s="1">
        <v>94</v>
      </c>
      <c r="B97" s="26">
        <v>47</v>
      </c>
      <c r="C97" s="5">
        <v>1000.5</v>
      </c>
      <c r="D97" s="27">
        <f t="shared" si="6"/>
        <v>1000.27872</v>
      </c>
      <c r="E97" s="28">
        <f t="shared" si="7"/>
        <v>0.22127999999997883</v>
      </c>
      <c r="F97" s="6">
        <v>1000.54</v>
      </c>
      <c r="G97" s="29">
        <f t="shared" si="8"/>
        <v>3.999999999996362E-2</v>
      </c>
      <c r="H97" s="6">
        <v>1.1383816624068399</v>
      </c>
      <c r="I97" s="30">
        <f t="shared" si="9"/>
        <v>0.56919083120341996</v>
      </c>
      <c r="J97" s="6">
        <v>1000.84</v>
      </c>
      <c r="K97" s="27">
        <f t="shared" si="10"/>
        <v>0.34000000000003183</v>
      </c>
      <c r="L97" s="6">
        <v>3.8954480124803998</v>
      </c>
      <c r="M97" s="21">
        <f t="shared" si="11"/>
        <v>1.9477240062401999</v>
      </c>
    </row>
    <row r="98" spans="1:13" ht="15.75" customHeight="1" x14ac:dyDescent="0.25">
      <c r="A98" s="1">
        <v>95</v>
      </c>
      <c r="B98" s="4">
        <v>47.5</v>
      </c>
      <c r="C98" s="5">
        <v>1000.5</v>
      </c>
      <c r="D98" s="27">
        <f t="shared" si="6"/>
        <v>1000.2679335</v>
      </c>
      <c r="E98" s="28">
        <f t="shared" si="7"/>
        <v>0.23206649999997353</v>
      </c>
      <c r="F98" s="6">
        <v>1000.54</v>
      </c>
      <c r="G98" s="29">
        <f t="shared" si="8"/>
        <v>3.999999999996362E-2</v>
      </c>
      <c r="H98" s="6">
        <v>0.87472636524213998</v>
      </c>
      <c r="I98" s="30">
        <f t="shared" si="9"/>
        <v>0.43736318262106999</v>
      </c>
      <c r="J98" s="6">
        <v>1000.83</v>
      </c>
      <c r="K98" s="27">
        <f t="shared" si="10"/>
        <v>0.33000000000004093</v>
      </c>
      <c r="L98" s="6">
        <v>3.7281053235566901</v>
      </c>
      <c r="M98" s="21">
        <f t="shared" si="11"/>
        <v>1.8640526617783451</v>
      </c>
    </row>
    <row r="99" spans="1:13" ht="15.75" customHeight="1" x14ac:dyDescent="0.25">
      <c r="A99" s="1">
        <v>96</v>
      </c>
      <c r="B99" s="26">
        <v>48</v>
      </c>
      <c r="C99" s="5">
        <v>1000.5</v>
      </c>
      <c r="D99" s="27">
        <f t="shared" si="6"/>
        <v>1000.257147</v>
      </c>
      <c r="E99" s="28">
        <f t="shared" si="7"/>
        <v>0.24285299999996823</v>
      </c>
      <c r="F99" s="6">
        <v>1000.54</v>
      </c>
      <c r="G99" s="29">
        <f t="shared" si="8"/>
        <v>3.999999999996362E-2</v>
      </c>
      <c r="H99" s="6">
        <v>1.27442842838454</v>
      </c>
      <c r="I99" s="30">
        <f t="shared" si="9"/>
        <v>0.63721421419226998</v>
      </c>
      <c r="J99" s="6">
        <v>1000.83</v>
      </c>
      <c r="K99" s="27">
        <f t="shared" si="10"/>
        <v>0.33000000000004093</v>
      </c>
      <c r="L99" s="6">
        <v>3.5689711231281001</v>
      </c>
      <c r="M99" s="21">
        <f t="shared" si="11"/>
        <v>1.78448556156405</v>
      </c>
    </row>
    <row r="100" spans="1:13" ht="15.75" customHeight="1" x14ac:dyDescent="0.25">
      <c r="A100" s="1">
        <v>97</v>
      </c>
      <c r="B100" s="4">
        <v>48.5</v>
      </c>
      <c r="C100" s="5">
        <v>1000.51</v>
      </c>
      <c r="D100" s="27">
        <f t="shared" si="6"/>
        <v>1000.2463604999999</v>
      </c>
      <c r="E100" s="28">
        <f t="shared" si="7"/>
        <v>0.26363950000006753</v>
      </c>
      <c r="F100" s="6">
        <v>1000.54</v>
      </c>
      <c r="G100" s="29">
        <f t="shared" si="8"/>
        <v>2.9999999999972715E-2</v>
      </c>
      <c r="H100" s="6">
        <v>0.92516155506843101</v>
      </c>
      <c r="I100" s="30">
        <f t="shared" si="9"/>
        <v>0.4625807775342155</v>
      </c>
      <c r="J100" s="6">
        <v>1000.82</v>
      </c>
      <c r="K100" s="27">
        <f t="shared" si="10"/>
        <v>0.31000000000005912</v>
      </c>
      <c r="L100" s="6">
        <v>3.5299514963711101</v>
      </c>
      <c r="M100" s="21">
        <f t="shared" si="11"/>
        <v>1.764975748185555</v>
      </c>
    </row>
    <row r="101" spans="1:13" ht="15.75" customHeight="1" x14ac:dyDescent="0.25">
      <c r="A101" s="1">
        <v>98</v>
      </c>
      <c r="B101" s="26">
        <v>49</v>
      </c>
      <c r="C101" s="5">
        <v>1000.47</v>
      </c>
      <c r="D101" s="27">
        <f t="shared" si="6"/>
        <v>1000.2355739999999</v>
      </c>
      <c r="E101" s="28">
        <f t="shared" si="7"/>
        <v>0.23442600000009861</v>
      </c>
      <c r="F101" s="6">
        <v>1000.54</v>
      </c>
      <c r="G101" s="29">
        <f t="shared" si="8"/>
        <v>6.9999999999936335E-2</v>
      </c>
      <c r="H101" s="6">
        <v>1.1226596859779201</v>
      </c>
      <c r="I101" s="30">
        <f t="shared" si="9"/>
        <v>0.56132984298896005</v>
      </c>
      <c r="J101" s="6">
        <v>1000.82</v>
      </c>
      <c r="K101" s="27">
        <f t="shared" si="10"/>
        <v>0.35000000000002274</v>
      </c>
      <c r="L101" s="6">
        <v>2.7501731643121698</v>
      </c>
      <c r="M101" s="21">
        <f t="shared" si="11"/>
        <v>1.3750865821560849</v>
      </c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M102" s="21"/>
    </row>
    <row r="103" spans="1:13" ht="15.75" customHeight="1" x14ac:dyDescent="0.25">
      <c r="A103" s="1"/>
      <c r="B103" s="4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4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I106" s="30"/>
      <c r="J106" s="6"/>
      <c r="K106" s="27"/>
      <c r="L106" s="6"/>
      <c r="M106" s="21"/>
    </row>
    <row r="107" spans="1:13" ht="15.75" customHeight="1" x14ac:dyDescent="0.25">
      <c r="A107" s="1"/>
      <c r="B107" s="4"/>
      <c r="D107" s="27"/>
      <c r="E107" s="2"/>
      <c r="G107" s="29"/>
      <c r="H107" s="6"/>
      <c r="I107" s="30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4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4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4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4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4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4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4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4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opLeftCell="L1" zoomScale="70" zoomScaleNormal="70" workbookViewId="0">
      <selection activeCell="AA27" sqref="AA27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3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39" t="s">
        <v>11</v>
      </c>
      <c r="W2" s="39"/>
      <c r="X2" s="39" t="s">
        <v>12</v>
      </c>
      <c r="Y2" s="39"/>
      <c r="Z2" s="39"/>
      <c r="AA2" s="34" t="s">
        <v>56</v>
      </c>
    </row>
    <row r="3" spans="1:27" x14ac:dyDescent="0.25">
      <c r="A3" s="25">
        <v>0</v>
      </c>
      <c r="B3" s="26">
        <v>0</v>
      </c>
      <c r="C3" s="6">
        <v>1001.33</v>
      </c>
      <c r="D3" s="27">
        <f>-0.021573*B3+1001.292651</f>
        <v>1001.292651</v>
      </c>
      <c r="E3" s="28">
        <f>C3-D3</f>
        <v>3.7349000000062915E-2</v>
      </c>
      <c r="F3" s="6">
        <v>1001.36</v>
      </c>
      <c r="G3" s="29">
        <f>F3-C3</f>
        <v>2.9999999999972715E-2</v>
      </c>
      <c r="H3" s="6">
        <v>0.46914657418598699</v>
      </c>
      <c r="I3" s="30">
        <f>H3*0.5</f>
        <v>0.23457328709299349</v>
      </c>
      <c r="J3" s="6">
        <v>1001.6</v>
      </c>
      <c r="K3" s="27">
        <f>J3-F3</f>
        <v>0.24000000000000909</v>
      </c>
      <c r="L3" s="6">
        <v>6.13774626952386</v>
      </c>
      <c r="M3" s="21">
        <f>L3/2</f>
        <v>3.06887313476193</v>
      </c>
      <c r="V3" t="s">
        <v>51</v>
      </c>
      <c r="Y3" s="37">
        <v>42.61</v>
      </c>
      <c r="Z3" t="s">
        <v>10</v>
      </c>
      <c r="AA3" s="35"/>
    </row>
    <row r="4" spans="1:27" x14ac:dyDescent="0.25">
      <c r="A4" s="1">
        <v>1</v>
      </c>
      <c r="B4" s="4">
        <v>0.5</v>
      </c>
      <c r="C4" s="6">
        <v>1001.29</v>
      </c>
      <c r="D4" s="27">
        <f t="shared" ref="D4:D67" si="0">-0.021573*B4+1001.292651</f>
        <v>1001.2818645</v>
      </c>
      <c r="E4" s="28">
        <f t="shared" ref="E4:E67" si="1">C4-D4</f>
        <v>8.1354999999803113E-3</v>
      </c>
      <c r="F4" s="6">
        <v>1001.36</v>
      </c>
      <c r="G4" s="29">
        <f t="shared" ref="G4:G67" si="2">F4-C4</f>
        <v>7.0000000000050022E-2</v>
      </c>
      <c r="H4" s="6">
        <v>0.58256644352061204</v>
      </c>
      <c r="I4" s="30">
        <f t="shared" ref="I4:I67" si="3">H4*0.5</f>
        <v>0.29128322176030602</v>
      </c>
      <c r="J4" s="6">
        <v>1001.59</v>
      </c>
      <c r="K4" s="27">
        <f>J4-F4</f>
        <v>0.23000000000001819</v>
      </c>
      <c r="L4" s="6">
        <v>7.7322872340425004</v>
      </c>
      <c r="M4" s="21">
        <f t="shared" ref="M4:M67" si="4">L4/2</f>
        <v>3.8661436170212502</v>
      </c>
    </row>
    <row r="5" spans="1:27" x14ac:dyDescent="0.25">
      <c r="A5" s="1">
        <v>2</v>
      </c>
      <c r="B5" s="26">
        <v>1</v>
      </c>
      <c r="C5" s="6">
        <v>1001.33</v>
      </c>
      <c r="D5" s="27">
        <f t="shared" si="0"/>
        <v>1001.271078</v>
      </c>
      <c r="E5" s="28">
        <f t="shared" si="1"/>
        <v>5.8922000000052321E-2</v>
      </c>
      <c r="F5" s="6">
        <v>1001.35</v>
      </c>
      <c r="G5" s="29">
        <f t="shared" si="2"/>
        <v>1.999999999998181E-2</v>
      </c>
      <c r="H5" s="6">
        <v>0.87217294666765999</v>
      </c>
      <c r="I5" s="30">
        <f t="shared" si="3"/>
        <v>0.43608647333382999</v>
      </c>
      <c r="J5" s="6">
        <v>1001.59</v>
      </c>
      <c r="K5" s="27">
        <f t="shared" ref="K5:K67" si="5">J5-F5</f>
        <v>0.24000000000000909</v>
      </c>
      <c r="L5" s="6">
        <v>6.8355607833261196</v>
      </c>
      <c r="M5" s="21">
        <f t="shared" si="4"/>
        <v>3.4177803916630598</v>
      </c>
      <c r="V5" s="8" t="s">
        <v>24</v>
      </c>
      <c r="W5" s="8"/>
      <c r="X5" s="8" t="s">
        <v>16</v>
      </c>
      <c r="Y5" s="7">
        <f>MIN(H3:H158)</f>
        <v>0.46914657418598699</v>
      </c>
      <c r="Z5" s="8" t="s">
        <v>10</v>
      </c>
    </row>
    <row r="6" spans="1:27" x14ac:dyDescent="0.25">
      <c r="A6" s="1">
        <v>3</v>
      </c>
      <c r="B6" s="4">
        <v>1.5</v>
      </c>
      <c r="C6" s="6">
        <v>1001.31</v>
      </c>
      <c r="D6" s="27">
        <f t="shared" si="0"/>
        <v>1001.2602915</v>
      </c>
      <c r="E6" s="28">
        <f t="shared" si="1"/>
        <v>4.9708499999951528E-2</v>
      </c>
      <c r="F6" s="6">
        <v>1001.34</v>
      </c>
      <c r="G6" s="29">
        <f t="shared" si="2"/>
        <v>3.0000000000086402E-2</v>
      </c>
      <c r="H6" s="6">
        <v>0.81490990686934595</v>
      </c>
      <c r="I6" s="30">
        <f t="shared" si="3"/>
        <v>0.40745495343467297</v>
      </c>
      <c r="J6" s="6">
        <v>1001.58</v>
      </c>
      <c r="K6" s="27">
        <f t="shared" si="5"/>
        <v>0.24000000000000909</v>
      </c>
      <c r="L6" s="6">
        <v>6.2032235288830204</v>
      </c>
      <c r="M6" s="21">
        <f t="shared" si="4"/>
        <v>3.1016117644415102</v>
      </c>
      <c r="V6" s="8" t="s">
        <v>25</v>
      </c>
      <c r="W6" s="8"/>
      <c r="X6" t="s">
        <v>14</v>
      </c>
      <c r="Y6" s="7">
        <f>MIN(G3:G145)</f>
        <v>9.9999999999909051E-3</v>
      </c>
      <c r="Z6" t="s">
        <v>10</v>
      </c>
    </row>
    <row r="7" spans="1:27" x14ac:dyDescent="0.25">
      <c r="A7" s="1">
        <v>4</v>
      </c>
      <c r="B7" s="26">
        <v>2</v>
      </c>
      <c r="C7" s="6">
        <v>1001.3</v>
      </c>
      <c r="D7" s="27">
        <f t="shared" si="0"/>
        <v>1001.249505</v>
      </c>
      <c r="E7" s="28">
        <f t="shared" si="1"/>
        <v>5.0494999999955326E-2</v>
      </c>
      <c r="F7" s="6">
        <v>1001.33</v>
      </c>
      <c r="G7" s="29">
        <f t="shared" si="2"/>
        <v>3.0000000000086402E-2</v>
      </c>
      <c r="H7" s="6">
        <v>0.81241509829238601</v>
      </c>
      <c r="I7" s="30">
        <f t="shared" si="3"/>
        <v>0.406207549146193</v>
      </c>
      <c r="J7" s="6">
        <v>1001.57</v>
      </c>
      <c r="K7" s="27">
        <f t="shared" si="5"/>
        <v>0.24000000000000909</v>
      </c>
      <c r="L7" s="6">
        <v>5.9040577551461197</v>
      </c>
      <c r="M7" s="21">
        <f t="shared" si="4"/>
        <v>2.9520288775730599</v>
      </c>
    </row>
    <row r="8" spans="1:27" x14ac:dyDescent="0.25">
      <c r="A8" s="1">
        <v>5</v>
      </c>
      <c r="B8" s="4">
        <v>2.5</v>
      </c>
      <c r="C8" s="6">
        <v>1001.3</v>
      </c>
      <c r="D8" s="27">
        <f t="shared" si="0"/>
        <v>1001.2387185</v>
      </c>
      <c r="E8" s="28">
        <f t="shared" si="1"/>
        <v>6.1281499999950029E-2</v>
      </c>
      <c r="F8" s="6">
        <v>1001.32</v>
      </c>
      <c r="G8" s="29">
        <f t="shared" si="2"/>
        <v>2.0000000000095497E-2</v>
      </c>
      <c r="H8" s="6">
        <v>0.77970593852539005</v>
      </c>
      <c r="I8" s="30">
        <f t="shared" si="3"/>
        <v>0.38985296926269503</v>
      </c>
      <c r="J8" s="6">
        <v>1001.56</v>
      </c>
      <c r="K8" s="27">
        <f t="shared" si="5"/>
        <v>0.23999999999989541</v>
      </c>
      <c r="L8" s="6">
        <v>5.5310374824563997</v>
      </c>
      <c r="M8" s="21">
        <f t="shared" si="4"/>
        <v>2.7655187412281999</v>
      </c>
      <c r="V8" s="8" t="s">
        <v>19</v>
      </c>
      <c r="W8" s="8"/>
      <c r="Y8" s="37">
        <v>-10.9</v>
      </c>
      <c r="Z8" s="8" t="s">
        <v>10</v>
      </c>
    </row>
    <row r="9" spans="1:27" x14ac:dyDescent="0.25">
      <c r="A9" s="1">
        <v>6</v>
      </c>
      <c r="B9" s="26">
        <v>3</v>
      </c>
      <c r="C9" s="6">
        <v>1001.29</v>
      </c>
      <c r="D9" s="27">
        <f t="shared" si="0"/>
        <v>1001.227932</v>
      </c>
      <c r="E9" s="28">
        <f t="shared" si="1"/>
        <v>6.2067999999953827E-2</v>
      </c>
      <c r="F9" s="6">
        <v>1001.31</v>
      </c>
      <c r="G9" s="29">
        <f t="shared" si="2"/>
        <v>1.999999999998181E-2</v>
      </c>
      <c r="H9" s="6">
        <v>0.65831834650892995</v>
      </c>
      <c r="I9" s="30">
        <f t="shared" si="3"/>
        <v>0.32915917325446498</v>
      </c>
      <c r="J9" s="6">
        <v>1001.56</v>
      </c>
      <c r="K9" s="27">
        <f t="shared" si="5"/>
        <v>0.25</v>
      </c>
      <c r="L9" s="6">
        <v>5.3831490069354402</v>
      </c>
      <c r="M9" s="21">
        <f t="shared" si="4"/>
        <v>2.6915745034677201</v>
      </c>
      <c r="V9" s="8" t="s">
        <v>21</v>
      </c>
      <c r="W9" s="8"/>
      <c r="Y9" s="9">
        <v>0.5</v>
      </c>
    </row>
    <row r="10" spans="1:27" x14ac:dyDescent="0.25">
      <c r="A10" s="1">
        <v>7</v>
      </c>
      <c r="B10" s="4">
        <v>3.5</v>
      </c>
      <c r="C10" s="6">
        <v>1001.28</v>
      </c>
      <c r="D10" s="27">
        <f t="shared" si="0"/>
        <v>1001.2171455</v>
      </c>
      <c r="E10" s="28">
        <f t="shared" si="1"/>
        <v>6.2854499999957625E-2</v>
      </c>
      <c r="F10" s="6">
        <v>1001.3</v>
      </c>
      <c r="G10" s="29">
        <f t="shared" si="2"/>
        <v>1.999999999998181E-2</v>
      </c>
      <c r="H10" s="6">
        <v>0.84381039935271396</v>
      </c>
      <c r="I10" s="30">
        <f t="shared" si="3"/>
        <v>0.42190519967635698</v>
      </c>
      <c r="J10" s="6">
        <v>1001.55</v>
      </c>
      <c r="K10" s="27">
        <f t="shared" si="5"/>
        <v>0.25</v>
      </c>
      <c r="L10" s="6">
        <v>5.0676592785804804</v>
      </c>
      <c r="M10" s="21">
        <f t="shared" si="4"/>
        <v>2.5338296392902402</v>
      </c>
      <c r="V10" s="8" t="s">
        <v>20</v>
      </c>
      <c r="W10" s="8"/>
      <c r="Y10" s="31">
        <v>0</v>
      </c>
    </row>
    <row r="11" spans="1:27" x14ac:dyDescent="0.25">
      <c r="A11" s="1">
        <v>8</v>
      </c>
      <c r="B11" s="26">
        <v>4</v>
      </c>
      <c r="C11" s="6">
        <v>1001.27</v>
      </c>
      <c r="D11" s="27">
        <f t="shared" si="0"/>
        <v>1001.206359</v>
      </c>
      <c r="E11" s="28">
        <f t="shared" si="1"/>
        <v>6.3640999999961423E-2</v>
      </c>
      <c r="F11" s="6">
        <v>1001.29</v>
      </c>
      <c r="G11" s="29">
        <f t="shared" si="2"/>
        <v>1.999999999998181E-2</v>
      </c>
      <c r="H11" s="6">
        <v>0.66797754461736003</v>
      </c>
      <c r="I11" s="30">
        <f t="shared" si="3"/>
        <v>0.33398877230868002</v>
      </c>
      <c r="J11" s="6">
        <v>1001.54</v>
      </c>
      <c r="K11" s="27">
        <f t="shared" si="5"/>
        <v>0.25</v>
      </c>
      <c r="L11" s="6">
        <v>4.9452614321502004</v>
      </c>
      <c r="M11" s="21">
        <f t="shared" si="4"/>
        <v>2.4726307160751002</v>
      </c>
    </row>
    <row r="12" spans="1:27" x14ac:dyDescent="0.25">
      <c r="A12" s="1">
        <v>9</v>
      </c>
      <c r="B12" s="4">
        <v>4.5</v>
      </c>
      <c r="C12" s="6">
        <v>1001.25</v>
      </c>
      <c r="D12" s="27">
        <f t="shared" si="0"/>
        <v>1001.1955725</v>
      </c>
      <c r="E12" s="28">
        <f t="shared" si="1"/>
        <v>5.4427499999974316E-2</v>
      </c>
      <c r="F12" s="6">
        <v>1001.28</v>
      </c>
      <c r="G12" s="29">
        <f t="shared" si="2"/>
        <v>2.9999999999972715E-2</v>
      </c>
      <c r="H12" s="6">
        <v>0.96485988551253599</v>
      </c>
      <c r="I12" s="30">
        <f t="shared" si="3"/>
        <v>0.48242994275626799</v>
      </c>
      <c r="J12" s="6">
        <v>1001.53</v>
      </c>
      <c r="K12" s="27">
        <f t="shared" si="5"/>
        <v>0.25</v>
      </c>
      <c r="L12" s="6">
        <v>4.9512824347046402</v>
      </c>
      <c r="M12" s="21">
        <f t="shared" si="4"/>
        <v>2.4756412173523201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26">
        <v>5</v>
      </c>
      <c r="C13" s="6">
        <v>1001.25</v>
      </c>
      <c r="D13" s="27">
        <f t="shared" si="0"/>
        <v>1001.184786</v>
      </c>
      <c r="E13" s="28">
        <f t="shared" si="1"/>
        <v>6.5213999999969019E-2</v>
      </c>
      <c r="F13" s="6">
        <v>1001.27</v>
      </c>
      <c r="G13" s="29">
        <f t="shared" si="2"/>
        <v>1.999999999998181E-2</v>
      </c>
      <c r="H13" s="6">
        <v>0.72564354034209499</v>
      </c>
      <c r="I13" s="30">
        <f t="shared" si="3"/>
        <v>0.3628217701710475</v>
      </c>
      <c r="J13" s="6">
        <v>1001.52</v>
      </c>
      <c r="K13" s="27">
        <f t="shared" si="5"/>
        <v>0.25</v>
      </c>
      <c r="L13" s="6">
        <v>4.7641804128185496</v>
      </c>
      <c r="M13" s="21">
        <f t="shared" si="4"/>
        <v>2.3820902064092748</v>
      </c>
    </row>
    <row r="14" spans="1:27" x14ac:dyDescent="0.25">
      <c r="A14" s="1">
        <v>11</v>
      </c>
      <c r="B14" s="4">
        <v>5.5</v>
      </c>
      <c r="C14" s="6">
        <v>1001.21</v>
      </c>
      <c r="D14" s="27">
        <f t="shared" si="0"/>
        <v>1001.1739994999999</v>
      </c>
      <c r="E14" s="28">
        <f t="shared" si="1"/>
        <v>3.6000500000113789E-2</v>
      </c>
      <c r="F14" s="6">
        <v>1001.23</v>
      </c>
      <c r="G14" s="29">
        <f t="shared" si="2"/>
        <v>1.999999999998181E-2</v>
      </c>
      <c r="H14" s="6">
        <v>0.60382512936497601</v>
      </c>
      <c r="I14" s="30">
        <f t="shared" si="3"/>
        <v>0.301912564682488</v>
      </c>
      <c r="J14" s="6">
        <v>1001.51</v>
      </c>
      <c r="K14" s="27">
        <f t="shared" si="5"/>
        <v>0.27999999999997272</v>
      </c>
      <c r="L14" s="6">
        <v>4.5740037630134802</v>
      </c>
      <c r="M14" s="21">
        <f t="shared" si="4"/>
        <v>2.2870018815067401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26">
        <v>6</v>
      </c>
      <c r="C15" s="6">
        <v>1001.19</v>
      </c>
      <c r="D15" s="27">
        <f t="shared" si="0"/>
        <v>1001.1632129999999</v>
      </c>
      <c r="E15" s="28">
        <f t="shared" si="1"/>
        <v>2.6787000000126682E-2</v>
      </c>
      <c r="F15" s="6">
        <v>1001.22</v>
      </c>
      <c r="G15" s="29">
        <f t="shared" si="2"/>
        <v>2.9999999999972715E-2</v>
      </c>
      <c r="H15" s="6">
        <v>0.60012785154387405</v>
      </c>
      <c r="I15" s="30">
        <f t="shared" si="3"/>
        <v>0.30006392577193702</v>
      </c>
      <c r="J15" s="6">
        <v>1001.5</v>
      </c>
      <c r="K15" s="27">
        <f t="shared" si="5"/>
        <v>0.27999999999997272</v>
      </c>
      <c r="L15" s="6">
        <v>4.5499643161607999</v>
      </c>
      <c r="M15" s="21">
        <f t="shared" si="4"/>
        <v>2.2749821580803999</v>
      </c>
      <c r="V15" s="8"/>
      <c r="X15" s="8"/>
      <c r="Y15" s="8"/>
    </row>
    <row r="16" spans="1:27" x14ac:dyDescent="0.25">
      <c r="A16" s="1">
        <v>13</v>
      </c>
      <c r="B16" s="4">
        <v>6.5</v>
      </c>
      <c r="C16" s="6">
        <v>1001.18</v>
      </c>
      <c r="D16" s="27">
        <f t="shared" si="0"/>
        <v>1001.1524264999999</v>
      </c>
      <c r="E16" s="28">
        <f t="shared" si="1"/>
        <v>2.7573500000016793E-2</v>
      </c>
      <c r="F16" s="6">
        <v>1001.21</v>
      </c>
      <c r="G16" s="29">
        <f t="shared" si="2"/>
        <v>3.0000000000086402E-2</v>
      </c>
      <c r="H16" s="6">
        <v>0.59990871811588098</v>
      </c>
      <c r="I16" s="30">
        <f t="shared" si="3"/>
        <v>0.29995435905794049</v>
      </c>
      <c r="J16" s="6">
        <v>1001.48</v>
      </c>
      <c r="K16" s="27">
        <f t="shared" si="5"/>
        <v>0.26999999999998181</v>
      </c>
      <c r="L16" s="6">
        <v>4.6342180255463497</v>
      </c>
      <c r="M16" s="21">
        <f t="shared" si="4"/>
        <v>2.3171090127731748</v>
      </c>
      <c r="V16" s="8" t="s">
        <v>23</v>
      </c>
      <c r="W16" s="8"/>
      <c r="X16" s="8" t="s">
        <v>26</v>
      </c>
      <c r="Y16" s="9">
        <f>MAX(H3:H145)/2</f>
        <v>1.948085071939575</v>
      </c>
      <c r="Z16" t="s">
        <v>10</v>
      </c>
    </row>
    <row r="17" spans="1:27" x14ac:dyDescent="0.25">
      <c r="A17" s="1">
        <v>14</v>
      </c>
      <c r="B17" s="26">
        <v>7</v>
      </c>
      <c r="C17" s="6">
        <v>1001.16</v>
      </c>
      <c r="D17" s="27">
        <f t="shared" si="0"/>
        <v>1001.1416399999999</v>
      </c>
      <c r="E17" s="28">
        <f t="shared" si="1"/>
        <v>1.8360000000029686E-2</v>
      </c>
      <c r="F17" s="6">
        <v>1001.19</v>
      </c>
      <c r="G17" s="29">
        <f t="shared" si="2"/>
        <v>3.0000000000086402E-2</v>
      </c>
      <c r="H17" s="6">
        <v>0.60071373265546701</v>
      </c>
      <c r="I17" s="30">
        <f t="shared" si="3"/>
        <v>0.30035686632773351</v>
      </c>
      <c r="J17" s="6">
        <v>1001.46</v>
      </c>
      <c r="K17" s="27">
        <f t="shared" si="5"/>
        <v>0.26999999999998181</v>
      </c>
      <c r="L17" s="6">
        <v>4.5752528699909902</v>
      </c>
      <c r="M17" s="21">
        <f t="shared" si="4"/>
        <v>2.2876264349954951</v>
      </c>
      <c r="V17" s="8" t="s">
        <v>17</v>
      </c>
      <c r="X17" t="s">
        <v>54</v>
      </c>
      <c r="Y17" s="9">
        <f>AVERAGE(K3:K145)</f>
        <v>0.26151515151516058</v>
      </c>
      <c r="Z17" t="s">
        <v>10</v>
      </c>
    </row>
    <row r="18" spans="1:27" x14ac:dyDescent="0.25">
      <c r="A18" s="1">
        <v>15</v>
      </c>
      <c r="B18" s="4">
        <v>7.5</v>
      </c>
      <c r="C18" s="6">
        <v>1001.14</v>
      </c>
      <c r="D18" s="27">
        <f t="shared" si="0"/>
        <v>1001.1308534999999</v>
      </c>
      <c r="E18" s="28">
        <f t="shared" si="1"/>
        <v>9.1465000000425789E-3</v>
      </c>
      <c r="F18" s="6">
        <v>1001.17</v>
      </c>
      <c r="G18" s="29">
        <f t="shared" si="2"/>
        <v>2.9999999999972715E-2</v>
      </c>
      <c r="H18" s="6">
        <v>0.64772957112832796</v>
      </c>
      <c r="I18" s="30">
        <f t="shared" si="3"/>
        <v>0.32386478556416398</v>
      </c>
      <c r="J18" s="6">
        <v>1001.45</v>
      </c>
      <c r="K18" s="27">
        <f t="shared" si="5"/>
        <v>0.2800000000000864</v>
      </c>
      <c r="L18" s="6">
        <v>4.42586148116954</v>
      </c>
      <c r="M18" s="21">
        <f t="shared" si="4"/>
        <v>2.21293074058477</v>
      </c>
      <c r="V18" s="8" t="s">
        <v>28</v>
      </c>
      <c r="X18" s="8" t="s">
        <v>39</v>
      </c>
      <c r="Y18" s="8" t="s">
        <v>27</v>
      </c>
    </row>
    <row r="19" spans="1:27" x14ac:dyDescent="0.25">
      <c r="A19" s="1">
        <v>16</v>
      </c>
      <c r="B19" s="26">
        <v>8</v>
      </c>
      <c r="C19" s="6">
        <v>1001.13</v>
      </c>
      <c r="D19" s="27">
        <f t="shared" si="0"/>
        <v>1001.1200669999999</v>
      </c>
      <c r="E19" s="28">
        <f t="shared" si="1"/>
        <v>9.933000000046377E-3</v>
      </c>
      <c r="F19" s="6">
        <v>1001.17</v>
      </c>
      <c r="G19" s="29">
        <f t="shared" si="2"/>
        <v>3.999999999996362E-2</v>
      </c>
      <c r="H19" s="6">
        <v>0.75578278243175201</v>
      </c>
      <c r="I19" s="30">
        <f t="shared" si="3"/>
        <v>0.377891391215876</v>
      </c>
      <c r="J19" s="6">
        <v>1001.44</v>
      </c>
      <c r="K19" s="27">
        <f t="shared" si="5"/>
        <v>0.2700000000000955</v>
      </c>
      <c r="L19" s="6">
        <v>4.1085877103653896</v>
      </c>
      <c r="M19" s="21">
        <f t="shared" si="4"/>
        <v>2.0542938551826948</v>
      </c>
    </row>
    <row r="20" spans="1:27" ht="15.75" customHeight="1" x14ac:dyDescent="0.25">
      <c r="A20" s="1">
        <v>17</v>
      </c>
      <c r="B20" s="4">
        <v>8.5</v>
      </c>
      <c r="C20" s="6">
        <v>1001.12</v>
      </c>
      <c r="D20" s="27">
        <f t="shared" si="0"/>
        <v>1001.1092805</v>
      </c>
      <c r="E20" s="28">
        <f t="shared" si="1"/>
        <v>1.0719500000050175E-2</v>
      </c>
      <c r="F20" s="6">
        <v>1001.17</v>
      </c>
      <c r="G20" s="29">
        <f t="shared" si="2"/>
        <v>4.9999999999954525E-2</v>
      </c>
      <c r="H20" s="6">
        <v>0.67865070735993605</v>
      </c>
      <c r="I20" s="30">
        <f t="shared" si="3"/>
        <v>0.33932535367996802</v>
      </c>
      <c r="J20" s="6">
        <v>1001.43</v>
      </c>
      <c r="K20" s="27">
        <f t="shared" si="5"/>
        <v>0.25999999999999091</v>
      </c>
      <c r="L20" s="6">
        <v>4.2142364111354</v>
      </c>
      <c r="M20" s="21">
        <f t="shared" si="4"/>
        <v>2.1071182055677</v>
      </c>
      <c r="V20" s="8" t="s">
        <v>30</v>
      </c>
      <c r="W20" s="8"/>
      <c r="X20" t="s">
        <v>31</v>
      </c>
      <c r="Y20">
        <f>8/2</f>
        <v>4</v>
      </c>
      <c r="Z20" t="s">
        <v>10</v>
      </c>
    </row>
    <row r="21" spans="1:27" ht="15.75" customHeight="1" x14ac:dyDescent="0.25">
      <c r="A21" s="1">
        <v>18</v>
      </c>
      <c r="B21" s="26">
        <v>9</v>
      </c>
      <c r="C21" s="6">
        <v>1001.11</v>
      </c>
      <c r="D21" s="27">
        <f t="shared" si="0"/>
        <v>1001.098494</v>
      </c>
      <c r="E21" s="28">
        <f t="shared" si="1"/>
        <v>1.1506000000053973E-2</v>
      </c>
      <c r="F21" s="6">
        <v>1001.17</v>
      </c>
      <c r="G21" s="29">
        <f t="shared" si="2"/>
        <v>5.999999999994543E-2</v>
      </c>
      <c r="H21" s="6">
        <v>0.80911061846468402</v>
      </c>
      <c r="I21" s="30">
        <f t="shared" si="3"/>
        <v>0.40455530923234201</v>
      </c>
      <c r="J21" s="6">
        <v>1001.42</v>
      </c>
      <c r="K21" s="27">
        <f t="shared" si="5"/>
        <v>0.25</v>
      </c>
      <c r="L21" s="6">
        <v>4.1659480751606504</v>
      </c>
      <c r="M21" s="21">
        <f t="shared" si="4"/>
        <v>2.0829740375803252</v>
      </c>
      <c r="V21" t="s">
        <v>32</v>
      </c>
      <c r="X21" s="8" t="s">
        <v>50</v>
      </c>
      <c r="Y21">
        <v>2</v>
      </c>
      <c r="Z21" t="s">
        <v>10</v>
      </c>
    </row>
    <row r="22" spans="1:27" ht="15.75" customHeight="1" x14ac:dyDescent="0.25">
      <c r="A22" s="1">
        <v>19</v>
      </c>
      <c r="B22" s="4">
        <v>9.5</v>
      </c>
      <c r="C22" s="6">
        <v>1001.13</v>
      </c>
      <c r="D22" s="27">
        <f t="shared" si="0"/>
        <v>1001.0877075</v>
      </c>
      <c r="E22" s="28">
        <f t="shared" si="1"/>
        <v>4.2292500000030486E-2</v>
      </c>
      <c r="F22" s="6">
        <v>1001.17</v>
      </c>
      <c r="G22" s="29">
        <f t="shared" si="2"/>
        <v>3.999999999996362E-2</v>
      </c>
      <c r="H22" s="6">
        <v>0.93538498621970101</v>
      </c>
      <c r="I22" s="30">
        <f t="shared" si="3"/>
        <v>0.4676924931098505</v>
      </c>
      <c r="J22" s="6">
        <v>1001.41</v>
      </c>
      <c r="K22" s="27">
        <f t="shared" si="5"/>
        <v>0.24000000000000909</v>
      </c>
      <c r="L22" s="6">
        <v>4.0030178460543402</v>
      </c>
      <c r="M22" s="21">
        <f t="shared" si="4"/>
        <v>2.0015089230271701</v>
      </c>
    </row>
    <row r="23" spans="1:27" ht="15.75" customHeight="1" x14ac:dyDescent="0.25">
      <c r="A23" s="1">
        <v>20</v>
      </c>
      <c r="B23" s="26">
        <v>10</v>
      </c>
      <c r="C23" s="6">
        <v>1001.14</v>
      </c>
      <c r="D23" s="27">
        <f t="shared" si="0"/>
        <v>1001.076921</v>
      </c>
      <c r="E23" s="28">
        <f t="shared" si="1"/>
        <v>6.3079000000016094E-2</v>
      </c>
      <c r="F23" s="6">
        <v>1001.16</v>
      </c>
      <c r="G23" s="29">
        <f t="shared" si="2"/>
        <v>1.999999999998181E-2</v>
      </c>
      <c r="H23" s="6">
        <v>0.85103927552178005</v>
      </c>
      <c r="I23" s="30">
        <f t="shared" si="3"/>
        <v>0.42551963776089002</v>
      </c>
      <c r="J23" s="6">
        <v>1001.38</v>
      </c>
      <c r="K23" s="27">
        <f t="shared" si="5"/>
        <v>0.22000000000002728</v>
      </c>
      <c r="L23" s="6">
        <v>3.81855364383228</v>
      </c>
      <c r="M23" s="21">
        <f t="shared" si="4"/>
        <v>1.90927682191614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7" ht="15.75" customHeight="1" x14ac:dyDescent="0.25">
      <c r="A24" s="1">
        <v>21</v>
      </c>
      <c r="B24" s="4">
        <v>10.5</v>
      </c>
      <c r="C24" s="6">
        <v>1001.13</v>
      </c>
      <c r="D24" s="27">
        <f t="shared" si="0"/>
        <v>1001.0661345</v>
      </c>
      <c r="E24" s="28">
        <f t="shared" si="1"/>
        <v>6.3865500000019892E-2</v>
      </c>
      <c r="F24" s="6">
        <v>1001.14</v>
      </c>
      <c r="G24" s="29">
        <f t="shared" si="2"/>
        <v>9.9999999999909051E-3</v>
      </c>
      <c r="H24" s="6">
        <v>0.63691136929087699</v>
      </c>
      <c r="I24" s="30">
        <f t="shared" si="3"/>
        <v>0.3184556846454385</v>
      </c>
      <c r="J24" s="6">
        <v>1001.34</v>
      </c>
      <c r="K24" s="27">
        <f t="shared" si="5"/>
        <v>0.20000000000004547</v>
      </c>
      <c r="L24" s="6">
        <v>3.7234385088467299</v>
      </c>
      <c r="M24" s="21">
        <f t="shared" si="4"/>
        <v>1.8617192544233649</v>
      </c>
      <c r="V24" t="s">
        <v>34</v>
      </c>
      <c r="X24" t="s">
        <v>35</v>
      </c>
      <c r="Y24">
        <v>1</v>
      </c>
      <c r="Z24" t="s">
        <v>10</v>
      </c>
    </row>
    <row r="25" spans="1:27" ht="15.75" customHeight="1" x14ac:dyDescent="0.25">
      <c r="A25" s="1">
        <v>22</v>
      </c>
      <c r="B25" s="26">
        <v>11</v>
      </c>
      <c r="C25" s="6">
        <v>1001.1</v>
      </c>
      <c r="D25" s="27">
        <f t="shared" si="0"/>
        <v>1001.055348</v>
      </c>
      <c r="E25" s="28">
        <f t="shared" si="1"/>
        <v>4.465200000004188E-2</v>
      </c>
      <c r="F25" s="6">
        <v>1001.11</v>
      </c>
      <c r="G25" s="29">
        <f t="shared" si="2"/>
        <v>9.9999999999909051E-3</v>
      </c>
      <c r="H25" s="6">
        <v>0.61541730656582005</v>
      </c>
      <c r="I25" s="30">
        <f t="shared" si="3"/>
        <v>0.30770865328291003</v>
      </c>
      <c r="J25" s="6">
        <v>1001.32</v>
      </c>
      <c r="K25" s="27">
        <f t="shared" si="5"/>
        <v>0.21000000000003638</v>
      </c>
      <c r="L25" s="6">
        <v>3.7750518727258702</v>
      </c>
      <c r="M25" s="21">
        <f t="shared" si="4"/>
        <v>1.8875259363629351</v>
      </c>
    </row>
    <row r="26" spans="1:27" ht="15.75" customHeight="1" x14ac:dyDescent="0.25">
      <c r="A26" s="1">
        <v>23</v>
      </c>
      <c r="B26" s="4">
        <v>11.5</v>
      </c>
      <c r="C26" s="6">
        <v>1001.07</v>
      </c>
      <c r="D26" s="27">
        <f t="shared" si="0"/>
        <v>1001.0445615</v>
      </c>
      <c r="E26" s="28">
        <f t="shared" si="1"/>
        <v>2.5438500000063868E-2</v>
      </c>
      <c r="F26" s="6">
        <v>1001.09</v>
      </c>
      <c r="G26" s="29">
        <f t="shared" si="2"/>
        <v>1.999999999998181E-2</v>
      </c>
      <c r="H26" s="6">
        <v>0.59105902534850197</v>
      </c>
      <c r="I26" s="30">
        <f t="shared" si="3"/>
        <v>0.29552951267425098</v>
      </c>
      <c r="J26" s="6">
        <v>1001.33</v>
      </c>
      <c r="K26" s="27">
        <f t="shared" si="5"/>
        <v>0.24000000000000909</v>
      </c>
      <c r="L26" s="6">
        <v>3.53184763040804</v>
      </c>
      <c r="M26" s="21">
        <f t="shared" si="4"/>
        <v>1.76592381520402</v>
      </c>
      <c r="V26" t="s">
        <v>42</v>
      </c>
      <c r="Y26" s="12"/>
      <c r="Z26" s="8"/>
      <c r="AA26" s="33" t="s">
        <v>58</v>
      </c>
    </row>
    <row r="27" spans="1:27" ht="15.75" customHeight="1" x14ac:dyDescent="0.25">
      <c r="A27" s="1">
        <v>24</v>
      </c>
      <c r="B27" s="26">
        <v>12</v>
      </c>
      <c r="C27" s="6">
        <v>1001.03</v>
      </c>
      <c r="D27" s="27">
        <f t="shared" si="0"/>
        <v>1001.033775</v>
      </c>
      <c r="E27" s="28">
        <f t="shared" si="1"/>
        <v>-3.7750000000187356E-3</v>
      </c>
      <c r="F27" s="6">
        <v>1001.06</v>
      </c>
      <c r="G27" s="29">
        <f t="shared" si="2"/>
        <v>2.9999999999972715E-2</v>
      </c>
      <c r="H27" s="6">
        <v>0.68915187056687499</v>
      </c>
      <c r="I27" s="30">
        <f t="shared" si="3"/>
        <v>0.3445759352834375</v>
      </c>
      <c r="J27" s="6">
        <v>1001.33</v>
      </c>
      <c r="K27" s="27">
        <f t="shared" si="5"/>
        <v>0.2700000000000955</v>
      </c>
      <c r="L27" s="6">
        <v>3.4272028016270601</v>
      </c>
      <c r="M27" s="21">
        <f t="shared" si="4"/>
        <v>1.7136014008135301</v>
      </c>
      <c r="X27" s="23" t="s">
        <v>52</v>
      </c>
      <c r="Y27" s="11">
        <v>2.1600000000000001E-2</v>
      </c>
      <c r="Z27" s="8"/>
    </row>
    <row r="28" spans="1:27" ht="15.75" customHeight="1" x14ac:dyDescent="0.25">
      <c r="A28" s="1">
        <v>25</v>
      </c>
      <c r="B28" s="4">
        <v>12.5</v>
      </c>
      <c r="C28" s="6">
        <v>1001.01</v>
      </c>
      <c r="D28" s="27">
        <f t="shared" si="0"/>
        <v>1001.0229885</v>
      </c>
      <c r="E28" s="28">
        <f t="shared" si="1"/>
        <v>-1.2988500000005843E-2</v>
      </c>
      <c r="F28" s="6">
        <v>1001.05</v>
      </c>
      <c r="G28" s="29">
        <f t="shared" si="2"/>
        <v>3.999999999996362E-2</v>
      </c>
      <c r="H28" s="6">
        <v>0.904848004464339</v>
      </c>
      <c r="I28" s="30">
        <f t="shared" si="3"/>
        <v>0.4524240022321695</v>
      </c>
      <c r="J28" s="6">
        <v>1001.33</v>
      </c>
      <c r="K28" s="27">
        <f t="shared" si="5"/>
        <v>0.2800000000000864</v>
      </c>
      <c r="L28" s="6">
        <v>3.4101587672947198</v>
      </c>
      <c r="M28" s="21">
        <f t="shared" si="4"/>
        <v>1.7050793836473599</v>
      </c>
    </row>
    <row r="29" spans="1:27" ht="15.75" customHeight="1" x14ac:dyDescent="0.25">
      <c r="A29" s="1">
        <v>26</v>
      </c>
      <c r="B29" s="26">
        <v>13</v>
      </c>
      <c r="C29" s="6">
        <v>1001.01</v>
      </c>
      <c r="D29" s="27">
        <f t="shared" si="0"/>
        <v>1001.012202</v>
      </c>
      <c r="E29" s="28">
        <f t="shared" si="1"/>
        <v>-2.2020000000111395E-3</v>
      </c>
      <c r="F29" s="6">
        <v>1001.05</v>
      </c>
      <c r="G29" s="29">
        <f t="shared" si="2"/>
        <v>3.999999999996362E-2</v>
      </c>
      <c r="H29" s="6">
        <v>0.84461990943382803</v>
      </c>
      <c r="I29" s="30">
        <f t="shared" si="3"/>
        <v>0.42230995471691402</v>
      </c>
      <c r="J29" s="6">
        <v>1001.33</v>
      </c>
      <c r="K29" s="27">
        <f t="shared" si="5"/>
        <v>0.2800000000000864</v>
      </c>
      <c r="L29" s="6">
        <v>3.29996211341181</v>
      </c>
      <c r="M29" s="21">
        <f t="shared" si="4"/>
        <v>1.649981056705905</v>
      </c>
      <c r="V29" s="39" t="s">
        <v>40</v>
      </c>
      <c r="W29" s="39"/>
    </row>
    <row r="30" spans="1:27" ht="15.75" customHeight="1" x14ac:dyDescent="0.25">
      <c r="A30" s="1">
        <v>27</v>
      </c>
      <c r="B30" s="4">
        <v>13.5</v>
      </c>
      <c r="C30" s="6">
        <v>1001.01</v>
      </c>
      <c r="D30" s="27">
        <f t="shared" si="0"/>
        <v>1001.0014155</v>
      </c>
      <c r="E30" s="28">
        <f t="shared" si="1"/>
        <v>8.5844999999835636E-3</v>
      </c>
      <c r="F30" s="6">
        <v>1001.05</v>
      </c>
      <c r="G30" s="29">
        <f t="shared" si="2"/>
        <v>3.999999999996362E-2</v>
      </c>
      <c r="H30" s="6">
        <v>0.843190391334394</v>
      </c>
      <c r="I30" s="30">
        <f t="shared" si="3"/>
        <v>0.421595195667197</v>
      </c>
      <c r="J30" s="6">
        <v>1001.32</v>
      </c>
      <c r="K30" s="27">
        <f t="shared" si="5"/>
        <v>0.2700000000000955</v>
      </c>
      <c r="L30" s="6">
        <v>3.3929717982267702</v>
      </c>
      <c r="M30" s="21">
        <f t="shared" si="4"/>
        <v>1.6964858991133851</v>
      </c>
      <c r="V30" s="8" t="s">
        <v>41</v>
      </c>
      <c r="Y30" s="7"/>
      <c r="Z30" s="8" t="s">
        <v>10</v>
      </c>
    </row>
    <row r="31" spans="1:27" ht="15.75" customHeight="1" x14ac:dyDescent="0.25">
      <c r="A31" s="1">
        <v>28</v>
      </c>
      <c r="B31" s="26">
        <v>14</v>
      </c>
      <c r="C31" s="6">
        <v>1001.01</v>
      </c>
      <c r="D31" s="27">
        <f t="shared" si="0"/>
        <v>1000.990629</v>
      </c>
      <c r="E31" s="28">
        <f t="shared" si="1"/>
        <v>1.9370999999978267E-2</v>
      </c>
      <c r="F31" s="6">
        <v>1001.05</v>
      </c>
      <c r="G31" s="29">
        <f t="shared" si="2"/>
        <v>3.999999999996362E-2</v>
      </c>
      <c r="H31" s="6">
        <v>0.90777798293941803</v>
      </c>
      <c r="I31" s="30">
        <f t="shared" si="3"/>
        <v>0.45388899146970901</v>
      </c>
      <c r="J31" s="6">
        <v>1001.31</v>
      </c>
      <c r="K31" s="27">
        <f t="shared" si="5"/>
        <v>0.25999999999999091</v>
      </c>
      <c r="L31" s="6">
        <v>3.37451226202097</v>
      </c>
      <c r="M31" s="21">
        <f t="shared" si="4"/>
        <v>1.687256131010485</v>
      </c>
      <c r="V31" t="s">
        <v>55</v>
      </c>
      <c r="Y31" s="9"/>
      <c r="Z31" t="s">
        <v>10</v>
      </c>
    </row>
    <row r="32" spans="1:27" ht="15.75" customHeight="1" x14ac:dyDescent="0.25">
      <c r="A32" s="1">
        <v>29</v>
      </c>
      <c r="B32" s="4">
        <v>14.5</v>
      </c>
      <c r="C32" s="6">
        <v>1001</v>
      </c>
      <c r="D32" s="27">
        <f t="shared" si="0"/>
        <v>1000.9798425</v>
      </c>
      <c r="E32" s="28">
        <f t="shared" si="1"/>
        <v>2.0157499999982065E-2</v>
      </c>
      <c r="F32" s="6">
        <v>1001.05</v>
      </c>
      <c r="G32" s="29">
        <f t="shared" si="2"/>
        <v>4.9999999999954525E-2</v>
      </c>
      <c r="H32" s="6">
        <v>0.844675901762314</v>
      </c>
      <c r="I32" s="30">
        <f t="shared" si="3"/>
        <v>0.422337950881157</v>
      </c>
      <c r="J32" s="6">
        <v>1001.3</v>
      </c>
      <c r="K32" s="27">
        <f t="shared" si="5"/>
        <v>0.25</v>
      </c>
      <c r="L32" s="6">
        <v>3.37055235568908</v>
      </c>
      <c r="M32" s="21">
        <f t="shared" si="4"/>
        <v>1.68527617784454</v>
      </c>
      <c r="V32" s="8" t="s">
        <v>57</v>
      </c>
      <c r="Y32" s="7"/>
      <c r="Z32" s="8" t="s">
        <v>10</v>
      </c>
    </row>
    <row r="33" spans="1:28" ht="15.75" customHeight="1" x14ac:dyDescent="0.25">
      <c r="A33" s="1">
        <v>30</v>
      </c>
      <c r="B33" s="26">
        <v>15</v>
      </c>
      <c r="C33" s="6">
        <v>1000.98</v>
      </c>
      <c r="D33" s="27">
        <f t="shared" si="0"/>
        <v>1000.969056</v>
      </c>
      <c r="E33" s="28">
        <f t="shared" si="1"/>
        <v>1.0943999999994958E-2</v>
      </c>
      <c r="F33" s="6">
        <v>1001.05</v>
      </c>
      <c r="G33" s="29">
        <f t="shared" si="2"/>
        <v>6.9999999999936335E-2</v>
      </c>
      <c r="H33" s="6">
        <v>1.0457457292699599</v>
      </c>
      <c r="I33" s="30">
        <f t="shared" si="3"/>
        <v>0.52287286463497995</v>
      </c>
      <c r="J33" s="6">
        <v>1001.3</v>
      </c>
      <c r="K33" s="27">
        <f t="shared" si="5"/>
        <v>0.25</v>
      </c>
      <c r="L33" s="6">
        <v>3.2559721236406598</v>
      </c>
      <c r="M33" s="21">
        <f t="shared" si="4"/>
        <v>1.6279860618203299</v>
      </c>
    </row>
    <row r="34" spans="1:28" ht="15.75" customHeight="1" x14ac:dyDescent="0.25">
      <c r="A34" s="1">
        <v>31</v>
      </c>
      <c r="B34" s="4">
        <v>15.5</v>
      </c>
      <c r="C34" s="6">
        <v>1000.98</v>
      </c>
      <c r="D34" s="27">
        <f t="shared" si="0"/>
        <v>1000.9582695</v>
      </c>
      <c r="E34" s="28">
        <f t="shared" si="1"/>
        <v>2.1730499999989661E-2</v>
      </c>
      <c r="F34" s="6">
        <v>1001.05</v>
      </c>
      <c r="G34" s="29">
        <f t="shared" si="2"/>
        <v>6.9999999999936335E-2</v>
      </c>
      <c r="H34" s="6">
        <v>0.97380939278140399</v>
      </c>
      <c r="I34" s="30">
        <f t="shared" si="3"/>
        <v>0.486904696390702</v>
      </c>
      <c r="J34" s="6">
        <v>1001.29</v>
      </c>
      <c r="K34" s="27">
        <f t="shared" si="5"/>
        <v>0.24000000000000909</v>
      </c>
      <c r="L34" s="6">
        <v>3.4038563101480501</v>
      </c>
      <c r="M34" s="21">
        <f t="shared" si="4"/>
        <v>1.7019281550740251</v>
      </c>
      <c r="V34" t="s">
        <v>0</v>
      </c>
      <c r="Y34" s="8"/>
      <c r="Z34" t="s">
        <v>10</v>
      </c>
    </row>
    <row r="35" spans="1:28" ht="15.75" customHeight="1" x14ac:dyDescent="0.25">
      <c r="A35" s="1">
        <v>32</v>
      </c>
      <c r="B35" s="26">
        <v>16</v>
      </c>
      <c r="C35" s="6">
        <v>1001</v>
      </c>
      <c r="D35" s="27">
        <f t="shared" si="0"/>
        <v>1000.947483</v>
      </c>
      <c r="E35" s="28">
        <f t="shared" si="1"/>
        <v>5.2516999999966174E-2</v>
      </c>
      <c r="F35" s="6">
        <v>1001.05</v>
      </c>
      <c r="G35" s="29">
        <f t="shared" si="2"/>
        <v>4.9999999999954525E-2</v>
      </c>
      <c r="H35" s="6">
        <v>1.13395265799297</v>
      </c>
      <c r="I35" s="30">
        <f t="shared" si="3"/>
        <v>0.56697632899648498</v>
      </c>
      <c r="J35" s="6">
        <v>1001.28</v>
      </c>
      <c r="K35" s="27">
        <f t="shared" si="5"/>
        <v>0.23000000000001819</v>
      </c>
      <c r="L35" s="6">
        <v>3.4038564002010498</v>
      </c>
      <c r="M35" s="21">
        <f t="shared" si="4"/>
        <v>1.7019282001005249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16.5</v>
      </c>
      <c r="C36" s="6">
        <v>1001.03</v>
      </c>
      <c r="D36" s="27">
        <f t="shared" si="0"/>
        <v>1000.9366964999999</v>
      </c>
      <c r="E36" s="28">
        <f t="shared" si="1"/>
        <v>9.3303500000047279E-2</v>
      </c>
      <c r="F36" s="6">
        <v>1001.04</v>
      </c>
      <c r="G36" s="29">
        <f t="shared" si="2"/>
        <v>9.9999999999909051E-3</v>
      </c>
      <c r="H36" s="6">
        <v>1.14219887962884</v>
      </c>
      <c r="I36" s="30">
        <f t="shared" si="3"/>
        <v>0.57109943981442002</v>
      </c>
      <c r="J36" s="6">
        <v>1001.26</v>
      </c>
      <c r="K36" s="27">
        <f t="shared" si="5"/>
        <v>0.22000000000002728</v>
      </c>
      <c r="L36" s="6">
        <v>3.4012940137869299</v>
      </c>
      <c r="M36" s="21">
        <f t="shared" si="4"/>
        <v>1.7006470068934649</v>
      </c>
      <c r="V36" t="s">
        <v>45</v>
      </c>
    </row>
    <row r="37" spans="1:28" ht="15.75" customHeight="1" x14ac:dyDescent="0.25">
      <c r="A37" s="1">
        <v>34</v>
      </c>
      <c r="B37" s="26">
        <v>17</v>
      </c>
      <c r="C37" s="6">
        <v>1000.99</v>
      </c>
      <c r="D37" s="27">
        <f t="shared" si="0"/>
        <v>1000.9259099999999</v>
      </c>
      <c r="E37" s="28">
        <f t="shared" si="1"/>
        <v>6.4090000000078362E-2</v>
      </c>
      <c r="F37" s="6">
        <v>1001.03</v>
      </c>
      <c r="G37" s="29">
        <f t="shared" si="2"/>
        <v>3.999999999996362E-2</v>
      </c>
      <c r="H37" s="6">
        <v>1.2545035883220199</v>
      </c>
      <c r="I37" s="30">
        <f t="shared" si="3"/>
        <v>0.62725179416100996</v>
      </c>
      <c r="J37" s="6">
        <v>1001.26</v>
      </c>
      <c r="K37" s="27">
        <f t="shared" si="5"/>
        <v>0.23000000000001819</v>
      </c>
      <c r="L37" s="6">
        <v>3.4012941037050601</v>
      </c>
      <c r="M37" s="21">
        <f t="shared" si="4"/>
        <v>1.7006470518525301</v>
      </c>
      <c r="V37" t="s">
        <v>44</v>
      </c>
    </row>
    <row r="38" spans="1:28" ht="15.75" customHeight="1" x14ac:dyDescent="0.25">
      <c r="A38" s="1">
        <v>35</v>
      </c>
      <c r="B38" s="4">
        <v>17.5</v>
      </c>
      <c r="C38" s="6">
        <v>1000.99</v>
      </c>
      <c r="D38" s="27">
        <f t="shared" si="0"/>
        <v>1000.9151234999999</v>
      </c>
      <c r="E38" s="28">
        <f t="shared" si="1"/>
        <v>7.4876500000073065E-2</v>
      </c>
      <c r="F38" s="6">
        <v>1001.02</v>
      </c>
      <c r="G38" s="29">
        <f t="shared" si="2"/>
        <v>2.9999999999972715E-2</v>
      </c>
      <c r="H38" s="6">
        <v>1.5022012009677801</v>
      </c>
      <c r="I38" s="30">
        <f t="shared" si="3"/>
        <v>0.75110060048389005</v>
      </c>
      <c r="J38" s="6">
        <v>1001.26</v>
      </c>
      <c r="K38" s="27">
        <f t="shared" si="5"/>
        <v>0.24000000000000909</v>
      </c>
      <c r="L38" s="6">
        <v>3.4012941936226899</v>
      </c>
      <c r="M38" s="21">
        <f t="shared" si="4"/>
        <v>1.700647096811345</v>
      </c>
      <c r="V38" t="s">
        <v>46</v>
      </c>
    </row>
    <row r="39" spans="1:28" ht="15.75" customHeight="1" x14ac:dyDescent="0.25">
      <c r="A39" s="1">
        <v>36</v>
      </c>
      <c r="B39" s="26">
        <v>18</v>
      </c>
      <c r="C39" s="6">
        <v>1000.98</v>
      </c>
      <c r="D39" s="27">
        <f t="shared" si="0"/>
        <v>1000.9043369999999</v>
      </c>
      <c r="E39" s="28">
        <f t="shared" si="1"/>
        <v>7.5663000000076863E-2</v>
      </c>
      <c r="F39" s="6">
        <v>1001.02</v>
      </c>
      <c r="G39" s="29">
        <f t="shared" si="2"/>
        <v>3.999999999996362E-2</v>
      </c>
      <c r="H39" s="6">
        <v>1.7199241126745299</v>
      </c>
      <c r="I39" s="30">
        <f t="shared" si="3"/>
        <v>0.85996205633726497</v>
      </c>
      <c r="J39" s="6">
        <v>1001.25</v>
      </c>
      <c r="K39" s="27">
        <f t="shared" si="5"/>
        <v>0.23000000000001819</v>
      </c>
      <c r="L39" s="6">
        <v>3.5144480133540998</v>
      </c>
      <c r="M39" s="21">
        <f t="shared" si="4"/>
        <v>1.7572240066770499</v>
      </c>
    </row>
    <row r="40" spans="1:28" ht="15.75" customHeight="1" x14ac:dyDescent="0.25">
      <c r="A40" s="1">
        <v>37</v>
      </c>
      <c r="B40" s="4">
        <v>18.5</v>
      </c>
      <c r="C40" s="6">
        <v>1001.01</v>
      </c>
      <c r="D40" s="27">
        <f t="shared" si="0"/>
        <v>1000.8935504999999</v>
      </c>
      <c r="E40" s="28">
        <f t="shared" si="1"/>
        <v>0.11644950000004428</v>
      </c>
      <c r="F40" s="6">
        <v>1001.02</v>
      </c>
      <c r="G40" s="29">
        <f t="shared" si="2"/>
        <v>9.9999999999909051E-3</v>
      </c>
      <c r="H40" s="6">
        <v>1.6448770786420399</v>
      </c>
      <c r="I40" s="30">
        <f t="shared" si="3"/>
        <v>0.82243853932101996</v>
      </c>
      <c r="J40" s="6">
        <v>1001.24</v>
      </c>
      <c r="K40" s="27">
        <f t="shared" si="5"/>
        <v>0.22000000000002728</v>
      </c>
      <c r="L40" s="6">
        <v>4.0563253345983998</v>
      </c>
      <c r="M40" s="21">
        <f t="shared" si="4"/>
        <v>2.0281626672991999</v>
      </c>
      <c r="V40" s="32" t="s">
        <v>48</v>
      </c>
      <c r="W40" s="32"/>
    </row>
    <row r="41" spans="1:28" ht="15.75" customHeight="1" x14ac:dyDescent="0.25">
      <c r="A41" s="1">
        <v>38</v>
      </c>
      <c r="B41" s="26">
        <v>19</v>
      </c>
      <c r="C41" s="6">
        <v>1001</v>
      </c>
      <c r="D41" s="27">
        <f t="shared" si="0"/>
        <v>1000.882764</v>
      </c>
      <c r="E41" s="28">
        <f t="shared" si="1"/>
        <v>0.11723600000004808</v>
      </c>
      <c r="F41" s="6">
        <v>1001.02</v>
      </c>
      <c r="G41" s="29">
        <f t="shared" si="2"/>
        <v>1.999999999998181E-2</v>
      </c>
      <c r="H41" s="6">
        <v>1.4890112219264999</v>
      </c>
      <c r="I41" s="30">
        <f t="shared" si="3"/>
        <v>0.74450561096324996</v>
      </c>
      <c r="J41" s="6">
        <v>1001.22</v>
      </c>
      <c r="K41" s="27">
        <f t="shared" si="5"/>
        <v>0.20000000000004547</v>
      </c>
      <c r="L41" s="6">
        <v>4.4888297317803199</v>
      </c>
      <c r="M41" s="21">
        <f t="shared" si="4"/>
        <v>2.2444148658901599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19.5</v>
      </c>
      <c r="C42" s="6">
        <v>1000.99</v>
      </c>
      <c r="D42" s="27">
        <f t="shared" si="0"/>
        <v>1000.8719775</v>
      </c>
      <c r="E42" s="28">
        <f t="shared" si="1"/>
        <v>0.11802250000005188</v>
      </c>
      <c r="F42" s="6">
        <v>1001.01</v>
      </c>
      <c r="G42" s="29">
        <f t="shared" si="2"/>
        <v>1.999999999998181E-2</v>
      </c>
      <c r="H42" s="6">
        <v>1.1309676124145001</v>
      </c>
      <c r="I42" s="30">
        <f t="shared" si="3"/>
        <v>0.56548380620725003</v>
      </c>
      <c r="J42" s="6">
        <v>1001.2</v>
      </c>
      <c r="K42" s="27">
        <f t="shared" si="5"/>
        <v>0.19000000000005457</v>
      </c>
      <c r="L42" s="6">
        <v>4.6613907802495902</v>
      </c>
      <c r="M42" s="21">
        <f t="shared" si="4"/>
        <v>2.3306953901247951</v>
      </c>
      <c r="Y42" s="11"/>
      <c r="Z42" s="8" t="s">
        <v>47</v>
      </c>
    </row>
    <row r="43" spans="1:28" ht="15.75" customHeight="1" x14ac:dyDescent="0.25">
      <c r="A43" s="1">
        <v>40</v>
      </c>
      <c r="B43" s="26">
        <v>20</v>
      </c>
      <c r="C43" s="6">
        <v>1000.98</v>
      </c>
      <c r="D43" s="27">
        <f t="shared" si="0"/>
        <v>1000.861191</v>
      </c>
      <c r="E43" s="28">
        <f t="shared" si="1"/>
        <v>0.11880900000005568</v>
      </c>
      <c r="F43" s="6">
        <v>1000.99</v>
      </c>
      <c r="G43" s="29">
        <f t="shared" si="2"/>
        <v>9.9999999999909051E-3</v>
      </c>
      <c r="H43" s="6">
        <v>0.884749349723985</v>
      </c>
      <c r="I43" s="30">
        <f t="shared" si="3"/>
        <v>0.4423746748619925</v>
      </c>
      <c r="J43" s="6">
        <v>1001.15</v>
      </c>
      <c r="K43" s="27">
        <f t="shared" si="5"/>
        <v>0.15999999999996817</v>
      </c>
      <c r="L43" s="6">
        <v>4.7938962643623704</v>
      </c>
      <c r="M43" s="21">
        <f t="shared" si="4"/>
        <v>2.3969481321811852</v>
      </c>
      <c r="AB43" s="13"/>
    </row>
    <row r="44" spans="1:28" ht="15.75" customHeight="1" x14ac:dyDescent="0.25">
      <c r="A44" s="1">
        <v>41</v>
      </c>
      <c r="B44" s="4">
        <v>20.5</v>
      </c>
      <c r="C44" s="6">
        <v>1000.9</v>
      </c>
      <c r="D44" s="27">
        <f t="shared" si="0"/>
        <v>1000.8504045</v>
      </c>
      <c r="E44" s="28">
        <f t="shared" si="1"/>
        <v>4.9595500000009451E-2</v>
      </c>
      <c r="F44" s="6">
        <v>1000.95</v>
      </c>
      <c r="G44" s="29">
        <f t="shared" si="2"/>
        <v>5.0000000000068212E-2</v>
      </c>
      <c r="H44" s="6">
        <v>1.7146730936085299</v>
      </c>
      <c r="I44" s="30">
        <f t="shared" si="3"/>
        <v>0.85733654680426497</v>
      </c>
      <c r="J44" s="6">
        <v>1001.16</v>
      </c>
      <c r="K44" s="27">
        <f t="shared" si="5"/>
        <v>0.20999999999992269</v>
      </c>
      <c r="L44" s="6">
        <v>4.6298560737254499</v>
      </c>
      <c r="M44" s="21">
        <f t="shared" si="4"/>
        <v>2.314928036862725</v>
      </c>
    </row>
    <row r="45" spans="1:28" ht="15.75" customHeight="1" x14ac:dyDescent="0.25">
      <c r="A45" s="1">
        <v>42</v>
      </c>
      <c r="B45" s="26">
        <v>21</v>
      </c>
      <c r="C45" s="6">
        <v>1000.85</v>
      </c>
      <c r="D45" s="27">
        <f t="shared" si="0"/>
        <v>1000.839618</v>
      </c>
      <c r="E45" s="28">
        <f t="shared" si="1"/>
        <v>1.0382000000049629E-2</v>
      </c>
      <c r="F45" s="6">
        <v>1000.95</v>
      </c>
      <c r="G45" s="29">
        <f t="shared" si="2"/>
        <v>0.10000000000002274</v>
      </c>
      <c r="H45" s="6">
        <v>3.0734155402294498</v>
      </c>
      <c r="I45" s="30">
        <f t="shared" si="3"/>
        <v>1.5367077701147249</v>
      </c>
      <c r="J45" s="6">
        <v>1001.18</v>
      </c>
      <c r="K45" s="27">
        <f t="shared" si="5"/>
        <v>0.2299999999999045</v>
      </c>
      <c r="L45" s="6">
        <v>4.4650058312691101</v>
      </c>
      <c r="M45" s="21">
        <f t="shared" si="4"/>
        <v>2.2325029156345551</v>
      </c>
    </row>
    <row r="46" spans="1:28" ht="15.75" customHeight="1" x14ac:dyDescent="0.25">
      <c r="A46" s="1">
        <v>43</v>
      </c>
      <c r="B46" s="4">
        <v>21.5</v>
      </c>
      <c r="C46" s="6">
        <v>1000.89</v>
      </c>
      <c r="D46" s="27">
        <f t="shared" si="0"/>
        <v>1000.8288315</v>
      </c>
      <c r="E46" s="28">
        <f t="shared" si="1"/>
        <v>6.1168500000007953E-2</v>
      </c>
      <c r="F46" s="6">
        <v>1000.95</v>
      </c>
      <c r="G46" s="29">
        <f t="shared" si="2"/>
        <v>6.0000000000059117E-2</v>
      </c>
      <c r="H46" s="6">
        <v>2.4037588017634599</v>
      </c>
      <c r="I46" s="30">
        <f t="shared" si="3"/>
        <v>1.20187940088173</v>
      </c>
      <c r="J46" s="6">
        <v>1001.17</v>
      </c>
      <c r="K46" s="27">
        <f t="shared" si="5"/>
        <v>0.2199999999999136</v>
      </c>
      <c r="L46" s="6">
        <v>4.3277725389518604</v>
      </c>
      <c r="M46" s="21">
        <f t="shared" si="4"/>
        <v>2.1638862694759302</v>
      </c>
    </row>
    <row r="47" spans="1:28" ht="15.75" customHeight="1" x14ac:dyDescent="0.25">
      <c r="A47" s="1">
        <v>44</v>
      </c>
      <c r="B47" s="26">
        <v>22</v>
      </c>
      <c r="C47" s="6">
        <v>1000.91</v>
      </c>
      <c r="D47" s="27">
        <f t="shared" si="0"/>
        <v>1000.818045</v>
      </c>
      <c r="E47" s="28">
        <f t="shared" si="1"/>
        <v>9.1954999999984466E-2</v>
      </c>
      <c r="F47" s="6">
        <v>1000.94</v>
      </c>
      <c r="G47" s="29">
        <f t="shared" si="2"/>
        <v>3.0000000000086402E-2</v>
      </c>
      <c r="H47" s="6">
        <v>0.62713280284099204</v>
      </c>
      <c r="I47" s="30">
        <f t="shared" si="3"/>
        <v>0.31356640142049602</v>
      </c>
      <c r="J47" s="6">
        <v>1001.15</v>
      </c>
      <c r="K47" s="27">
        <f t="shared" si="5"/>
        <v>0.20999999999992269</v>
      </c>
      <c r="L47" s="6">
        <v>4.17758249291699</v>
      </c>
      <c r="M47" s="21">
        <f t="shared" si="4"/>
        <v>2.088791246458495</v>
      </c>
    </row>
    <row r="48" spans="1:28" ht="15.75" customHeight="1" x14ac:dyDescent="0.25">
      <c r="A48" s="1">
        <v>45</v>
      </c>
      <c r="B48" s="4">
        <v>22.5</v>
      </c>
      <c r="C48" s="6">
        <v>1000.91</v>
      </c>
      <c r="D48" s="27">
        <f t="shared" si="0"/>
        <v>1000.8072585</v>
      </c>
      <c r="E48" s="28">
        <f t="shared" si="1"/>
        <v>0.10274149999997917</v>
      </c>
      <c r="F48" s="6">
        <v>1000.94</v>
      </c>
      <c r="G48" s="29">
        <f t="shared" si="2"/>
        <v>3.0000000000086402E-2</v>
      </c>
      <c r="H48" s="6">
        <v>0.77899678741401401</v>
      </c>
      <c r="I48" s="30">
        <f t="shared" si="3"/>
        <v>0.38949839370700701</v>
      </c>
      <c r="J48" s="6">
        <v>1001.14</v>
      </c>
      <c r="K48" s="27">
        <f t="shared" si="5"/>
        <v>0.19999999999993179</v>
      </c>
      <c r="L48" s="6">
        <v>4.18862572160194</v>
      </c>
      <c r="M48" s="21">
        <f t="shared" si="4"/>
        <v>2.09431286080097</v>
      </c>
      <c r="W48" s="8"/>
    </row>
    <row r="49" spans="1:13" ht="15.75" customHeight="1" x14ac:dyDescent="0.25">
      <c r="A49" s="1">
        <v>46</v>
      </c>
      <c r="B49" s="26">
        <v>23</v>
      </c>
      <c r="C49" s="6">
        <v>1000.9</v>
      </c>
      <c r="D49" s="27">
        <f t="shared" si="0"/>
        <v>1000.796472</v>
      </c>
      <c r="E49" s="28">
        <f t="shared" si="1"/>
        <v>0.10352799999998297</v>
      </c>
      <c r="F49" s="6">
        <v>1000.93</v>
      </c>
      <c r="G49" s="29">
        <f t="shared" si="2"/>
        <v>2.9999999999972715E-2</v>
      </c>
      <c r="H49" s="6">
        <v>0.68469727914826395</v>
      </c>
      <c r="I49" s="30">
        <f t="shared" si="3"/>
        <v>0.34234863957413197</v>
      </c>
      <c r="J49" s="6">
        <v>1001.13</v>
      </c>
      <c r="K49" s="27">
        <f t="shared" si="5"/>
        <v>0.20000000000004547</v>
      </c>
      <c r="L49" s="6">
        <v>4.1077386523007098</v>
      </c>
      <c r="M49" s="21">
        <f t="shared" si="4"/>
        <v>2.0538693261503549</v>
      </c>
    </row>
    <row r="50" spans="1:13" ht="15.75" customHeight="1" x14ac:dyDescent="0.25">
      <c r="A50" s="1">
        <v>47</v>
      </c>
      <c r="B50" s="4">
        <v>23.5</v>
      </c>
      <c r="C50" s="6">
        <v>1000.89</v>
      </c>
      <c r="D50" s="27">
        <f t="shared" si="0"/>
        <v>1000.7856855</v>
      </c>
      <c r="E50" s="28">
        <f t="shared" si="1"/>
        <v>0.10431449999998677</v>
      </c>
      <c r="F50" s="6">
        <v>1000.93</v>
      </c>
      <c r="G50" s="29">
        <f t="shared" si="2"/>
        <v>3.999999999996362E-2</v>
      </c>
      <c r="H50" s="6">
        <v>0.84960332488003099</v>
      </c>
      <c r="I50" s="30">
        <f t="shared" si="3"/>
        <v>0.42480166244001549</v>
      </c>
      <c r="J50" s="6">
        <v>1001.12</v>
      </c>
      <c r="K50" s="27">
        <f t="shared" si="5"/>
        <v>0.19000000000005457</v>
      </c>
      <c r="L50" s="6">
        <v>4.2297294800117298</v>
      </c>
      <c r="M50" s="21">
        <f t="shared" si="4"/>
        <v>2.1148647400058649</v>
      </c>
    </row>
    <row r="51" spans="1:13" ht="15.75" customHeight="1" x14ac:dyDescent="0.25">
      <c r="A51" s="1">
        <v>48</v>
      </c>
      <c r="B51" s="26">
        <v>24</v>
      </c>
      <c r="C51" s="6">
        <v>1000.9</v>
      </c>
      <c r="D51" s="27">
        <f t="shared" si="0"/>
        <v>1000.774899</v>
      </c>
      <c r="E51" s="28">
        <f t="shared" si="1"/>
        <v>0.12510099999997237</v>
      </c>
      <c r="F51" s="6">
        <v>1000.92</v>
      </c>
      <c r="G51" s="29">
        <f t="shared" si="2"/>
        <v>1.999999999998181E-2</v>
      </c>
      <c r="H51" s="6">
        <v>1.0419675102878601</v>
      </c>
      <c r="I51" s="30">
        <f t="shared" si="3"/>
        <v>0.52098375514393003</v>
      </c>
      <c r="J51" s="6">
        <v>1001.09</v>
      </c>
      <c r="K51" s="27">
        <f t="shared" si="5"/>
        <v>0.17000000000007276</v>
      </c>
      <c r="L51" s="6">
        <v>4.2021827745666798</v>
      </c>
      <c r="M51" s="21">
        <f t="shared" si="4"/>
        <v>2.1010913872833399</v>
      </c>
    </row>
    <row r="52" spans="1:13" ht="15.75" customHeight="1" x14ac:dyDescent="0.25">
      <c r="A52" s="1">
        <v>49</v>
      </c>
      <c r="B52" s="4">
        <v>24.5</v>
      </c>
      <c r="C52" s="6">
        <v>1000.88</v>
      </c>
      <c r="D52" s="27">
        <f t="shared" si="0"/>
        <v>1000.7641125</v>
      </c>
      <c r="E52" s="28">
        <f t="shared" si="1"/>
        <v>0.11588749999998527</v>
      </c>
      <c r="F52" s="6">
        <v>1000.9</v>
      </c>
      <c r="G52" s="29">
        <f t="shared" si="2"/>
        <v>1.999999999998181E-2</v>
      </c>
      <c r="H52" s="6">
        <v>1.5172001367596899</v>
      </c>
      <c r="I52" s="30">
        <f t="shared" si="3"/>
        <v>0.75860006837984495</v>
      </c>
      <c r="J52" s="6">
        <v>1001.07</v>
      </c>
      <c r="K52" s="27">
        <f t="shared" si="5"/>
        <v>0.17000000000007276</v>
      </c>
      <c r="L52" s="6">
        <v>3.93233214190851</v>
      </c>
      <c r="M52" s="21">
        <f t="shared" si="4"/>
        <v>1.966166070954255</v>
      </c>
    </row>
    <row r="53" spans="1:13" ht="15.75" customHeight="1" x14ac:dyDescent="0.25">
      <c r="A53" s="1">
        <v>50</v>
      </c>
      <c r="B53" s="26">
        <v>25</v>
      </c>
      <c r="C53" s="6">
        <v>1000.86</v>
      </c>
      <c r="D53" s="27">
        <f t="shared" si="0"/>
        <v>1000.753326</v>
      </c>
      <c r="E53" s="28">
        <f t="shared" si="1"/>
        <v>0.10667399999999816</v>
      </c>
      <c r="F53" s="6">
        <v>1000.87</v>
      </c>
      <c r="G53" s="29">
        <f t="shared" si="2"/>
        <v>9.9999999999909051E-3</v>
      </c>
      <c r="H53" s="6">
        <v>1.85895859964781</v>
      </c>
      <c r="I53" s="30">
        <f t="shared" si="3"/>
        <v>0.92947929982390498</v>
      </c>
      <c r="J53" s="6">
        <v>1001.04</v>
      </c>
      <c r="K53" s="27">
        <f t="shared" si="5"/>
        <v>0.16999999999995907</v>
      </c>
      <c r="L53" s="6">
        <v>3.7248314996066201</v>
      </c>
      <c r="M53" s="21">
        <f t="shared" si="4"/>
        <v>1.86241574980331</v>
      </c>
    </row>
    <row r="54" spans="1:13" ht="15.75" customHeight="1" x14ac:dyDescent="0.25">
      <c r="A54" s="1">
        <v>51</v>
      </c>
      <c r="B54" s="4">
        <v>25.5</v>
      </c>
      <c r="C54" s="6">
        <v>1000.81</v>
      </c>
      <c r="D54" s="27">
        <f t="shared" si="0"/>
        <v>1000.7425395</v>
      </c>
      <c r="E54" s="28">
        <f t="shared" si="1"/>
        <v>6.746049999992465E-2</v>
      </c>
      <c r="F54" s="6">
        <v>1000.82</v>
      </c>
      <c r="G54" s="29">
        <f t="shared" si="2"/>
        <v>1.0000000000104592E-2</v>
      </c>
      <c r="H54" s="6">
        <v>1.48588559430835</v>
      </c>
      <c r="I54" s="30">
        <f t="shared" si="3"/>
        <v>0.74294279715417499</v>
      </c>
      <c r="J54" s="6">
        <v>1001.04</v>
      </c>
      <c r="K54" s="27">
        <f t="shared" si="5"/>
        <v>0.2199999999999136</v>
      </c>
      <c r="L54" s="6">
        <v>3.5169697076151301</v>
      </c>
      <c r="M54" s="21">
        <f t="shared" si="4"/>
        <v>1.758484853807565</v>
      </c>
    </row>
    <row r="55" spans="1:13" ht="15.75" customHeight="1" x14ac:dyDescent="0.25">
      <c r="A55" s="1">
        <v>52</v>
      </c>
      <c r="B55" s="26">
        <v>26</v>
      </c>
      <c r="C55" s="6">
        <v>1000.73</v>
      </c>
      <c r="D55" s="27">
        <f t="shared" si="0"/>
        <v>1000.731753</v>
      </c>
      <c r="E55" s="28">
        <f t="shared" si="1"/>
        <v>-1.7530000000078871E-3</v>
      </c>
      <c r="F55" s="6">
        <v>1000.76</v>
      </c>
      <c r="G55" s="29">
        <f t="shared" si="2"/>
        <v>2.9999999999972715E-2</v>
      </c>
      <c r="H55" s="6">
        <v>0.915153331316654</v>
      </c>
      <c r="I55" s="30">
        <f t="shared" si="3"/>
        <v>0.457576665658327</v>
      </c>
      <c r="J55" s="6">
        <v>1001.05</v>
      </c>
      <c r="K55" s="27">
        <f t="shared" si="5"/>
        <v>0.28999999999996362</v>
      </c>
      <c r="L55" s="6">
        <v>3.3033191180752302</v>
      </c>
      <c r="M55" s="21">
        <f t="shared" si="4"/>
        <v>1.6516595590376151</v>
      </c>
    </row>
    <row r="56" spans="1:13" ht="15.75" customHeight="1" x14ac:dyDescent="0.25">
      <c r="A56" s="1">
        <v>53</v>
      </c>
      <c r="B56" s="4">
        <v>26.5</v>
      </c>
      <c r="C56" s="6">
        <v>1000.71</v>
      </c>
      <c r="D56" s="27">
        <f t="shared" si="0"/>
        <v>1000.7209665</v>
      </c>
      <c r="E56" s="28">
        <f t="shared" si="1"/>
        <v>-1.0966499999994994E-2</v>
      </c>
      <c r="F56" s="6">
        <v>1000.75</v>
      </c>
      <c r="G56" s="29">
        <f t="shared" si="2"/>
        <v>3.999999999996362E-2</v>
      </c>
      <c r="H56" s="6">
        <v>0.82989054970829801</v>
      </c>
      <c r="I56" s="30">
        <f t="shared" si="3"/>
        <v>0.414945274854149</v>
      </c>
      <c r="J56" s="6">
        <v>1001.04</v>
      </c>
      <c r="K56" s="27">
        <f t="shared" si="5"/>
        <v>0.28999999999996362</v>
      </c>
      <c r="L56" s="6">
        <v>3.1232344548581499</v>
      </c>
      <c r="M56" s="21">
        <f t="shared" si="4"/>
        <v>1.5616172274290749</v>
      </c>
    </row>
    <row r="57" spans="1:13" ht="15.75" customHeight="1" x14ac:dyDescent="0.25">
      <c r="A57" s="1">
        <v>54</v>
      </c>
      <c r="B57" s="26">
        <v>27</v>
      </c>
      <c r="C57" s="6">
        <v>1000.72</v>
      </c>
      <c r="D57" s="27">
        <f t="shared" si="0"/>
        <v>1000.7101799999999</v>
      </c>
      <c r="E57" s="28">
        <f t="shared" si="1"/>
        <v>9.8200000001043009E-3</v>
      </c>
      <c r="F57" s="6">
        <v>1000.75</v>
      </c>
      <c r="G57" s="29">
        <f t="shared" si="2"/>
        <v>2.9999999999972715E-2</v>
      </c>
      <c r="H57" s="6">
        <v>0.67015531248125704</v>
      </c>
      <c r="I57" s="30">
        <f t="shared" si="3"/>
        <v>0.33507765624062852</v>
      </c>
      <c r="J57" s="6">
        <v>1001</v>
      </c>
      <c r="K57" s="27">
        <f t="shared" si="5"/>
        <v>0.25</v>
      </c>
      <c r="L57" s="6">
        <v>3.0494776506947301</v>
      </c>
      <c r="M57" s="21">
        <f t="shared" si="4"/>
        <v>1.524738825347365</v>
      </c>
    </row>
    <row r="58" spans="1:13" ht="15.75" customHeight="1" x14ac:dyDescent="0.25">
      <c r="A58" s="1">
        <v>55</v>
      </c>
      <c r="B58" s="4">
        <v>27.5</v>
      </c>
      <c r="C58" s="6">
        <v>1000.7</v>
      </c>
      <c r="D58" s="27">
        <f t="shared" si="0"/>
        <v>1000.6993934999999</v>
      </c>
      <c r="E58" s="28">
        <f t="shared" si="1"/>
        <v>6.0650000011719385E-4</v>
      </c>
      <c r="F58" s="6">
        <v>1000.72</v>
      </c>
      <c r="G58" s="29">
        <f t="shared" si="2"/>
        <v>1.999999999998181E-2</v>
      </c>
      <c r="H58" s="6">
        <v>0.49152673704843303</v>
      </c>
      <c r="I58" s="30">
        <f t="shared" si="3"/>
        <v>0.24576336852421651</v>
      </c>
      <c r="J58" s="6">
        <v>1000.98</v>
      </c>
      <c r="K58" s="27">
        <f t="shared" si="5"/>
        <v>0.25999999999999091</v>
      </c>
      <c r="L58" s="6">
        <v>3.2413565057008902</v>
      </c>
      <c r="M58" s="21">
        <f t="shared" si="4"/>
        <v>1.6206782528504451</v>
      </c>
    </row>
    <row r="59" spans="1:13" ht="15.75" customHeight="1" x14ac:dyDescent="0.25">
      <c r="A59" s="1">
        <v>56</v>
      </c>
      <c r="B59" s="26">
        <v>28</v>
      </c>
      <c r="C59" s="6">
        <v>1000.66</v>
      </c>
      <c r="D59" s="27">
        <f t="shared" si="0"/>
        <v>1000.6886069999999</v>
      </c>
      <c r="E59" s="28">
        <f t="shared" si="1"/>
        <v>-2.860699999996541E-2</v>
      </c>
      <c r="F59" s="6">
        <v>1000.7</v>
      </c>
      <c r="G59" s="29">
        <f t="shared" si="2"/>
        <v>4.0000000000077307E-2</v>
      </c>
      <c r="H59" s="6">
        <v>0.50078447400530102</v>
      </c>
      <c r="I59" s="30">
        <f t="shared" si="3"/>
        <v>0.25039223700265051</v>
      </c>
      <c r="J59" s="6">
        <v>1000.97</v>
      </c>
      <c r="K59" s="27">
        <f t="shared" si="5"/>
        <v>0.26999999999998181</v>
      </c>
      <c r="L59" s="6">
        <v>3.41773276437551</v>
      </c>
      <c r="M59" s="21">
        <f t="shared" si="4"/>
        <v>1.708866382187755</v>
      </c>
    </row>
    <row r="60" spans="1:13" ht="15.75" customHeight="1" x14ac:dyDescent="0.25">
      <c r="A60" s="1">
        <v>57</v>
      </c>
      <c r="B60" s="4">
        <v>28.5</v>
      </c>
      <c r="C60" s="6">
        <v>1000.66</v>
      </c>
      <c r="D60" s="27">
        <f t="shared" si="0"/>
        <v>1000.6778204999999</v>
      </c>
      <c r="E60" s="28">
        <f t="shared" si="1"/>
        <v>-1.7820499999970707E-2</v>
      </c>
      <c r="F60" s="6">
        <v>1000.69</v>
      </c>
      <c r="G60" s="29">
        <f t="shared" si="2"/>
        <v>3.0000000000086402E-2</v>
      </c>
      <c r="H60" s="6">
        <v>0.52688827322986498</v>
      </c>
      <c r="I60" s="30">
        <f t="shared" si="3"/>
        <v>0.26344413661493249</v>
      </c>
      <c r="J60" s="6">
        <v>1000.96</v>
      </c>
      <c r="K60" s="27">
        <f t="shared" si="5"/>
        <v>0.26999999999998181</v>
      </c>
      <c r="L60" s="6">
        <v>3.6643329178740198</v>
      </c>
      <c r="M60" s="21">
        <f t="shared" si="4"/>
        <v>1.8321664589370099</v>
      </c>
    </row>
    <row r="61" spans="1:13" ht="15.75" customHeight="1" x14ac:dyDescent="0.25">
      <c r="A61" s="1">
        <v>58</v>
      </c>
      <c r="B61" s="26">
        <v>29</v>
      </c>
      <c r="C61" s="6">
        <v>1000.65</v>
      </c>
      <c r="D61" s="27">
        <f t="shared" si="0"/>
        <v>1000.6670339999999</v>
      </c>
      <c r="E61" s="28">
        <f t="shared" si="1"/>
        <v>-1.7033999999966909E-2</v>
      </c>
      <c r="F61" s="6">
        <v>1000.68</v>
      </c>
      <c r="G61" s="29">
        <f t="shared" si="2"/>
        <v>2.9999999999972715E-2</v>
      </c>
      <c r="H61" s="6">
        <v>0.63030402054795798</v>
      </c>
      <c r="I61" s="30">
        <f t="shared" si="3"/>
        <v>0.31515201027397899</v>
      </c>
      <c r="J61" s="6">
        <v>1000.94</v>
      </c>
      <c r="K61" s="27">
        <f t="shared" si="5"/>
        <v>0.26000000000010459</v>
      </c>
      <c r="L61" s="6">
        <v>4.0313670168403801</v>
      </c>
      <c r="M61" s="21">
        <f t="shared" si="4"/>
        <v>2.0156835084201901</v>
      </c>
    </row>
    <row r="62" spans="1:13" ht="15.75" customHeight="1" x14ac:dyDescent="0.25">
      <c r="A62" s="1">
        <v>59</v>
      </c>
      <c r="B62" s="4">
        <v>29.5</v>
      </c>
      <c r="C62" s="6">
        <v>1000.58</v>
      </c>
      <c r="D62" s="27">
        <f t="shared" si="0"/>
        <v>1000.6562474999999</v>
      </c>
      <c r="E62" s="28">
        <f t="shared" si="1"/>
        <v>-7.6247499999908541E-2</v>
      </c>
      <c r="F62" s="6">
        <v>1000.65</v>
      </c>
      <c r="G62" s="29">
        <f t="shared" si="2"/>
        <v>6.9999999999936335E-2</v>
      </c>
      <c r="H62" s="6">
        <v>0.512060715279405</v>
      </c>
      <c r="I62" s="30">
        <f t="shared" si="3"/>
        <v>0.2560303576397025</v>
      </c>
      <c r="J62" s="6">
        <v>1000.91</v>
      </c>
      <c r="K62" s="27">
        <f t="shared" si="5"/>
        <v>0.25999999999999091</v>
      </c>
      <c r="L62" s="6">
        <v>4.2326210920363598</v>
      </c>
      <c r="M62" s="21">
        <f t="shared" si="4"/>
        <v>2.1163105460181799</v>
      </c>
    </row>
    <row r="63" spans="1:13" ht="15.75" customHeight="1" x14ac:dyDescent="0.25">
      <c r="A63" s="1">
        <v>60</v>
      </c>
      <c r="B63" s="26">
        <v>30</v>
      </c>
      <c r="C63" s="6">
        <v>1000.26</v>
      </c>
      <c r="D63" s="27">
        <f t="shared" si="0"/>
        <v>1000.645461</v>
      </c>
      <c r="E63" s="28">
        <f t="shared" si="1"/>
        <v>-0.38546099999996386</v>
      </c>
      <c r="F63" s="6">
        <v>1000.65</v>
      </c>
      <c r="G63" s="29">
        <f t="shared" si="2"/>
        <v>0.38999999999998636</v>
      </c>
      <c r="H63" s="6">
        <v>2.32394988829122</v>
      </c>
      <c r="I63" s="30">
        <f t="shared" si="3"/>
        <v>1.16197494414561</v>
      </c>
      <c r="J63" s="6">
        <v>1000.94</v>
      </c>
      <c r="K63" s="27">
        <f t="shared" si="5"/>
        <v>0.29000000000007731</v>
      </c>
      <c r="L63" s="6">
        <v>4.3860264294606104</v>
      </c>
      <c r="M63" s="21">
        <f t="shared" si="4"/>
        <v>2.1930132147303052</v>
      </c>
    </row>
    <row r="64" spans="1:13" ht="15.75" customHeight="1" x14ac:dyDescent="0.25">
      <c r="A64" s="1">
        <v>61</v>
      </c>
      <c r="B64" s="4">
        <v>30.5</v>
      </c>
      <c r="C64" s="6">
        <v>999.99300000000005</v>
      </c>
      <c r="D64" s="27">
        <f t="shared" si="0"/>
        <v>1000.6346745</v>
      </c>
      <c r="E64" s="28">
        <f t="shared" si="1"/>
        <v>-0.64167449999990822</v>
      </c>
      <c r="F64" s="6">
        <v>1000.65</v>
      </c>
      <c r="G64" s="29">
        <f t="shared" si="2"/>
        <v>0.65699999999992542</v>
      </c>
      <c r="H64" s="6">
        <v>3.1172315423900399</v>
      </c>
      <c r="I64" s="30">
        <f t="shared" si="3"/>
        <v>1.5586157711950199</v>
      </c>
      <c r="J64" s="6">
        <v>1000.94</v>
      </c>
      <c r="K64" s="27">
        <f t="shared" si="5"/>
        <v>0.29000000000007731</v>
      </c>
      <c r="L64" s="6">
        <v>4.5882103642765104</v>
      </c>
      <c r="M64" s="21">
        <f t="shared" si="4"/>
        <v>2.2941051821382552</v>
      </c>
    </row>
    <row r="65" spans="1:13" ht="15.75" customHeight="1" x14ac:dyDescent="0.25">
      <c r="A65" s="1">
        <v>62</v>
      </c>
      <c r="B65" s="26">
        <v>31</v>
      </c>
      <c r="C65" s="6">
        <v>1000.07</v>
      </c>
      <c r="D65" s="27">
        <f t="shared" si="0"/>
        <v>1000.623888</v>
      </c>
      <c r="E65" s="28">
        <f t="shared" si="1"/>
        <v>-0.55388799999991534</v>
      </c>
      <c r="F65" s="6">
        <v>1000.65</v>
      </c>
      <c r="G65" s="29">
        <f t="shared" si="2"/>
        <v>0.57999999999992724</v>
      </c>
      <c r="H65" s="6">
        <v>3.2019376134633601</v>
      </c>
      <c r="I65" s="30">
        <f t="shared" si="3"/>
        <v>1.6009688067316801</v>
      </c>
      <c r="J65" s="6">
        <v>1000.94</v>
      </c>
      <c r="K65" s="27">
        <f t="shared" si="5"/>
        <v>0.29000000000007731</v>
      </c>
      <c r="L65" s="6">
        <v>4.8855745510431499</v>
      </c>
      <c r="M65" s="21">
        <f t="shared" si="4"/>
        <v>2.4427872755215749</v>
      </c>
    </row>
    <row r="66" spans="1:13" ht="15.75" customHeight="1" x14ac:dyDescent="0.25">
      <c r="A66" s="1">
        <v>63</v>
      </c>
      <c r="B66" s="4">
        <v>31.5</v>
      </c>
      <c r="C66" s="6">
        <v>1000.09</v>
      </c>
      <c r="D66" s="27">
        <f t="shared" si="0"/>
        <v>1000.6131015</v>
      </c>
      <c r="E66" s="28">
        <f t="shared" si="1"/>
        <v>-0.52310149999993882</v>
      </c>
      <c r="F66" s="6">
        <v>1000.65</v>
      </c>
      <c r="G66" s="29">
        <f t="shared" si="2"/>
        <v>0.55999999999994543</v>
      </c>
      <c r="H66" s="6">
        <v>3.2921101827587602</v>
      </c>
      <c r="I66" s="30">
        <f t="shared" si="3"/>
        <v>1.6460550913793801</v>
      </c>
      <c r="J66" s="6">
        <v>1000.94</v>
      </c>
      <c r="K66" s="27">
        <f t="shared" si="5"/>
        <v>0.29000000000007731</v>
      </c>
      <c r="L66" s="6">
        <v>4.8845099130330398</v>
      </c>
      <c r="M66" s="21">
        <f t="shared" si="4"/>
        <v>2.4422549565165199</v>
      </c>
    </row>
    <row r="67" spans="1:13" ht="15.75" customHeight="1" x14ac:dyDescent="0.25">
      <c r="A67" s="1">
        <v>64</v>
      </c>
      <c r="B67" s="26">
        <v>32</v>
      </c>
      <c r="C67" s="6">
        <v>999.97500000000002</v>
      </c>
      <c r="D67" s="27">
        <f t="shared" si="0"/>
        <v>1000.602315</v>
      </c>
      <c r="E67" s="28">
        <f t="shared" si="1"/>
        <v>-0.62731499999995322</v>
      </c>
      <c r="F67" s="6">
        <v>1000.65</v>
      </c>
      <c r="G67" s="29">
        <f t="shared" si="2"/>
        <v>0.67499999999995453</v>
      </c>
      <c r="H67" s="6">
        <v>3.5804950388332899</v>
      </c>
      <c r="I67" s="30">
        <f t="shared" si="3"/>
        <v>1.790247519416645</v>
      </c>
      <c r="J67" s="6">
        <v>1000.94</v>
      </c>
      <c r="K67" s="27">
        <f t="shared" si="5"/>
        <v>0.29000000000007731</v>
      </c>
      <c r="L67" s="6">
        <v>4.4837588360068104</v>
      </c>
      <c r="M67" s="21">
        <f t="shared" si="4"/>
        <v>2.2418794180034052</v>
      </c>
    </row>
    <row r="68" spans="1:13" ht="15.75" customHeight="1" x14ac:dyDescent="0.25">
      <c r="A68" s="1">
        <v>65</v>
      </c>
      <c r="B68" s="4">
        <v>32.5</v>
      </c>
      <c r="C68" s="6">
        <v>999.93799999999999</v>
      </c>
      <c r="D68" s="27">
        <f t="shared" ref="D68:D101" si="6">-0.021573*B68+1001.292651</f>
        <v>1000.5915285</v>
      </c>
      <c r="E68" s="28">
        <f t="shared" ref="E68:E101" si="7">C68-D68</f>
        <v>-0.65352849999999307</v>
      </c>
      <c r="F68" s="6">
        <v>1000.65</v>
      </c>
      <c r="G68" s="29">
        <f t="shared" ref="G68:G101" si="8">F68-C68</f>
        <v>0.71199999999998909</v>
      </c>
      <c r="H68" s="6">
        <v>3.84599803337349</v>
      </c>
      <c r="I68" s="30">
        <f t="shared" ref="I68:I101" si="9">H68*0.5</f>
        <v>1.922999016686745</v>
      </c>
      <c r="J68" s="6">
        <v>1000.94</v>
      </c>
      <c r="K68" s="27">
        <f t="shared" ref="K68:K101" si="10">J68-F68</f>
        <v>0.29000000000007731</v>
      </c>
      <c r="L68" s="6">
        <v>4.2070993031657604</v>
      </c>
      <c r="M68" s="21">
        <f t="shared" ref="M68:M101" si="11">L68/2</f>
        <v>2.1035496515828802</v>
      </c>
    </row>
    <row r="69" spans="1:13" ht="15.75" customHeight="1" x14ac:dyDescent="0.25">
      <c r="A69" s="1">
        <v>66</v>
      </c>
      <c r="B69" s="26">
        <v>33</v>
      </c>
      <c r="C69" s="6">
        <v>999.90200000000004</v>
      </c>
      <c r="D69" s="27">
        <f t="shared" si="6"/>
        <v>1000.580742</v>
      </c>
      <c r="E69" s="28">
        <f t="shared" si="7"/>
        <v>-0.67874199999994289</v>
      </c>
      <c r="F69" s="6">
        <v>1000.65</v>
      </c>
      <c r="G69" s="29">
        <f t="shared" si="8"/>
        <v>0.74799999999993361</v>
      </c>
      <c r="H69" s="6">
        <v>3.8961701438791501</v>
      </c>
      <c r="I69" s="30">
        <f t="shared" si="9"/>
        <v>1.948085071939575</v>
      </c>
      <c r="J69" s="6">
        <v>1000.94</v>
      </c>
      <c r="K69" s="27">
        <f t="shared" si="10"/>
        <v>0.29000000000007731</v>
      </c>
      <c r="L69" s="6">
        <v>3.8219932282632501</v>
      </c>
      <c r="M69" s="21">
        <f t="shared" si="11"/>
        <v>1.910996614131625</v>
      </c>
    </row>
    <row r="70" spans="1:13" ht="15.75" customHeight="1" x14ac:dyDescent="0.25">
      <c r="A70" s="1">
        <v>67</v>
      </c>
      <c r="B70" s="4">
        <v>33.5</v>
      </c>
      <c r="C70" s="6">
        <v>999.94299999999998</v>
      </c>
      <c r="D70" s="27">
        <f t="shared" si="6"/>
        <v>1000.5699555</v>
      </c>
      <c r="E70" s="28">
        <f t="shared" si="7"/>
        <v>-0.62695550000000821</v>
      </c>
      <c r="F70" s="6">
        <v>1000.65</v>
      </c>
      <c r="G70" s="29">
        <f t="shared" si="8"/>
        <v>0.70699999999999363</v>
      </c>
      <c r="H70" s="6">
        <v>3.5739589028806802</v>
      </c>
      <c r="I70" s="30">
        <f t="shared" si="9"/>
        <v>1.7869794514403401</v>
      </c>
      <c r="J70" s="6">
        <v>1000.94</v>
      </c>
      <c r="K70" s="27">
        <f t="shared" si="10"/>
        <v>0.29000000000007731</v>
      </c>
      <c r="L70" s="6">
        <v>4.3991335166000303</v>
      </c>
      <c r="M70" s="21">
        <f t="shared" si="11"/>
        <v>2.1995667583000151</v>
      </c>
    </row>
    <row r="71" spans="1:13" ht="15.75" customHeight="1" x14ac:dyDescent="0.25">
      <c r="A71" s="1">
        <v>68</v>
      </c>
      <c r="B71" s="26">
        <v>34</v>
      </c>
      <c r="C71" s="6">
        <v>999.87800000000004</v>
      </c>
      <c r="D71" s="27">
        <f t="shared" si="6"/>
        <v>1000.559169</v>
      </c>
      <c r="E71" s="28">
        <f t="shared" si="7"/>
        <v>-0.68116899999995439</v>
      </c>
      <c r="F71" s="6">
        <v>1000.65</v>
      </c>
      <c r="G71" s="29">
        <f t="shared" si="8"/>
        <v>0.77199999999993452</v>
      </c>
      <c r="H71" s="6">
        <v>3.4853443459566802</v>
      </c>
      <c r="I71" s="30">
        <f t="shared" si="9"/>
        <v>1.7426721729783401</v>
      </c>
      <c r="J71" s="6">
        <v>1000.94</v>
      </c>
      <c r="K71" s="27">
        <f t="shared" si="10"/>
        <v>0.29000000000007731</v>
      </c>
      <c r="L71" s="6">
        <v>4.6352520830591404</v>
      </c>
      <c r="M71" s="21">
        <f t="shared" si="11"/>
        <v>2.3176260415295702</v>
      </c>
    </row>
    <row r="72" spans="1:13" ht="15.75" customHeight="1" x14ac:dyDescent="0.25">
      <c r="A72" s="1">
        <v>69</v>
      </c>
      <c r="B72" s="4">
        <v>34.5</v>
      </c>
      <c r="C72" s="6">
        <v>999.95799999999997</v>
      </c>
      <c r="D72" s="27">
        <f t="shared" si="6"/>
        <v>1000.5483825</v>
      </c>
      <c r="E72" s="28">
        <f t="shared" si="7"/>
        <v>-0.59038250000003245</v>
      </c>
      <c r="F72" s="6">
        <v>1000.65</v>
      </c>
      <c r="G72" s="29">
        <f t="shared" si="8"/>
        <v>0.69200000000000728</v>
      </c>
      <c r="H72" s="6">
        <v>2.67700706704245</v>
      </c>
      <c r="I72" s="30">
        <f t="shared" si="9"/>
        <v>1.338503533521225</v>
      </c>
      <c r="J72" s="6">
        <v>1000.95</v>
      </c>
      <c r="K72" s="27">
        <f t="shared" si="10"/>
        <v>0.30000000000006821</v>
      </c>
      <c r="L72" s="6">
        <v>4.6001697026242603</v>
      </c>
      <c r="M72" s="21">
        <f t="shared" si="11"/>
        <v>2.3000848513121301</v>
      </c>
    </row>
    <row r="73" spans="1:13" ht="15.75" customHeight="1" x14ac:dyDescent="0.25">
      <c r="A73" s="1">
        <v>70</v>
      </c>
      <c r="B73" s="26">
        <v>35</v>
      </c>
      <c r="C73" s="6">
        <v>1000.26</v>
      </c>
      <c r="D73" s="27">
        <f t="shared" si="6"/>
        <v>1000.537596</v>
      </c>
      <c r="E73" s="28">
        <f t="shared" si="7"/>
        <v>-0.27759600000001683</v>
      </c>
      <c r="F73" s="6">
        <v>1000.65</v>
      </c>
      <c r="G73" s="29">
        <f t="shared" si="8"/>
        <v>0.38999999999998636</v>
      </c>
      <c r="H73" s="6">
        <v>2.5463057093271599</v>
      </c>
      <c r="I73" s="30">
        <f t="shared" si="9"/>
        <v>1.27315285466358</v>
      </c>
      <c r="J73" s="6">
        <v>1000.94</v>
      </c>
      <c r="K73" s="27">
        <f t="shared" si="10"/>
        <v>0.29000000000007731</v>
      </c>
      <c r="L73" s="6">
        <v>4.5896507508852702</v>
      </c>
      <c r="M73" s="21">
        <f t="shared" si="11"/>
        <v>2.2948253754426351</v>
      </c>
    </row>
    <row r="74" spans="1:13" ht="15.75" customHeight="1" x14ac:dyDescent="0.25">
      <c r="A74" s="1">
        <v>71</v>
      </c>
      <c r="B74" s="4">
        <v>35.5</v>
      </c>
      <c r="C74" s="6">
        <v>1000.6</v>
      </c>
      <c r="D74" s="27">
        <f t="shared" si="6"/>
        <v>1000.5268095</v>
      </c>
      <c r="E74" s="28">
        <f t="shared" si="7"/>
        <v>7.3190500000009706E-2</v>
      </c>
      <c r="F74" s="6">
        <v>1000.65</v>
      </c>
      <c r="G74" s="29">
        <f t="shared" si="8"/>
        <v>4.9999999999954525E-2</v>
      </c>
      <c r="H74" s="6">
        <v>0.63762095486071901</v>
      </c>
      <c r="I74" s="30">
        <f t="shared" si="9"/>
        <v>0.31881047743035951</v>
      </c>
      <c r="J74" s="6">
        <v>1000.91</v>
      </c>
      <c r="K74" s="27">
        <f t="shared" si="10"/>
        <v>0.25999999999999091</v>
      </c>
      <c r="L74" s="6">
        <v>4.2658303419471704</v>
      </c>
      <c r="M74" s="21">
        <f t="shared" si="11"/>
        <v>2.1329151709735852</v>
      </c>
    </row>
    <row r="75" spans="1:13" ht="15.75" customHeight="1" x14ac:dyDescent="0.25">
      <c r="A75" s="1">
        <v>72</v>
      </c>
      <c r="B75" s="26">
        <v>36</v>
      </c>
      <c r="C75" s="6">
        <v>1000.24</v>
      </c>
      <c r="D75" s="27">
        <f t="shared" si="6"/>
        <v>1000.516023</v>
      </c>
      <c r="E75" s="28">
        <f t="shared" si="7"/>
        <v>-0.27602300000000923</v>
      </c>
      <c r="F75" s="6">
        <v>1000.62</v>
      </c>
      <c r="G75" s="29">
        <f t="shared" si="8"/>
        <v>0.37999999999999545</v>
      </c>
      <c r="H75" s="6">
        <v>2.0708509121474599</v>
      </c>
      <c r="I75" s="30">
        <f t="shared" si="9"/>
        <v>1.0354254560737299</v>
      </c>
      <c r="J75" s="6">
        <v>1000.92</v>
      </c>
      <c r="K75" s="27">
        <f t="shared" si="10"/>
        <v>0.29999999999995453</v>
      </c>
      <c r="L75" s="6">
        <v>4.0448845424709496</v>
      </c>
      <c r="M75" s="21">
        <f t="shared" si="11"/>
        <v>2.0224422712354748</v>
      </c>
    </row>
    <row r="76" spans="1:13" ht="15.75" customHeight="1" x14ac:dyDescent="0.25">
      <c r="A76" s="1">
        <v>73</v>
      </c>
      <c r="B76" s="4">
        <v>36.5</v>
      </c>
      <c r="C76" s="6">
        <v>1000.06</v>
      </c>
      <c r="D76" s="27">
        <f t="shared" si="6"/>
        <v>1000.5052365</v>
      </c>
      <c r="E76" s="28">
        <f t="shared" si="7"/>
        <v>-0.44523650000007819</v>
      </c>
      <c r="F76" s="6">
        <v>1000.62</v>
      </c>
      <c r="G76" s="29">
        <f t="shared" si="8"/>
        <v>0.56000000000005912</v>
      </c>
      <c r="H76" s="6">
        <v>2.0173507526046501</v>
      </c>
      <c r="I76" s="30">
        <f t="shared" si="9"/>
        <v>1.0086753763023251</v>
      </c>
      <c r="J76" s="6">
        <v>1000.93</v>
      </c>
      <c r="K76" s="27">
        <f t="shared" si="10"/>
        <v>0.30999999999994543</v>
      </c>
      <c r="L76" s="6">
        <v>3.82770796178401</v>
      </c>
      <c r="M76" s="21">
        <f t="shared" si="11"/>
        <v>1.913853980892005</v>
      </c>
    </row>
    <row r="77" spans="1:13" ht="15.75" customHeight="1" x14ac:dyDescent="0.25">
      <c r="A77" s="1">
        <v>74</v>
      </c>
      <c r="B77" s="26">
        <v>37</v>
      </c>
      <c r="C77" s="6">
        <v>1000.5</v>
      </c>
      <c r="D77" s="27">
        <f t="shared" si="6"/>
        <v>1000.49445</v>
      </c>
      <c r="E77" s="28">
        <f t="shared" si="7"/>
        <v>5.5499999999710781E-3</v>
      </c>
      <c r="F77" s="6">
        <v>1000.62</v>
      </c>
      <c r="G77" s="29">
        <f t="shared" si="8"/>
        <v>0.12000000000000455</v>
      </c>
      <c r="H77" s="6">
        <v>1.9071745764916599</v>
      </c>
      <c r="I77" s="30">
        <f t="shared" si="9"/>
        <v>0.95358728824582994</v>
      </c>
      <c r="J77" s="6">
        <v>1000.92</v>
      </c>
      <c r="K77" s="27">
        <f t="shared" si="10"/>
        <v>0.29999999999995453</v>
      </c>
      <c r="L77" s="6">
        <v>3.7323439448428402</v>
      </c>
      <c r="M77" s="21">
        <f t="shared" si="11"/>
        <v>1.8661719724214201</v>
      </c>
    </row>
    <row r="78" spans="1:13" ht="15.75" customHeight="1" x14ac:dyDescent="0.25">
      <c r="A78" s="1">
        <v>75</v>
      </c>
      <c r="B78" s="4">
        <v>37.5</v>
      </c>
      <c r="C78" s="6">
        <v>1000.6</v>
      </c>
      <c r="D78" s="27">
        <f t="shared" si="6"/>
        <v>1000.4836635</v>
      </c>
      <c r="E78" s="28">
        <f t="shared" si="7"/>
        <v>0.11633649999998852</v>
      </c>
      <c r="F78" s="6">
        <v>1000.61</v>
      </c>
      <c r="G78" s="29">
        <f t="shared" si="8"/>
        <v>9.9999999999909051E-3</v>
      </c>
      <c r="H78" s="6">
        <v>1.88652429498865</v>
      </c>
      <c r="I78" s="30">
        <f t="shared" si="9"/>
        <v>0.94326214749432502</v>
      </c>
      <c r="J78" s="6">
        <v>1000.91</v>
      </c>
      <c r="K78" s="27">
        <f t="shared" si="10"/>
        <v>0.29999999999995453</v>
      </c>
      <c r="L78" s="6">
        <v>4.05014510403588</v>
      </c>
      <c r="M78" s="21">
        <f t="shared" si="11"/>
        <v>2.02507255201794</v>
      </c>
    </row>
    <row r="79" spans="1:13" ht="15.75" customHeight="1" x14ac:dyDescent="0.25">
      <c r="A79" s="1">
        <v>76</v>
      </c>
      <c r="B79" s="26">
        <v>38</v>
      </c>
      <c r="C79" s="5">
        <v>1000.58</v>
      </c>
      <c r="D79" s="27">
        <f t="shared" si="6"/>
        <v>1000.4728769999999</v>
      </c>
      <c r="E79" s="28">
        <f t="shared" si="7"/>
        <v>0.1071230000001151</v>
      </c>
      <c r="F79" s="6">
        <v>1000.61</v>
      </c>
      <c r="G79" s="29">
        <f t="shared" si="8"/>
        <v>2.9999999999972715E-2</v>
      </c>
      <c r="H79" s="6">
        <v>1.95782150149642</v>
      </c>
      <c r="I79" s="30">
        <f t="shared" si="9"/>
        <v>0.97891075074820999</v>
      </c>
      <c r="J79" s="6">
        <v>1000.91</v>
      </c>
      <c r="K79" s="27">
        <f t="shared" si="10"/>
        <v>0.29999999999995453</v>
      </c>
      <c r="L79" s="6">
        <v>4.0826905729980902</v>
      </c>
      <c r="M79" s="21">
        <f t="shared" si="11"/>
        <v>2.0413452864990451</v>
      </c>
    </row>
    <row r="80" spans="1:13" ht="15.75" customHeight="1" x14ac:dyDescent="0.25">
      <c r="A80" s="1">
        <v>77</v>
      </c>
      <c r="B80" s="4">
        <v>38.5</v>
      </c>
      <c r="C80" s="5">
        <v>1000.59</v>
      </c>
      <c r="D80" s="27">
        <f t="shared" si="6"/>
        <v>1000.4620904999999</v>
      </c>
      <c r="E80" s="28">
        <f t="shared" si="7"/>
        <v>0.12790950000010071</v>
      </c>
      <c r="F80" s="6">
        <v>1000.6</v>
      </c>
      <c r="G80" s="29">
        <f t="shared" si="8"/>
        <v>9.9999999999909051E-3</v>
      </c>
      <c r="H80" s="6">
        <v>1.20833679671893</v>
      </c>
      <c r="I80" s="30">
        <f t="shared" si="9"/>
        <v>0.60416839835946501</v>
      </c>
      <c r="J80" s="6">
        <v>1000.9</v>
      </c>
      <c r="K80" s="27">
        <f t="shared" si="10"/>
        <v>0.29999999999995453</v>
      </c>
      <c r="L80" s="6">
        <v>4.0826905730618197</v>
      </c>
      <c r="M80" s="21">
        <f t="shared" si="11"/>
        <v>2.0413452865309099</v>
      </c>
    </row>
    <row r="81" spans="1:13" ht="15.75" customHeight="1" x14ac:dyDescent="0.25">
      <c r="A81" s="1">
        <v>78</v>
      </c>
      <c r="B81" s="26">
        <v>39</v>
      </c>
      <c r="C81" s="5">
        <v>1000.58</v>
      </c>
      <c r="D81" s="27">
        <f t="shared" si="6"/>
        <v>1000.4513039999999</v>
      </c>
      <c r="E81" s="28">
        <f t="shared" si="7"/>
        <v>0.1286960000001045</v>
      </c>
      <c r="F81" s="6">
        <v>1000.59</v>
      </c>
      <c r="G81" s="29">
        <f t="shared" si="8"/>
        <v>9.9999999999909051E-3</v>
      </c>
      <c r="H81" s="6">
        <v>2.1602792369628099</v>
      </c>
      <c r="I81" s="30">
        <f t="shared" si="9"/>
        <v>1.0801396184814049</v>
      </c>
      <c r="J81" s="6">
        <v>1000.9</v>
      </c>
      <c r="K81" s="27">
        <f t="shared" si="10"/>
        <v>0.30999999999994543</v>
      </c>
      <c r="L81" s="6">
        <v>4.1524190514993302</v>
      </c>
      <c r="M81" s="21">
        <f t="shared" si="11"/>
        <v>2.0762095257496651</v>
      </c>
    </row>
    <row r="82" spans="1:13" ht="15.75" customHeight="1" x14ac:dyDescent="0.25">
      <c r="A82" s="1">
        <v>79</v>
      </c>
      <c r="B82" s="4">
        <v>39.5</v>
      </c>
      <c r="C82" s="5">
        <v>1000.55</v>
      </c>
      <c r="D82" s="27">
        <f t="shared" si="6"/>
        <v>1000.4405174999999</v>
      </c>
      <c r="E82" s="28">
        <f t="shared" si="7"/>
        <v>0.10948250000001281</v>
      </c>
      <c r="F82" s="6">
        <v>1000.58</v>
      </c>
      <c r="G82" s="29">
        <f t="shared" si="8"/>
        <v>3.0000000000086402E-2</v>
      </c>
      <c r="H82" s="6">
        <v>2.4034428801302599</v>
      </c>
      <c r="I82" s="30">
        <f t="shared" si="9"/>
        <v>1.2017214400651299</v>
      </c>
      <c r="J82" s="6">
        <v>1000.9</v>
      </c>
      <c r="K82" s="27">
        <f t="shared" si="10"/>
        <v>0.31999999999993634</v>
      </c>
      <c r="L82" s="6">
        <v>4.2008744162970002</v>
      </c>
      <c r="M82" s="21">
        <f t="shared" si="11"/>
        <v>2.1004372081485001</v>
      </c>
    </row>
    <row r="83" spans="1:13" ht="15.75" customHeight="1" x14ac:dyDescent="0.25">
      <c r="A83" s="1">
        <v>80</v>
      </c>
      <c r="B83" s="26">
        <v>40</v>
      </c>
      <c r="C83" s="5">
        <v>1000.53</v>
      </c>
      <c r="D83" s="27">
        <f t="shared" si="6"/>
        <v>1000.4297309999999</v>
      </c>
      <c r="E83" s="28">
        <f t="shared" si="7"/>
        <v>0.1002690000000257</v>
      </c>
      <c r="F83" s="6">
        <v>1000.58</v>
      </c>
      <c r="G83" s="29">
        <f t="shared" si="8"/>
        <v>5.0000000000068212E-2</v>
      </c>
      <c r="H83" s="6">
        <v>2.8435670742007901</v>
      </c>
      <c r="I83" s="30">
        <f t="shared" si="9"/>
        <v>1.4217835371003951</v>
      </c>
      <c r="J83" s="6">
        <v>1000.9</v>
      </c>
      <c r="K83" s="27">
        <f t="shared" si="10"/>
        <v>0.31999999999993634</v>
      </c>
      <c r="L83" s="6">
        <v>4.1573660086286699</v>
      </c>
      <c r="M83" s="21">
        <f t="shared" si="11"/>
        <v>2.0786830043143349</v>
      </c>
    </row>
    <row r="84" spans="1:13" ht="15.75" customHeight="1" x14ac:dyDescent="0.25">
      <c r="A84" s="1">
        <v>81</v>
      </c>
      <c r="B84" s="4">
        <v>40.5</v>
      </c>
      <c r="C84" s="5">
        <v>1000.53</v>
      </c>
      <c r="D84" s="27">
        <f t="shared" si="6"/>
        <v>1000.4189445</v>
      </c>
      <c r="E84" s="28">
        <f t="shared" si="7"/>
        <v>0.1110555000000204</v>
      </c>
      <c r="F84" s="6">
        <v>1000.58</v>
      </c>
      <c r="G84" s="29">
        <f t="shared" si="8"/>
        <v>5.0000000000068212E-2</v>
      </c>
      <c r="H84" s="6">
        <v>2.87647149647059</v>
      </c>
      <c r="I84" s="30">
        <f t="shared" si="9"/>
        <v>1.438235748235295</v>
      </c>
      <c r="J84" s="6">
        <v>1000.9</v>
      </c>
      <c r="K84" s="27">
        <f t="shared" si="10"/>
        <v>0.31999999999993634</v>
      </c>
      <c r="L84" s="6">
        <v>3.8933953618419301</v>
      </c>
      <c r="M84" s="21">
        <f t="shared" si="11"/>
        <v>1.9466976809209651</v>
      </c>
    </row>
    <row r="85" spans="1:13" ht="15.75" customHeight="1" x14ac:dyDescent="0.25">
      <c r="A85" s="1">
        <v>82</v>
      </c>
      <c r="B85" s="26">
        <v>41</v>
      </c>
      <c r="C85" s="5">
        <v>1000.53</v>
      </c>
      <c r="D85" s="27">
        <f t="shared" si="6"/>
        <v>1000.408158</v>
      </c>
      <c r="E85" s="28">
        <f t="shared" si="7"/>
        <v>0.1218420000000151</v>
      </c>
      <c r="F85" s="6">
        <v>1000.58</v>
      </c>
      <c r="G85" s="29">
        <f t="shared" si="8"/>
        <v>5.0000000000068212E-2</v>
      </c>
      <c r="H85" s="6">
        <v>2.71819873867413</v>
      </c>
      <c r="I85" s="30">
        <f t="shared" si="9"/>
        <v>1.359099369337065</v>
      </c>
      <c r="J85" s="6">
        <v>1000.9</v>
      </c>
      <c r="K85" s="27">
        <f t="shared" si="10"/>
        <v>0.31999999999993634</v>
      </c>
      <c r="L85" s="6">
        <v>3.5691045662101502</v>
      </c>
      <c r="M85" s="21">
        <f t="shared" si="11"/>
        <v>1.7845522831050751</v>
      </c>
    </row>
    <row r="86" spans="1:13" ht="15.75" customHeight="1" x14ac:dyDescent="0.25">
      <c r="A86" s="1">
        <v>83</v>
      </c>
      <c r="B86" s="4">
        <v>41.5</v>
      </c>
      <c r="C86" s="5">
        <v>1000.53</v>
      </c>
      <c r="D86" s="27">
        <f t="shared" si="6"/>
        <v>1000.3973715</v>
      </c>
      <c r="E86" s="28">
        <f t="shared" si="7"/>
        <v>0.13262850000000981</v>
      </c>
      <c r="F86" s="6">
        <v>1000.58</v>
      </c>
      <c r="G86" s="29">
        <f t="shared" si="8"/>
        <v>5.0000000000068212E-2</v>
      </c>
      <c r="H86" s="6">
        <v>2.42975226091884</v>
      </c>
      <c r="I86" s="30">
        <f t="shared" si="9"/>
        <v>1.21487613045942</v>
      </c>
      <c r="J86" s="6">
        <v>1000.9</v>
      </c>
      <c r="K86" s="27">
        <f t="shared" si="10"/>
        <v>0.31999999999993634</v>
      </c>
      <c r="L86" s="6">
        <v>3.53924368772328</v>
      </c>
      <c r="M86" s="21">
        <f t="shared" si="11"/>
        <v>1.76962184386164</v>
      </c>
    </row>
    <row r="87" spans="1:13" ht="15.75" customHeight="1" x14ac:dyDescent="0.25">
      <c r="A87" s="1">
        <v>84</v>
      </c>
      <c r="B87" s="26">
        <v>42</v>
      </c>
      <c r="C87" s="5">
        <v>1000.53</v>
      </c>
      <c r="D87" s="27">
        <f t="shared" si="6"/>
        <v>1000.386585</v>
      </c>
      <c r="E87" s="28">
        <f t="shared" si="7"/>
        <v>0.14341500000000451</v>
      </c>
      <c r="F87" s="6">
        <v>1000.58</v>
      </c>
      <c r="G87" s="29">
        <f t="shared" si="8"/>
        <v>5.0000000000068212E-2</v>
      </c>
      <c r="H87" s="6">
        <v>2.2904528512979399</v>
      </c>
      <c r="I87" s="30">
        <f t="shared" si="9"/>
        <v>1.1452264256489699</v>
      </c>
      <c r="J87" s="6">
        <v>1000.89</v>
      </c>
      <c r="K87" s="27">
        <f t="shared" si="10"/>
        <v>0.30999999999994543</v>
      </c>
      <c r="L87" s="6">
        <v>3.85291880868796</v>
      </c>
      <c r="M87" s="21">
        <f t="shared" si="11"/>
        <v>1.92645940434398</v>
      </c>
    </row>
    <row r="88" spans="1:13" ht="15.75" customHeight="1" x14ac:dyDescent="0.25">
      <c r="A88" s="1">
        <v>85</v>
      </c>
      <c r="B88" s="4">
        <v>42.5</v>
      </c>
      <c r="C88" s="5">
        <v>1000.54</v>
      </c>
      <c r="D88" s="27">
        <f t="shared" si="6"/>
        <v>1000.3757985</v>
      </c>
      <c r="E88" s="28">
        <f t="shared" si="7"/>
        <v>0.16420149999999012</v>
      </c>
      <c r="F88" s="6">
        <v>1000.58</v>
      </c>
      <c r="G88" s="29">
        <f t="shared" si="8"/>
        <v>4.0000000000077307E-2</v>
      </c>
      <c r="H88" s="6">
        <v>2.0172308231150602</v>
      </c>
      <c r="I88" s="30">
        <f t="shared" si="9"/>
        <v>1.0086154115575301</v>
      </c>
      <c r="J88" s="6">
        <v>1000.89</v>
      </c>
      <c r="K88" s="27">
        <f t="shared" si="10"/>
        <v>0.30999999999994543</v>
      </c>
      <c r="L88" s="6">
        <v>3.8643224639862299</v>
      </c>
      <c r="M88" s="21">
        <f t="shared" si="11"/>
        <v>1.932161231993115</v>
      </c>
    </row>
    <row r="89" spans="1:13" ht="15.75" customHeight="1" x14ac:dyDescent="0.25">
      <c r="A89" s="1">
        <v>86</v>
      </c>
      <c r="B89" s="26">
        <v>43</v>
      </c>
      <c r="C89" s="5">
        <v>1000.55</v>
      </c>
      <c r="D89" s="27">
        <f t="shared" si="6"/>
        <v>1000.365012</v>
      </c>
      <c r="E89" s="28">
        <f t="shared" si="7"/>
        <v>0.18498799999997573</v>
      </c>
      <c r="F89" s="6">
        <v>1000.58</v>
      </c>
      <c r="G89" s="29">
        <f t="shared" si="8"/>
        <v>3.0000000000086402E-2</v>
      </c>
      <c r="H89" s="6">
        <v>1.2986689565798499</v>
      </c>
      <c r="I89" s="30">
        <f t="shared" si="9"/>
        <v>0.64933447828992497</v>
      </c>
      <c r="J89" s="6">
        <v>1000.88</v>
      </c>
      <c r="K89" s="27">
        <f t="shared" si="10"/>
        <v>0.29999999999995453</v>
      </c>
      <c r="L89" s="6">
        <v>3.8473714562207499</v>
      </c>
      <c r="M89" s="21">
        <f t="shared" si="11"/>
        <v>1.923685728110375</v>
      </c>
    </row>
    <row r="90" spans="1:13" ht="15.75" customHeight="1" x14ac:dyDescent="0.25">
      <c r="A90" s="1">
        <v>87</v>
      </c>
      <c r="B90" s="4">
        <v>43.5</v>
      </c>
      <c r="C90" s="5">
        <v>1000.55</v>
      </c>
      <c r="D90" s="27">
        <f t="shared" si="6"/>
        <v>1000.3542255</v>
      </c>
      <c r="E90" s="28">
        <f t="shared" si="7"/>
        <v>0.19577449999997043</v>
      </c>
      <c r="F90" s="6">
        <v>1000.57</v>
      </c>
      <c r="G90" s="29">
        <f t="shared" si="8"/>
        <v>2.0000000000095497E-2</v>
      </c>
      <c r="H90" s="6">
        <v>1.02530265298442</v>
      </c>
      <c r="I90" s="30">
        <f t="shared" si="9"/>
        <v>0.51265132649221001</v>
      </c>
      <c r="J90" s="6">
        <v>1000.87</v>
      </c>
      <c r="K90" s="27">
        <f t="shared" si="10"/>
        <v>0.29999999999995453</v>
      </c>
      <c r="L90" s="6">
        <v>3.8828771495841301</v>
      </c>
      <c r="M90" s="21">
        <f t="shared" si="11"/>
        <v>1.9414385747920651</v>
      </c>
    </row>
    <row r="91" spans="1:13" ht="15.75" customHeight="1" x14ac:dyDescent="0.25">
      <c r="A91" s="1">
        <v>88</v>
      </c>
      <c r="B91" s="26">
        <v>44</v>
      </c>
      <c r="C91" s="5">
        <v>1000.54</v>
      </c>
      <c r="D91" s="27">
        <f t="shared" si="6"/>
        <v>1000.343439</v>
      </c>
      <c r="E91" s="28">
        <f t="shared" si="7"/>
        <v>0.19656099999997423</v>
      </c>
      <c r="F91" s="6">
        <v>1000.57</v>
      </c>
      <c r="G91" s="29">
        <f t="shared" si="8"/>
        <v>3.0000000000086402E-2</v>
      </c>
      <c r="H91" s="6">
        <v>1.2780127583543199</v>
      </c>
      <c r="I91" s="30">
        <f t="shared" si="9"/>
        <v>0.63900637917715997</v>
      </c>
      <c r="J91" s="6">
        <v>1000.86</v>
      </c>
      <c r="K91" s="27">
        <f t="shared" si="10"/>
        <v>0.28999999999996362</v>
      </c>
      <c r="L91" s="6">
        <v>4.1465197118216102</v>
      </c>
      <c r="M91" s="21">
        <f t="shared" si="11"/>
        <v>2.0732598559108051</v>
      </c>
    </row>
    <row r="92" spans="1:13" ht="15.75" customHeight="1" x14ac:dyDescent="0.25">
      <c r="A92" s="1">
        <v>89</v>
      </c>
      <c r="B92" s="4">
        <v>44.5</v>
      </c>
      <c r="C92" s="5">
        <v>1000.54</v>
      </c>
      <c r="D92" s="27">
        <f t="shared" si="6"/>
        <v>1000.3326525</v>
      </c>
      <c r="E92" s="28">
        <f t="shared" si="7"/>
        <v>0.20734749999996893</v>
      </c>
      <c r="F92" s="6">
        <v>1000.57</v>
      </c>
      <c r="G92" s="29">
        <f t="shared" si="8"/>
        <v>3.0000000000086402E-2</v>
      </c>
      <c r="H92" s="6">
        <v>1.2784608208981401</v>
      </c>
      <c r="I92" s="30">
        <f t="shared" si="9"/>
        <v>0.63923041044907003</v>
      </c>
      <c r="J92" s="6">
        <v>1000.86</v>
      </c>
      <c r="K92" s="27">
        <f t="shared" si="10"/>
        <v>0.28999999999996362</v>
      </c>
      <c r="L92" s="6">
        <v>4.3689424861477804</v>
      </c>
      <c r="M92" s="21">
        <f t="shared" si="11"/>
        <v>2.1844712430738902</v>
      </c>
    </row>
    <row r="93" spans="1:13" ht="15.75" customHeight="1" x14ac:dyDescent="0.25">
      <c r="A93" s="1">
        <v>90</v>
      </c>
      <c r="B93" s="26">
        <v>45</v>
      </c>
      <c r="C93" s="5">
        <v>1000.53</v>
      </c>
      <c r="D93" s="27">
        <f t="shared" si="6"/>
        <v>1000.321866</v>
      </c>
      <c r="E93" s="28">
        <f t="shared" si="7"/>
        <v>0.20813399999997273</v>
      </c>
      <c r="F93" s="6">
        <v>1000.57</v>
      </c>
      <c r="G93" s="29">
        <f t="shared" si="8"/>
        <v>4.0000000000077307E-2</v>
      </c>
      <c r="H93" s="6">
        <v>1.1690767881354001</v>
      </c>
      <c r="I93" s="30">
        <f t="shared" si="9"/>
        <v>0.58453839406770003</v>
      </c>
      <c r="J93" s="6">
        <v>1000.85</v>
      </c>
      <c r="K93" s="27">
        <f t="shared" si="10"/>
        <v>0.27999999999997272</v>
      </c>
      <c r="L93" s="6">
        <v>4.3237489133557698</v>
      </c>
      <c r="M93" s="21">
        <f t="shared" si="11"/>
        <v>2.1618744566778849</v>
      </c>
    </row>
    <row r="94" spans="1:13" ht="15.75" customHeight="1" x14ac:dyDescent="0.25">
      <c r="A94" s="1">
        <v>91</v>
      </c>
      <c r="B94" s="4">
        <v>45.5</v>
      </c>
      <c r="C94" s="5">
        <v>1000.54</v>
      </c>
      <c r="D94" s="27">
        <f t="shared" si="6"/>
        <v>1000.3110795</v>
      </c>
      <c r="E94" s="28">
        <f t="shared" si="7"/>
        <v>0.22892049999995834</v>
      </c>
      <c r="F94" s="6">
        <v>1000.56</v>
      </c>
      <c r="G94" s="29">
        <f t="shared" si="8"/>
        <v>1.999999999998181E-2</v>
      </c>
      <c r="H94" s="6">
        <v>1.18014098387433</v>
      </c>
      <c r="I94" s="30">
        <f t="shared" si="9"/>
        <v>0.59007049193716499</v>
      </c>
      <c r="J94" s="6">
        <v>1000.85</v>
      </c>
      <c r="K94" s="27">
        <f t="shared" si="10"/>
        <v>0.29000000000007731</v>
      </c>
      <c r="L94" s="6">
        <v>4.20644145176934</v>
      </c>
      <c r="M94" s="21">
        <f t="shared" si="11"/>
        <v>2.10322072588467</v>
      </c>
    </row>
    <row r="95" spans="1:13" ht="15.75" customHeight="1" x14ac:dyDescent="0.25">
      <c r="A95" s="1">
        <v>92</v>
      </c>
      <c r="B95" s="26">
        <v>46</v>
      </c>
      <c r="C95" s="5">
        <v>1000.52</v>
      </c>
      <c r="D95" s="27">
        <f t="shared" si="6"/>
        <v>1000.300293</v>
      </c>
      <c r="E95" s="28">
        <f t="shared" si="7"/>
        <v>0.21970699999997123</v>
      </c>
      <c r="F95" s="6">
        <v>1000.55</v>
      </c>
      <c r="G95" s="29">
        <f t="shared" si="8"/>
        <v>2.9999999999972715E-2</v>
      </c>
      <c r="H95" s="6">
        <v>0.99926703183999499</v>
      </c>
      <c r="I95" s="30">
        <f t="shared" si="9"/>
        <v>0.4996335159199975</v>
      </c>
      <c r="J95" s="6">
        <v>1000.84</v>
      </c>
      <c r="K95" s="27">
        <f t="shared" si="10"/>
        <v>0.29000000000007731</v>
      </c>
      <c r="L95" s="6">
        <v>4.1255091506403501</v>
      </c>
      <c r="M95" s="21">
        <f t="shared" si="11"/>
        <v>2.062754575320175</v>
      </c>
    </row>
    <row r="96" spans="1:13" ht="15.75" customHeight="1" x14ac:dyDescent="0.25">
      <c r="A96" s="1">
        <v>93</v>
      </c>
      <c r="B96" s="4">
        <v>46.5</v>
      </c>
      <c r="C96" s="5">
        <v>1000.52</v>
      </c>
      <c r="D96" s="27">
        <f t="shared" si="6"/>
        <v>1000.2895065</v>
      </c>
      <c r="E96" s="28">
        <f t="shared" si="7"/>
        <v>0.23049349999996593</v>
      </c>
      <c r="F96" s="6">
        <v>1000.54</v>
      </c>
      <c r="G96" s="29">
        <f t="shared" si="8"/>
        <v>1.999999999998181E-2</v>
      </c>
      <c r="H96" s="6">
        <v>1.70546148412105</v>
      </c>
      <c r="I96" s="30">
        <f t="shared" si="9"/>
        <v>0.85273074206052502</v>
      </c>
      <c r="J96" s="6">
        <v>1000.84</v>
      </c>
      <c r="K96" s="27">
        <f t="shared" si="10"/>
        <v>0.30000000000006821</v>
      </c>
      <c r="L96" s="6">
        <v>4.0855330806944403</v>
      </c>
      <c r="M96" s="21">
        <f t="shared" si="11"/>
        <v>2.0427665403472202</v>
      </c>
    </row>
    <row r="97" spans="1:13" ht="15.75" customHeight="1" x14ac:dyDescent="0.25">
      <c r="A97" s="1">
        <v>94</v>
      </c>
      <c r="B97" s="26">
        <v>47</v>
      </c>
      <c r="C97" s="5">
        <v>1000.5</v>
      </c>
      <c r="D97" s="27">
        <f t="shared" si="6"/>
        <v>1000.27872</v>
      </c>
      <c r="E97" s="28">
        <f t="shared" si="7"/>
        <v>0.22127999999997883</v>
      </c>
      <c r="F97" s="6">
        <v>1000.54</v>
      </c>
      <c r="G97" s="29">
        <f t="shared" si="8"/>
        <v>3.999999999996362E-2</v>
      </c>
      <c r="H97" s="6">
        <v>1.1383816624068399</v>
      </c>
      <c r="I97" s="30">
        <f t="shared" si="9"/>
        <v>0.56919083120341996</v>
      </c>
      <c r="J97" s="6">
        <v>1000.84</v>
      </c>
      <c r="K97" s="27">
        <f t="shared" si="10"/>
        <v>0.30000000000006821</v>
      </c>
      <c r="L97" s="6">
        <v>3.8954480124803998</v>
      </c>
      <c r="M97" s="21">
        <f t="shared" si="11"/>
        <v>1.9477240062401999</v>
      </c>
    </row>
    <row r="98" spans="1:13" ht="15.75" customHeight="1" x14ac:dyDescent="0.25">
      <c r="A98" s="1">
        <v>95</v>
      </c>
      <c r="B98" s="4">
        <v>47.5</v>
      </c>
      <c r="C98" s="5">
        <v>1000.5</v>
      </c>
      <c r="D98" s="27">
        <f t="shared" si="6"/>
        <v>1000.2679335</v>
      </c>
      <c r="E98" s="28">
        <f t="shared" si="7"/>
        <v>0.23206649999997353</v>
      </c>
      <c r="F98" s="6">
        <v>1000.54</v>
      </c>
      <c r="G98" s="29">
        <f t="shared" si="8"/>
        <v>3.999999999996362E-2</v>
      </c>
      <c r="H98" s="6">
        <v>0.87472636524213998</v>
      </c>
      <c r="I98" s="30">
        <f t="shared" si="9"/>
        <v>0.43736318262106999</v>
      </c>
      <c r="J98" s="6">
        <v>1000.83</v>
      </c>
      <c r="K98" s="27">
        <f t="shared" si="10"/>
        <v>0.29000000000007731</v>
      </c>
      <c r="L98" s="6">
        <v>3.7281053235566901</v>
      </c>
      <c r="M98" s="21">
        <f t="shared" si="11"/>
        <v>1.8640526617783451</v>
      </c>
    </row>
    <row r="99" spans="1:13" ht="15.75" customHeight="1" x14ac:dyDescent="0.25">
      <c r="A99" s="1">
        <v>96</v>
      </c>
      <c r="B99" s="26">
        <v>48</v>
      </c>
      <c r="C99" s="5">
        <v>1000.5</v>
      </c>
      <c r="D99" s="27">
        <f t="shared" si="6"/>
        <v>1000.257147</v>
      </c>
      <c r="E99" s="28">
        <f t="shared" si="7"/>
        <v>0.24285299999996823</v>
      </c>
      <c r="F99" s="6">
        <v>1000.54</v>
      </c>
      <c r="G99" s="29">
        <f t="shared" si="8"/>
        <v>3.999999999996362E-2</v>
      </c>
      <c r="H99" s="6">
        <v>1.27442842838454</v>
      </c>
      <c r="I99" s="30">
        <f t="shared" si="9"/>
        <v>0.63721421419226998</v>
      </c>
      <c r="J99" s="6">
        <v>1000.83</v>
      </c>
      <c r="K99" s="27">
        <f t="shared" si="10"/>
        <v>0.29000000000007731</v>
      </c>
      <c r="L99" s="6">
        <v>3.5689711231281001</v>
      </c>
      <c r="M99" s="21">
        <f t="shared" si="11"/>
        <v>1.78448556156405</v>
      </c>
    </row>
    <row r="100" spans="1:13" ht="15.75" customHeight="1" x14ac:dyDescent="0.25">
      <c r="A100" s="1">
        <v>97</v>
      </c>
      <c r="B100" s="4">
        <v>48.5</v>
      </c>
      <c r="C100" s="5">
        <v>1000.51</v>
      </c>
      <c r="D100" s="27">
        <f t="shared" si="6"/>
        <v>1000.2463604999999</v>
      </c>
      <c r="E100" s="28">
        <f t="shared" si="7"/>
        <v>0.26363950000006753</v>
      </c>
      <c r="F100" s="6">
        <v>1000.54</v>
      </c>
      <c r="G100" s="29">
        <f t="shared" si="8"/>
        <v>2.9999999999972715E-2</v>
      </c>
      <c r="H100" s="6">
        <v>0.92516155506843101</v>
      </c>
      <c r="I100" s="30">
        <f t="shared" si="9"/>
        <v>0.4625807775342155</v>
      </c>
      <c r="J100" s="6">
        <v>1000.82</v>
      </c>
      <c r="K100" s="27">
        <f t="shared" si="10"/>
        <v>0.2800000000000864</v>
      </c>
      <c r="L100" s="6">
        <v>3.5299514963711101</v>
      </c>
      <c r="M100" s="21">
        <f t="shared" si="11"/>
        <v>1.764975748185555</v>
      </c>
    </row>
    <row r="101" spans="1:13" ht="15.75" customHeight="1" x14ac:dyDescent="0.25">
      <c r="A101" s="1">
        <v>98</v>
      </c>
      <c r="B101" s="26">
        <v>49</v>
      </c>
      <c r="C101" s="5">
        <v>1000.47</v>
      </c>
      <c r="D101" s="27">
        <f t="shared" si="6"/>
        <v>1000.2355739999999</v>
      </c>
      <c r="E101" s="28">
        <f t="shared" si="7"/>
        <v>0.23442600000009861</v>
      </c>
      <c r="F101" s="6">
        <v>1000.54</v>
      </c>
      <c r="G101" s="29">
        <f t="shared" si="8"/>
        <v>6.9999999999936335E-2</v>
      </c>
      <c r="H101" s="6">
        <v>1.1226596859779201</v>
      </c>
      <c r="I101" s="30">
        <f t="shared" si="9"/>
        <v>0.56132984298896005</v>
      </c>
      <c r="J101" s="6">
        <v>1000.82</v>
      </c>
      <c r="K101" s="27">
        <f t="shared" si="10"/>
        <v>0.2800000000000864</v>
      </c>
      <c r="L101" s="6">
        <v>2.7501731643121698</v>
      </c>
      <c r="M101" s="21">
        <f t="shared" si="11"/>
        <v>1.3750865821560849</v>
      </c>
    </row>
    <row r="102" spans="1:13" ht="15.75" customHeight="1" x14ac:dyDescent="0.25">
      <c r="A102" s="1"/>
      <c r="B102" s="4"/>
      <c r="C102" s="5"/>
      <c r="D102" s="27"/>
      <c r="E102" s="2"/>
      <c r="F102" s="6"/>
      <c r="G102" s="29"/>
      <c r="H102" s="6"/>
      <c r="I102" s="30"/>
      <c r="J102" s="6"/>
      <c r="K102" s="27"/>
      <c r="M102" s="21"/>
    </row>
    <row r="103" spans="1:13" ht="15.75" customHeight="1" x14ac:dyDescent="0.25">
      <c r="A103" s="1"/>
      <c r="B103" s="4"/>
      <c r="C103" s="5"/>
      <c r="D103" s="27"/>
      <c r="E103" s="2"/>
      <c r="F103" s="6"/>
      <c r="G103" s="29"/>
      <c r="H103" s="6"/>
      <c r="I103" s="30"/>
      <c r="J103" s="6"/>
      <c r="K103" s="27"/>
      <c r="L103" s="6"/>
      <c r="M103" s="21"/>
    </row>
    <row r="104" spans="1:13" ht="15.75" customHeight="1" x14ac:dyDescent="0.25">
      <c r="A104" s="1"/>
      <c r="B104" s="4"/>
      <c r="C104" s="5"/>
      <c r="D104" s="27"/>
      <c r="E104" s="2"/>
      <c r="F104" s="6"/>
      <c r="G104" s="29"/>
      <c r="H104" s="6"/>
      <c r="I104" s="30"/>
      <c r="J104" s="6"/>
      <c r="K104" s="27"/>
      <c r="L104" s="6"/>
      <c r="M104" s="21"/>
    </row>
    <row r="105" spans="1:13" ht="15.75" customHeight="1" x14ac:dyDescent="0.25">
      <c r="A105" s="1"/>
      <c r="B105" s="4"/>
      <c r="C105" s="5"/>
      <c r="D105" s="27"/>
      <c r="E105" s="2"/>
      <c r="F105" s="6"/>
      <c r="G105" s="29"/>
      <c r="H105" s="6"/>
      <c r="I105" s="30"/>
      <c r="J105" s="6"/>
      <c r="K105" s="27"/>
      <c r="L105" s="6"/>
      <c r="M105" s="21"/>
    </row>
    <row r="106" spans="1:13" ht="15.75" customHeight="1" x14ac:dyDescent="0.25">
      <c r="A106" s="1"/>
      <c r="B106" s="4"/>
      <c r="C106" s="5"/>
      <c r="D106" s="27"/>
      <c r="E106" s="2"/>
      <c r="F106" s="6"/>
      <c r="G106" s="29"/>
      <c r="I106" s="30"/>
      <c r="J106" s="6"/>
      <c r="K106" s="27"/>
      <c r="L106" s="6"/>
      <c r="M106" s="21"/>
    </row>
    <row r="107" spans="1:13" ht="15.75" customHeight="1" x14ac:dyDescent="0.25">
      <c r="A107" s="1"/>
      <c r="B107" s="4"/>
      <c r="D107" s="27"/>
      <c r="E107" s="2"/>
      <c r="G107" s="29"/>
      <c r="H107" s="6"/>
      <c r="I107" s="30"/>
      <c r="K107" s="27"/>
      <c r="L107" s="6"/>
      <c r="M107" s="21"/>
    </row>
    <row r="108" spans="1:13" ht="15.75" customHeight="1" x14ac:dyDescent="0.25">
      <c r="A108" s="1"/>
      <c r="B108" s="4"/>
      <c r="C108" s="5"/>
      <c r="D108" s="27"/>
      <c r="E108" s="2"/>
      <c r="F108" s="6"/>
      <c r="G108" s="29"/>
      <c r="H108" s="6"/>
      <c r="I108" s="30"/>
      <c r="J108" s="6"/>
      <c r="K108" s="27"/>
      <c r="L108" s="6"/>
      <c r="M108" s="21"/>
    </row>
    <row r="109" spans="1:13" ht="15.75" customHeight="1" x14ac:dyDescent="0.25">
      <c r="A109" s="1"/>
      <c r="B109" s="4"/>
      <c r="C109" s="5"/>
      <c r="D109" s="27"/>
      <c r="E109" s="2"/>
      <c r="F109" s="6"/>
      <c r="G109" s="29"/>
      <c r="H109" s="6"/>
      <c r="I109" s="30"/>
      <c r="J109" s="6"/>
      <c r="K109" s="27"/>
      <c r="L109" s="6"/>
      <c r="M109" s="21"/>
    </row>
    <row r="110" spans="1:13" ht="15.75" customHeight="1" x14ac:dyDescent="0.25">
      <c r="A110" s="1"/>
      <c r="B110" s="4"/>
      <c r="C110" s="5"/>
      <c r="D110" s="27"/>
      <c r="E110" s="2"/>
      <c r="F110" s="6"/>
      <c r="G110" s="29"/>
      <c r="H110" s="6"/>
      <c r="I110" s="30"/>
      <c r="J110" s="6"/>
      <c r="K110" s="27"/>
      <c r="L110" s="6"/>
      <c r="M110" s="21"/>
    </row>
    <row r="111" spans="1:13" ht="15.75" customHeight="1" x14ac:dyDescent="0.25">
      <c r="A111" s="1"/>
      <c r="B111" s="4"/>
      <c r="C111" s="5"/>
      <c r="D111" s="27"/>
      <c r="E111" s="2"/>
      <c r="F111" s="6"/>
      <c r="G111" s="29"/>
      <c r="H111" s="6"/>
      <c r="I111" s="30"/>
      <c r="J111" s="6"/>
      <c r="K111" s="27"/>
      <c r="L111" s="6"/>
      <c r="M111" s="21"/>
    </row>
    <row r="112" spans="1:13" ht="15.75" customHeight="1" x14ac:dyDescent="0.25">
      <c r="A112" s="1"/>
      <c r="B112" s="4"/>
      <c r="C112" s="5"/>
      <c r="D112" s="27"/>
      <c r="E112" s="2"/>
      <c r="F112" s="6"/>
      <c r="G112" s="29"/>
      <c r="H112" s="6"/>
      <c r="I112" s="30"/>
      <c r="J112" s="6"/>
      <c r="K112" s="27"/>
      <c r="L112" s="6"/>
      <c r="M112" s="21"/>
    </row>
    <row r="113" spans="1:13" ht="15.75" customHeight="1" x14ac:dyDescent="0.25">
      <c r="A113" s="1"/>
      <c r="B113" s="4"/>
      <c r="C113" s="5"/>
      <c r="D113" s="27"/>
      <c r="E113" s="2"/>
      <c r="F113" s="6"/>
      <c r="G113" s="29"/>
      <c r="H113" s="6"/>
      <c r="I113" s="30"/>
      <c r="J113" s="6"/>
      <c r="K113" s="27"/>
      <c r="L113" s="6"/>
      <c r="M113" s="21"/>
    </row>
    <row r="114" spans="1:13" ht="15.75" customHeight="1" x14ac:dyDescent="0.25">
      <c r="A114" s="1"/>
      <c r="B114" s="4"/>
      <c r="C114" s="5"/>
      <c r="D114" s="27"/>
      <c r="E114" s="2"/>
      <c r="F114" s="6"/>
      <c r="G114" s="29"/>
      <c r="H114" s="6"/>
      <c r="I114" s="30"/>
      <c r="J114" s="6"/>
      <c r="K114" s="27"/>
      <c r="L114" s="6"/>
      <c r="M114" s="21"/>
    </row>
    <row r="115" spans="1:13" ht="15.75" customHeight="1" x14ac:dyDescent="0.25">
      <c r="A115" s="1"/>
      <c r="B115" s="4"/>
      <c r="C115" s="5"/>
      <c r="D115" s="27"/>
      <c r="E115" s="2"/>
      <c r="F115" s="6"/>
      <c r="G115" s="29"/>
      <c r="H115" s="6"/>
      <c r="I115" s="30"/>
      <c r="J115" s="6"/>
      <c r="K115" s="27"/>
      <c r="L115" s="6"/>
      <c r="M115" s="21"/>
    </row>
    <row r="116" spans="1:13" ht="15.75" customHeight="1" x14ac:dyDescent="0.25">
      <c r="A116" s="1"/>
      <c r="B116" s="4"/>
      <c r="C116" s="5"/>
      <c r="D116" s="27"/>
      <c r="E116" s="2"/>
      <c r="F116" s="6"/>
      <c r="G116" s="29"/>
      <c r="H116" s="6"/>
      <c r="I116" s="30"/>
      <c r="J116" s="6"/>
      <c r="K116" s="27"/>
      <c r="L116" s="6"/>
      <c r="M116" s="21"/>
    </row>
    <row r="117" spans="1:13" ht="15.75" customHeight="1" x14ac:dyDescent="0.25">
      <c r="A117" s="1"/>
      <c r="B117" s="4"/>
      <c r="C117" s="5"/>
      <c r="D117" s="27"/>
      <c r="E117" s="2"/>
      <c r="F117" s="6"/>
      <c r="G117" s="29"/>
      <c r="H117" s="6"/>
      <c r="I117" s="30"/>
      <c r="J117" s="6"/>
      <c r="K117" s="27"/>
      <c r="L117" s="6"/>
      <c r="M117" s="21"/>
    </row>
    <row r="118" spans="1:13" ht="15.75" customHeight="1" x14ac:dyDescent="0.25">
      <c r="A118" s="1"/>
      <c r="B118" s="4"/>
      <c r="C118" s="5"/>
      <c r="D118" s="27"/>
      <c r="E118" s="2"/>
      <c r="F118" s="6"/>
      <c r="G118" s="29"/>
      <c r="H118" s="6"/>
      <c r="I118" s="30"/>
      <c r="J118" s="6"/>
      <c r="K118" s="27"/>
      <c r="L118" s="6"/>
      <c r="M118" s="21"/>
    </row>
    <row r="119" spans="1:13" ht="15.75" customHeight="1" x14ac:dyDescent="0.25">
      <c r="A119" s="1"/>
      <c r="B119" s="4"/>
      <c r="C119" s="5"/>
      <c r="D119" s="27"/>
      <c r="E119" s="2"/>
      <c r="F119" s="6"/>
      <c r="G119" s="29"/>
      <c r="H119" s="6"/>
      <c r="I119" s="30"/>
      <c r="J119" s="6"/>
      <c r="K119" s="27"/>
      <c r="L119" s="6"/>
      <c r="M119" s="21"/>
    </row>
    <row r="120" spans="1:13" ht="15.75" customHeight="1" x14ac:dyDescent="0.25">
      <c r="A120" s="1"/>
      <c r="B120" s="4"/>
      <c r="C120" s="5"/>
      <c r="D120" s="27"/>
      <c r="E120" s="2"/>
      <c r="F120" s="6"/>
      <c r="G120" s="29"/>
      <c r="H120" s="6"/>
      <c r="I120" s="30"/>
      <c r="J120" s="6"/>
      <c r="K120" s="27"/>
      <c r="L120" s="6"/>
      <c r="M120" s="21"/>
    </row>
    <row r="121" spans="1:13" ht="15.75" customHeight="1" x14ac:dyDescent="0.25">
      <c r="A121" s="1"/>
      <c r="B121" s="4"/>
      <c r="C121" s="5"/>
      <c r="D121" s="27"/>
      <c r="E121" s="2"/>
      <c r="F121" s="6"/>
      <c r="G121" s="29"/>
      <c r="H121" s="6"/>
      <c r="I121" s="30"/>
      <c r="J121" s="6"/>
      <c r="K121" s="27"/>
      <c r="L121" s="6"/>
      <c r="M121" s="21"/>
    </row>
    <row r="122" spans="1:13" ht="15.75" customHeight="1" x14ac:dyDescent="0.25">
      <c r="A122" s="1"/>
      <c r="B122" s="4"/>
      <c r="C122" s="5"/>
      <c r="D122" s="27"/>
      <c r="E122" s="2"/>
      <c r="F122" s="6"/>
      <c r="G122" s="29"/>
      <c r="H122" s="6"/>
      <c r="I122" s="30"/>
      <c r="J122" s="6"/>
      <c r="K122" s="27"/>
      <c r="L122" s="6"/>
      <c r="M122" s="21"/>
    </row>
    <row r="123" spans="1:13" ht="15.75" customHeight="1" x14ac:dyDescent="0.25">
      <c r="A123" s="1"/>
      <c r="B123" s="4"/>
      <c r="C123" s="5"/>
      <c r="D123" s="27"/>
      <c r="E123" s="2"/>
      <c r="F123" s="6"/>
      <c r="G123" s="29"/>
      <c r="H123" s="6"/>
      <c r="I123" s="30"/>
      <c r="J123" s="6"/>
      <c r="K123" s="27"/>
      <c r="L123" s="6"/>
      <c r="M123" s="21"/>
    </row>
    <row r="124" spans="1:13" ht="15.75" customHeight="1" x14ac:dyDescent="0.25">
      <c r="A124" s="1"/>
      <c r="B124" s="4"/>
      <c r="C124" s="5"/>
      <c r="D124" s="27"/>
      <c r="E124" s="2"/>
      <c r="F124" s="6"/>
      <c r="G124" s="29"/>
      <c r="H124" s="6"/>
      <c r="I124" s="30"/>
      <c r="J124" s="6"/>
      <c r="K124" s="27"/>
      <c r="L124" s="6"/>
      <c r="M124" s="21"/>
    </row>
    <row r="125" spans="1:13" ht="15.75" customHeight="1" x14ac:dyDescent="0.25">
      <c r="A125" s="1"/>
      <c r="B125" s="4"/>
      <c r="C125" s="5"/>
      <c r="D125" s="27"/>
      <c r="E125" s="2"/>
      <c r="F125" s="6"/>
      <c r="G125" s="29"/>
      <c r="H125" s="6"/>
      <c r="I125" s="30"/>
      <c r="J125" s="6"/>
      <c r="K125" s="27"/>
      <c r="L125" s="6"/>
      <c r="M125" s="21"/>
    </row>
    <row r="126" spans="1:13" ht="15.75" customHeight="1" x14ac:dyDescent="0.25">
      <c r="A126" s="1"/>
      <c r="B126" s="4"/>
      <c r="C126" s="5"/>
      <c r="D126" s="27"/>
      <c r="E126" s="2"/>
      <c r="F126" s="6"/>
      <c r="G126" s="29"/>
      <c r="H126" s="6"/>
      <c r="I126" s="30"/>
      <c r="J126" s="6"/>
      <c r="K126" s="27"/>
      <c r="L126" s="6"/>
      <c r="M126" s="21"/>
    </row>
    <row r="127" spans="1:13" ht="15.75" customHeight="1" x14ac:dyDescent="0.25">
      <c r="A127" s="1"/>
      <c r="B127" s="4"/>
      <c r="C127" s="5"/>
      <c r="D127" s="27"/>
      <c r="E127" s="2"/>
      <c r="F127" s="6"/>
      <c r="G127" s="29"/>
      <c r="H127" s="6"/>
      <c r="I127" s="30"/>
      <c r="J127" s="6"/>
      <c r="K127" s="27"/>
      <c r="L127" s="6"/>
      <c r="M127" s="21"/>
    </row>
    <row r="128" spans="1:13" ht="15.75" customHeight="1" x14ac:dyDescent="0.25">
      <c r="A128" s="1"/>
      <c r="B128" s="4"/>
      <c r="C128" s="5"/>
      <c r="D128" s="27"/>
      <c r="E128" s="2"/>
      <c r="F128" s="6"/>
      <c r="G128" s="29"/>
      <c r="H128" s="6"/>
      <c r="I128" s="30"/>
      <c r="J128" s="6"/>
      <c r="K128" s="27"/>
      <c r="L128" s="6"/>
      <c r="M128" s="21"/>
    </row>
    <row r="129" spans="1:13" ht="15.75" customHeight="1" x14ac:dyDescent="0.25">
      <c r="A129" s="1"/>
      <c r="B129" s="4"/>
      <c r="C129" s="5"/>
      <c r="D129" s="27"/>
      <c r="E129" s="2"/>
      <c r="F129" s="6"/>
      <c r="G129" s="29"/>
      <c r="H129" s="6"/>
      <c r="I129" s="30"/>
      <c r="J129" s="6"/>
      <c r="K129" s="27"/>
      <c r="L129" s="6"/>
      <c r="M129" s="21"/>
    </row>
    <row r="130" spans="1:13" ht="15.75" customHeight="1" x14ac:dyDescent="0.25">
      <c r="A130" s="1"/>
      <c r="B130" s="4"/>
      <c r="C130" s="5"/>
      <c r="D130" s="27"/>
      <c r="E130" s="2"/>
      <c r="F130" s="6"/>
      <c r="G130" s="29"/>
      <c r="H130" s="6"/>
      <c r="I130" s="30"/>
      <c r="J130" s="6"/>
      <c r="K130" s="27"/>
      <c r="L130" s="6"/>
      <c r="M130" s="21"/>
    </row>
    <row r="131" spans="1:13" ht="15.75" customHeight="1" x14ac:dyDescent="0.25">
      <c r="A131" s="1"/>
      <c r="B131" s="4"/>
      <c r="C131" s="5"/>
      <c r="D131" s="27"/>
      <c r="E131" s="2"/>
      <c r="F131" s="6"/>
      <c r="G131" s="29"/>
      <c r="H131" s="6"/>
      <c r="I131" s="30"/>
      <c r="J131" s="6"/>
      <c r="K131" s="27"/>
      <c r="L131" s="6"/>
      <c r="M131" s="21"/>
    </row>
    <row r="132" spans="1:13" ht="15.75" customHeight="1" x14ac:dyDescent="0.25">
      <c r="A132" s="1"/>
      <c r="B132" s="4"/>
      <c r="C132" s="5"/>
      <c r="D132" s="27"/>
      <c r="E132" s="2"/>
      <c r="F132" s="6"/>
      <c r="G132" s="29"/>
      <c r="H132" s="6"/>
      <c r="I132" s="30"/>
      <c r="J132" s="6"/>
      <c r="K132" s="27"/>
      <c r="L132" s="6"/>
      <c r="M132" s="21"/>
    </row>
    <row r="133" spans="1:13" ht="15.75" customHeight="1" x14ac:dyDescent="0.25">
      <c r="A133" s="1"/>
      <c r="B133" s="4"/>
      <c r="C133" s="5"/>
      <c r="D133" s="27"/>
      <c r="E133" s="2"/>
      <c r="F133" s="6"/>
      <c r="G133" s="29"/>
      <c r="H133" s="6"/>
      <c r="I133" s="30"/>
      <c r="J133" s="6"/>
      <c r="K133" s="27"/>
      <c r="L133" s="6"/>
      <c r="M133" s="21"/>
    </row>
    <row r="134" spans="1:13" ht="15.75" customHeight="1" x14ac:dyDescent="0.25">
      <c r="A134" s="1"/>
      <c r="B134" s="4"/>
      <c r="C134" s="5"/>
      <c r="D134" s="27"/>
      <c r="E134" s="2"/>
      <c r="F134" s="6"/>
      <c r="G134" s="29"/>
      <c r="H134" s="6"/>
      <c r="I134" s="30"/>
      <c r="J134" s="6"/>
      <c r="K134" s="27"/>
      <c r="L134" s="6"/>
      <c r="M134" s="21"/>
    </row>
    <row r="135" spans="1:13" ht="15.75" customHeight="1" x14ac:dyDescent="0.25">
      <c r="A135" s="1"/>
      <c r="B135" s="4"/>
      <c r="C135" s="5"/>
      <c r="D135" s="27"/>
      <c r="E135" s="2"/>
      <c r="F135" s="6"/>
      <c r="G135" s="29"/>
      <c r="H135" s="6"/>
      <c r="I135" s="30"/>
      <c r="J135" s="6"/>
      <c r="K135" s="27"/>
      <c r="L135" s="6"/>
      <c r="M135" s="21"/>
    </row>
    <row r="136" spans="1:13" ht="15.75" customHeight="1" x14ac:dyDescent="0.25">
      <c r="A136" s="1"/>
      <c r="B136" s="4"/>
      <c r="C136" s="5"/>
      <c r="D136" s="27"/>
      <c r="E136" s="2"/>
      <c r="F136" s="6"/>
      <c r="G136" s="29"/>
      <c r="H136" s="6"/>
      <c r="I136" s="30"/>
      <c r="J136" s="6"/>
      <c r="K136" s="27"/>
      <c r="L136" s="6"/>
      <c r="M136" s="21"/>
    </row>
    <row r="137" spans="1:13" ht="15.75" customHeight="1" x14ac:dyDescent="0.25">
      <c r="A137" s="1"/>
      <c r="B137" s="4"/>
      <c r="C137" s="5"/>
      <c r="D137" s="27"/>
      <c r="E137" s="2"/>
      <c r="F137" s="6"/>
      <c r="G137" s="29"/>
      <c r="H137" s="6"/>
      <c r="I137" s="30"/>
      <c r="J137" s="6"/>
      <c r="K137" s="27"/>
      <c r="L137" s="6"/>
      <c r="M137" s="21"/>
    </row>
    <row r="138" spans="1:13" ht="15.75" customHeight="1" x14ac:dyDescent="0.25">
      <c r="A138" s="1"/>
      <c r="B138" s="4"/>
      <c r="C138" s="5"/>
      <c r="D138" s="27"/>
      <c r="E138" s="2"/>
      <c r="F138" s="6"/>
      <c r="G138" s="29"/>
      <c r="H138" s="6"/>
      <c r="I138" s="30"/>
      <c r="J138" s="6"/>
      <c r="K138" s="27"/>
      <c r="L138" s="6"/>
      <c r="M138" s="21"/>
    </row>
    <row r="139" spans="1:13" ht="15.75" customHeight="1" x14ac:dyDescent="0.25">
      <c r="A139" s="1"/>
      <c r="B139" s="4"/>
      <c r="C139" s="5"/>
      <c r="D139" s="27"/>
      <c r="E139" s="2"/>
      <c r="F139" s="6"/>
      <c r="G139" s="29"/>
      <c r="H139" s="6"/>
      <c r="I139" s="30"/>
      <c r="J139" s="6"/>
      <c r="K139" s="27"/>
      <c r="L139" s="6"/>
      <c r="M139" s="21"/>
    </row>
    <row r="140" spans="1:13" ht="15.75" customHeight="1" x14ac:dyDescent="0.25">
      <c r="A140" s="1"/>
      <c r="B140" s="4"/>
      <c r="C140" s="5"/>
      <c r="D140" s="27"/>
      <c r="E140" s="2"/>
      <c r="F140" s="6"/>
      <c r="G140" s="29"/>
      <c r="H140" s="6"/>
      <c r="I140" s="30"/>
      <c r="J140" s="6"/>
      <c r="K140" s="27"/>
      <c r="L140" s="6"/>
      <c r="M140" s="21"/>
    </row>
    <row r="141" spans="1:13" ht="15.75" customHeight="1" x14ac:dyDescent="0.25">
      <c r="A141" s="1"/>
      <c r="B141" s="4"/>
      <c r="C141" s="5"/>
      <c r="D141" s="27"/>
      <c r="E141" s="2"/>
      <c r="F141" s="6"/>
      <c r="G141" s="29"/>
      <c r="H141" s="6"/>
      <c r="I141" s="30"/>
      <c r="J141" s="6"/>
      <c r="K141" s="27"/>
      <c r="L141" s="6"/>
      <c r="M141" s="21"/>
    </row>
    <row r="142" spans="1:13" ht="15.75" customHeight="1" x14ac:dyDescent="0.25">
      <c r="A142" s="1"/>
      <c r="B142" s="4"/>
      <c r="C142" s="5"/>
      <c r="D142" s="27"/>
      <c r="E142" s="2"/>
      <c r="F142" s="6"/>
      <c r="G142" s="29"/>
      <c r="H142" s="6"/>
      <c r="I142" s="30"/>
      <c r="J142" s="6"/>
      <c r="K142" s="27"/>
      <c r="L142" s="6"/>
      <c r="M142" s="21"/>
    </row>
    <row r="143" spans="1:13" ht="15.75" customHeight="1" x14ac:dyDescent="0.25">
      <c r="A143" s="1"/>
      <c r="B143" s="4"/>
      <c r="C143" s="5"/>
      <c r="D143" s="27"/>
      <c r="E143" s="2"/>
      <c r="F143" s="6"/>
      <c r="G143" s="29"/>
      <c r="H143" s="6"/>
      <c r="I143" s="30"/>
      <c r="J143" s="6"/>
      <c r="K143" s="27"/>
      <c r="L143" s="6"/>
      <c r="M143" s="21"/>
    </row>
    <row r="144" spans="1:13" ht="15.75" customHeight="1" x14ac:dyDescent="0.25">
      <c r="A144" s="1"/>
      <c r="B144" s="4"/>
      <c r="C144" s="5"/>
      <c r="D144" s="27"/>
      <c r="E144" s="2"/>
      <c r="F144" s="6"/>
      <c r="G144" s="29"/>
      <c r="H144" s="6"/>
      <c r="I144" s="30"/>
      <c r="J144" s="6"/>
      <c r="K144" s="27"/>
      <c r="L144" s="6"/>
      <c r="M144" s="21"/>
    </row>
    <row r="145" spans="1:13" ht="15.75" customHeight="1" x14ac:dyDescent="0.25">
      <c r="A145" s="1"/>
      <c r="B145" s="4"/>
      <c r="C145" s="5"/>
      <c r="D145" s="27"/>
      <c r="E145" s="2"/>
      <c r="F145" s="6"/>
      <c r="G145" s="29"/>
      <c r="H145" s="6"/>
      <c r="I145" s="30"/>
      <c r="J145" s="6"/>
      <c r="K145" s="27"/>
      <c r="L145" s="6"/>
      <c r="M145" s="21"/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spatial_series_c</vt:lpstr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2021-04-08T22:51:53Z</dcterms:modified>
</cp:coreProperties>
</file>