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20" documentId="8_{6ED56BDF-88B0-41D5-809A-A1A04F335DBD}" xr6:coauthVersionLast="47" xr6:coauthVersionMax="47" xr10:uidLastSave="{D34AB1A2-18C1-43A1-9A91-A2ACAE185A86}"/>
  <bookViews>
    <workbookView xWindow="-120" yWindow="-120" windowWidth="29040" windowHeight="15720" activeTab="1" xr2:uid="{7FA92EA5-79A5-4FA1-9E0D-843AA0712833}"/>
  </bookViews>
  <sheets>
    <sheet name="01-67" sheetId="1" r:id="rId1"/>
    <sheet name="02" sheetId="2" r:id="rId2"/>
    <sheet name="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L12" i="1"/>
  <c r="K28" i="3"/>
  <c r="L12" i="3"/>
  <c r="C6" i="3"/>
  <c r="C28" i="3" s="1"/>
  <c r="C30" i="3" s="1"/>
  <c r="K28" i="2"/>
  <c r="L12" i="2"/>
  <c r="C6" i="2"/>
  <c r="C28" i="2" s="1"/>
  <c r="C30" i="2" s="1"/>
  <c r="K28" i="1"/>
  <c r="C6" i="1"/>
  <c r="C28" i="1" s="1"/>
  <c r="O14" i="3" l="1"/>
  <c r="O14" i="2"/>
  <c r="C30" i="1"/>
</calcChain>
</file>

<file path=xl/sharedStrings.xml><?xml version="1.0" encoding="utf-8"?>
<sst xmlns="http://schemas.openxmlformats.org/spreadsheetml/2006/main" count="120" uniqueCount="31">
  <si>
    <t>*สรุปทุกสิ้นเดือน เหลือเงินไว้ใช้เดือนต่อไป</t>
  </si>
  <si>
    <t>close</t>
  </si>
  <si>
    <t>รายรับ</t>
  </si>
  <si>
    <t>รายจ่าย</t>
  </si>
  <si>
    <t>ลำดับ</t>
  </si>
  <si>
    <t>รายการ</t>
  </si>
  <si>
    <t>จำนวน</t>
  </si>
  <si>
    <t>หมายเหตุ</t>
  </si>
  <si>
    <t>เดือน</t>
  </si>
  <si>
    <t>ยอดคงเหลือ</t>
  </si>
  <si>
    <t>ขั้นต่ำ</t>
  </si>
  <si>
    <t>รวม</t>
  </si>
  <si>
    <t>เงินเดือน</t>
  </si>
  <si>
    <t>iphone</t>
  </si>
  <si>
    <t>bonus</t>
  </si>
  <si>
    <t>มอไซค์</t>
  </si>
  <si>
    <t>ออฟช่วยค่าบ้าน</t>
  </si>
  <si>
    <t>เน็ตบ้าน</t>
  </si>
  <si>
    <t>กรุงไทย</t>
  </si>
  <si>
    <t>Link BK</t>
  </si>
  <si>
    <t>น้ำ</t>
  </si>
  <si>
    <t>หมู่บ้าน</t>
  </si>
  <si>
    <t>lazada</t>
  </si>
  <si>
    <t>ค่าไฟ</t>
  </si>
  <si>
    <t>uob</t>
  </si>
  <si>
    <t>อาหารแมว</t>
  </si>
  <si>
    <t>ตู้เสื้อผ้า</t>
  </si>
  <si>
    <t>กันสาด</t>
  </si>
  <si>
    <t>รายรับรวม</t>
  </si>
  <si>
    <t>รายจ่ายรวม</t>
  </si>
  <si>
    <t>คงเหลือ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</si>
</sst>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฿&quot;* #,##0.00_-;\-&quot;฿&quot;* #,##0.00_-;_-&quot;฿&quot;* &quot;-&quot;??_-;_-@_-"/>
    <numFmt numFmtId="164" formatCode="&quot;฿&quot;#,##0.00"/>
  </numFmts>
  <fonts count="23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b/>
      <sz val="16"/>
      <color theme="0"/>
      <name val="Aptos Narrow"/>
      <family val="2"/>
      <charset val="222"/>
      <scheme val="minor"/>
    </font>
    <font>
      <sz val="16"/>
      <color theme="0"/>
      <name val="Aptos Narrow"/>
      <family val="2"/>
      <charset val="222"/>
      <scheme val="minor"/>
    </font>
    <font>
      <sz val="16"/>
      <color theme="1"/>
      <name val="Aptos Narrow"/>
      <family val="2"/>
      <charset val="222"/>
      <scheme val="minor"/>
    </font>
    <font>
      <sz val="14"/>
      <color rgb="FF006100"/>
      <name val="Aptos Narrow"/>
      <family val="2"/>
      <charset val="222"/>
      <scheme val="minor"/>
    </font>
    <font>
      <sz val="14"/>
      <color theme="1"/>
      <name val="Aptos Narrow"/>
      <family val="2"/>
      <charset val="222"/>
      <scheme val="minor"/>
    </font>
    <font>
      <sz val="14"/>
      <color rgb="FF800000"/>
      <name val="Aptos Narrow"/>
      <family val="2"/>
      <charset val="222"/>
      <scheme val="minor"/>
    </font>
    <font>
      <sz val="11"/>
      <name val="Aptos Narrow"/>
      <family val="2"/>
      <scheme val="minor"/>
    </font>
    <font>
      <sz val="11"/>
      <name val="Aptos Narrow"/>
      <family val="2"/>
      <charset val="222"/>
      <scheme val="minor"/>
    </font>
    <font>
      <b/>
      <sz val="11"/>
      <name val="Aptos Narrow"/>
      <family val="2"/>
      <scheme val="minor"/>
    </font>
    <font>
      <sz val="16"/>
      <color rgb="FF006100"/>
      <name val="Aptos Narrow"/>
      <family val="2"/>
      <charset val="222"/>
      <scheme val="minor"/>
    </font>
    <font>
      <sz val="16"/>
      <color rgb="FF9C0006"/>
      <name val="Aptos Narrow"/>
      <family val="2"/>
      <charset val="222"/>
      <scheme val="minor"/>
    </font>
    <font>
      <b/>
      <sz val="16"/>
      <color theme="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u/>
      <sz val="11"/>
      <color theme="10"/>
      <name val="Aptos Narrow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1">
    <xf numFmtId="0" fontId="0" fillId="0" borderId="0" xfId="0"/>
    <xf numFmtId="164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3" fillId="0" borderId="4" xfId="0" applyFont="1" applyBorder="1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11" borderId="4" xfId="0" applyFont="1" applyFill="1" applyBorder="1" applyAlignment="1">
      <alignment horizontal="center" vertical="center"/>
    </xf>
    <xf numFmtId="4" fontId="8" fillId="11" borderId="4" xfId="0" applyNumberFormat="1" applyFont="1" applyFill="1" applyBorder="1" applyAlignment="1">
      <alignment horizontal="center" vertical="center"/>
    </xf>
    <xf numFmtId="49" fontId="8" fillId="11" borderId="4" xfId="0" applyNumberFormat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8" fillId="12" borderId="4" xfId="0" applyFont="1" applyFill="1" applyBorder="1" applyAlignment="1">
      <alignment horizontal="center" vertical="center"/>
    </xf>
    <xf numFmtId="4" fontId="8" fillId="12" borderId="4" xfId="0" applyNumberFormat="1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15" fillId="0" borderId="4" xfId="2" applyFont="1" applyFill="1" applyBorder="1" applyAlignment="1">
      <alignment horizontal="left"/>
    </xf>
    <xf numFmtId="44" fontId="15" fillId="0" borderId="4" xfId="2" applyNumberFormat="1" applyFont="1" applyFill="1" applyBorder="1"/>
    <xf numFmtId="0" fontId="15" fillId="0" borderId="4" xfId="2" applyFont="1" applyFill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/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4" fontId="0" fillId="0" borderId="4" xfId="0" applyNumberFormat="1" applyBorder="1"/>
    <xf numFmtId="0" fontId="0" fillId="0" borderId="4" xfId="0" applyBorder="1" applyAlignment="1">
      <alignment horizontal="center"/>
    </xf>
    <xf numFmtId="0" fontId="15" fillId="0" borderId="4" xfId="3" applyFont="1" applyFill="1" applyBorder="1" applyAlignment="1">
      <alignment horizontal="left"/>
    </xf>
    <xf numFmtId="44" fontId="15" fillId="0" borderId="4" xfId="3" applyNumberFormat="1" applyFont="1" applyFill="1" applyBorder="1"/>
    <xf numFmtId="0" fontId="15" fillId="0" borderId="4" xfId="3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0" borderId="4" xfId="4" applyFont="1" applyFill="1" applyBorder="1" applyAlignment="1">
      <alignment horizontal="left"/>
    </xf>
    <xf numFmtId="44" fontId="15" fillId="0" borderId="4" xfId="4" applyNumberFormat="1" applyFont="1" applyFill="1" applyBorder="1"/>
    <xf numFmtId="0" fontId="15" fillId="0" borderId="4" xfId="4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0" borderId="4" xfId="3" applyFill="1" applyBorder="1" applyAlignment="1">
      <alignment horizontal="center" vertical="center"/>
    </xf>
    <xf numFmtId="49" fontId="3" fillId="0" borderId="4" xfId="3" applyNumberFormat="1" applyFill="1" applyBorder="1" applyAlignment="1">
      <alignment horizontal="center" vertical="center"/>
    </xf>
    <xf numFmtId="44" fontId="3" fillId="0" borderId="4" xfId="3" applyNumberFormat="1" applyFill="1" applyBorder="1" applyAlignment="1"/>
    <xf numFmtId="0" fontId="16" fillId="13" borderId="4" xfId="0" applyFont="1" applyFill="1" applyBorder="1" applyAlignment="1">
      <alignment horizontal="left"/>
    </xf>
    <xf numFmtId="44" fontId="16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6" fillId="13" borderId="4" xfId="0" applyFont="1" applyFill="1" applyBorder="1" applyAlignment="1">
      <alignment horizontal="center" vertical="center"/>
    </xf>
    <xf numFmtId="49" fontId="16" fillId="13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/>
    </xf>
    <xf numFmtId="44" fontId="15" fillId="0" borderId="4" xfId="0" applyNumberFormat="1" applyFont="1" applyBorder="1"/>
    <xf numFmtId="0" fontId="15" fillId="0" borderId="4" xfId="8" applyFont="1" applyFill="1" applyBorder="1" applyAlignment="1">
      <alignment horizontal="center"/>
    </xf>
    <xf numFmtId="44" fontId="16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15" fillId="0" borderId="0" xfId="0" applyFont="1"/>
    <xf numFmtId="0" fontId="15" fillId="0" borderId="4" xfId="0" applyFont="1" applyBorder="1" applyAlignment="1">
      <alignment horizontal="center"/>
    </xf>
    <xf numFmtId="44" fontId="0" fillId="0" borderId="0" xfId="0" applyNumberFormat="1"/>
    <xf numFmtId="44" fontId="15" fillId="0" borderId="4" xfId="1" applyFont="1" applyFill="1" applyBorder="1"/>
    <xf numFmtId="0" fontId="6" fillId="0" borderId="1" xfId="6" applyFill="1"/>
    <xf numFmtId="0" fontId="15" fillId="0" borderId="4" xfId="8" applyFont="1" applyFill="1" applyBorder="1" applyAlignment="1">
      <alignment horizontal="left"/>
    </xf>
    <xf numFmtId="44" fontId="15" fillId="0" borderId="4" xfId="5" applyNumberFormat="1" applyFont="1" applyFill="1" applyBorder="1"/>
    <xf numFmtId="44" fontId="2" fillId="0" borderId="4" xfId="2" applyNumberFormat="1" applyFill="1" applyBorder="1"/>
    <xf numFmtId="44" fontId="0" fillId="0" borderId="4" xfId="0" applyNumberFormat="1" applyBorder="1" applyAlignment="1">
      <alignment horizontal="right"/>
    </xf>
    <xf numFmtId="44" fontId="5" fillId="0" borderId="4" xfId="5" applyNumberFormat="1" applyFill="1" applyBorder="1" applyAlignment="1">
      <alignment horizontal="right"/>
    </xf>
    <xf numFmtId="44" fontId="15" fillId="0" borderId="4" xfId="8" applyNumberFormat="1" applyFont="1" applyFill="1" applyBorder="1" applyAlignment="1">
      <alignment vertical="center"/>
    </xf>
    <xf numFmtId="44" fontId="2" fillId="0" borderId="4" xfId="1" applyFont="1" applyFill="1" applyBorder="1"/>
    <xf numFmtId="44" fontId="5" fillId="0" borderId="4" xfId="5" applyNumberFormat="1" applyFill="1" applyBorder="1"/>
    <xf numFmtId="44" fontId="16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44" fontId="5" fillId="0" borderId="4" xfId="5" applyNumberFormat="1" applyFill="1" applyBorder="1" applyAlignment="1">
      <alignment horizontal="center"/>
    </xf>
    <xf numFmtId="44" fontId="0" fillId="0" borderId="4" xfId="8" applyNumberFormat="1" applyFont="1" applyFill="1" applyBorder="1"/>
    <xf numFmtId="44" fontId="3" fillId="0" borderId="4" xfId="3" applyNumberFormat="1" applyFill="1" applyBorder="1"/>
    <xf numFmtId="0" fontId="6" fillId="0" borderId="1" xfId="6" applyFill="1" applyAlignment="1">
      <alignment horizontal="left"/>
    </xf>
    <xf numFmtId="0" fontId="15" fillId="0" borderId="4" xfId="5" applyFont="1" applyFill="1" applyBorder="1" applyAlignment="1">
      <alignment horizontal="left"/>
    </xf>
    <xf numFmtId="0" fontId="15" fillId="0" borderId="4" xfId="5" applyFont="1" applyFill="1" applyBorder="1" applyAlignment="1">
      <alignment horizontal="center"/>
    </xf>
    <xf numFmtId="0" fontId="15" fillId="0" borderId="4" xfId="5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44" fontId="4" fillId="0" borderId="4" xfId="4" applyNumberFormat="1" applyFill="1" applyBorder="1"/>
    <xf numFmtId="0" fontId="16" fillId="0" borderId="4" xfId="0" applyFont="1" applyBorder="1"/>
    <xf numFmtId="0" fontId="17" fillId="0" borderId="4" xfId="3" applyFont="1" applyFill="1" applyBorder="1" applyAlignment="1">
      <alignment horizontal="left"/>
    </xf>
    <xf numFmtId="44" fontId="17" fillId="0" borderId="4" xfId="3" applyNumberFormat="1" applyFont="1" applyFill="1" applyBorder="1"/>
    <xf numFmtId="0" fontId="17" fillId="0" borderId="4" xfId="3" applyFont="1" applyFill="1" applyBorder="1" applyAlignment="1">
      <alignment horizontal="center"/>
    </xf>
    <xf numFmtId="0" fontId="0" fillId="0" borderId="7" xfId="0" applyBorder="1"/>
    <xf numFmtId="0" fontId="15" fillId="0" borderId="7" xfId="8" applyFont="1" applyFill="1" applyBorder="1" applyAlignment="1">
      <alignment horizontal="center"/>
    </xf>
    <xf numFmtId="0" fontId="3" fillId="0" borderId="7" xfId="3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4" fontId="0" fillId="0" borderId="7" xfId="0" applyNumberFormat="1" applyBorder="1"/>
    <xf numFmtId="44" fontId="0" fillId="0" borderId="7" xfId="0" applyNumberFormat="1" applyBorder="1" applyAlignment="1">
      <alignment horizontal="center"/>
    </xf>
    <xf numFmtId="0" fontId="17" fillId="0" borderId="1" xfId="6" applyFont="1" applyFill="1" applyAlignment="1">
      <alignment horizontal="left"/>
    </xf>
    <xf numFmtId="0" fontId="18" fillId="2" borderId="4" xfId="2" applyFont="1" applyBorder="1" applyAlignment="1">
      <alignment horizontal="right"/>
    </xf>
    <xf numFmtId="0" fontId="19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0" fillId="14" borderId="4" xfId="2" applyFont="1" applyFill="1" applyBorder="1" applyAlignment="1">
      <alignment horizontal="right"/>
    </xf>
    <xf numFmtId="0" fontId="8" fillId="0" borderId="4" xfId="4" applyFont="1" applyFill="1" applyBorder="1" applyAlignment="1">
      <alignment horizontal="center" vertical="center"/>
    </xf>
    <xf numFmtId="164" fontId="0" fillId="0" borderId="4" xfId="0" applyNumberFormat="1" applyBorder="1"/>
    <xf numFmtId="2" fontId="21" fillId="0" borderId="11" xfId="5" applyNumberFormat="1" applyFont="1" applyFill="1" applyBorder="1" applyAlignment="1"/>
    <xf numFmtId="0" fontId="0" fillId="0" borderId="9" xfId="0" applyBorder="1" applyAlignment="1">
      <alignment horizontal="center"/>
    </xf>
    <xf numFmtId="0" fontId="16" fillId="0" borderId="4" xfId="0" applyFont="1" applyBorder="1" applyAlignment="1">
      <alignment horizontal="left"/>
    </xf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164" fontId="22" fillId="0" borderId="4" xfId="10" applyNumberFormat="1" applyBorder="1" applyAlignment="1">
      <alignment horizontal="center"/>
    </xf>
    <xf numFmtId="44" fontId="0" fillId="0" borderId="4" xfId="1" applyFont="1" applyBorder="1"/>
    <xf numFmtId="0" fontId="16" fillId="0" borderId="0" xfId="2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2" applyFont="1" applyFill="1" applyAlignment="1">
      <alignment horizontal="center"/>
    </xf>
    <xf numFmtId="44" fontId="18" fillId="2" borderId="4" xfId="2" applyNumberFormat="1" applyFont="1" applyBorder="1" applyAlignment="1">
      <alignment horizontal="center"/>
    </xf>
    <xf numFmtId="44" fontId="19" fillId="3" borderId="8" xfId="3" applyNumberFormat="1" applyFont="1" applyBorder="1" applyAlignment="1">
      <alignment horizontal="center"/>
    </xf>
    <xf numFmtId="44" fontId="19" fillId="3" borderId="9" xfId="3" applyNumberFormat="1" applyFont="1" applyBorder="1" applyAlignment="1">
      <alignment horizontal="center"/>
    </xf>
    <xf numFmtId="4" fontId="20" fillId="14" borderId="8" xfId="2" applyNumberFormat="1" applyFont="1" applyFill="1" applyBorder="1" applyAlignment="1">
      <alignment horizontal="center"/>
    </xf>
    <xf numFmtId="4" fontId="20" fillId="14" borderId="10" xfId="2" applyNumberFormat="1" applyFont="1" applyFill="1" applyBorder="1" applyAlignment="1">
      <alignment horizontal="center"/>
    </xf>
    <xf numFmtId="4" fontId="20" fillId="14" borderId="9" xfId="2" applyNumberFormat="1" applyFont="1" applyFill="1" applyBorder="1" applyAlignment="1">
      <alignment horizontal="center"/>
    </xf>
    <xf numFmtId="17" fontId="9" fillId="7" borderId="4" xfId="7" applyNumberFormat="1" applyFont="1" applyBorder="1" applyAlignment="1">
      <alignment horizontal="center"/>
    </xf>
    <xf numFmtId="17" fontId="10" fillId="9" borderId="4" xfId="9" applyNumberFormat="1" applyFont="1" applyBorder="1" applyAlignment="1">
      <alignment horizontal="center"/>
    </xf>
    <xf numFmtId="0" fontId="12" fillId="2" borderId="4" xfId="2" applyFont="1" applyBorder="1" applyAlignment="1">
      <alignment horizontal="center"/>
    </xf>
    <xf numFmtId="0" fontId="14" fillId="10" borderId="4" xfId="2" applyFont="1" applyFill="1" applyBorder="1" applyAlignment="1">
      <alignment horizontal="center"/>
    </xf>
    <xf numFmtId="49" fontId="8" fillId="12" borderId="4" xfId="0" applyNumberFormat="1" applyFont="1" applyFill="1" applyBorder="1" applyAlignment="1">
      <alignment horizontal="center" vertical="center"/>
    </xf>
    <xf numFmtId="44" fontId="4" fillId="4" borderId="5" xfId="4" applyNumberFormat="1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4" fillId="4" borderId="7" xfId="4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FAD2-F360-439F-9F55-85266ADE6DD7}">
  <dimension ref="A1:S45"/>
  <sheetViews>
    <sheetView workbookViewId="0">
      <selection activeCell="K11" sqref="K11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20" width="13.5" style="11" bestFit="1" customWidth="1"/>
    <col min="21" max="16384" width="7.875" style="11"/>
  </cols>
  <sheetData>
    <row r="1" spans="1:19" s="3" customFormat="1" ht="25.5" x14ac:dyDescent="0.5">
      <c r="A1" s="113">
        <v>243619</v>
      </c>
      <c r="B1" s="113"/>
      <c r="C1" s="113"/>
      <c r="D1" s="113"/>
      <c r="E1" s="113"/>
      <c r="F1" s="113"/>
      <c r="G1" s="113"/>
      <c r="H1" s="114" t="s">
        <v>0</v>
      </c>
      <c r="I1" s="114"/>
      <c r="J1" s="114"/>
      <c r="K1" s="114"/>
      <c r="L1" s="114"/>
      <c r="M1" s="114"/>
      <c r="N1" s="114"/>
      <c r="O1" s="114"/>
      <c r="P1" s="114"/>
      <c r="Q1" s="1" t="s">
        <v>1</v>
      </c>
      <c r="R1" s="2"/>
    </row>
    <row r="2" spans="1:19" s="4" customFormat="1" ht="20.25" x14ac:dyDescent="0.35">
      <c r="A2" s="115" t="s">
        <v>2</v>
      </c>
      <c r="B2" s="115"/>
      <c r="C2" s="115"/>
      <c r="D2" s="115"/>
      <c r="E2" s="115"/>
      <c r="F2" s="115"/>
      <c r="G2" s="115"/>
      <c r="I2" s="116" t="s">
        <v>3</v>
      </c>
      <c r="J2" s="116"/>
      <c r="K2" s="116"/>
      <c r="L2" s="116"/>
      <c r="M2" s="116"/>
      <c r="N2" s="116"/>
      <c r="O2" s="116"/>
      <c r="P2" s="116"/>
      <c r="Q2" s="5"/>
      <c r="R2" s="6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17" t="s">
        <v>8</v>
      </c>
      <c r="N3" s="117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8100</v>
      </c>
      <c r="D4" s="18"/>
      <c r="E4" s="15"/>
      <c r="F4" s="15"/>
      <c r="I4" s="104">
        <v>1</v>
      </c>
      <c r="J4" s="19" t="s">
        <v>13</v>
      </c>
      <c r="K4" s="20">
        <v>2510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  <c r="S5" s="23"/>
    </row>
    <row r="6" spans="1:19" x14ac:dyDescent="0.3">
      <c r="A6" s="15">
        <v>3</v>
      </c>
      <c r="B6" s="16" t="s">
        <v>16</v>
      </c>
      <c r="C6" s="23">
        <f>10700/2</f>
        <v>5350</v>
      </c>
      <c r="D6" s="26"/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1400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1060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100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698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400</v>
      </c>
      <c r="L12" s="118">
        <f>K12+K13+K14+K15+K16</f>
        <v>1200</v>
      </c>
      <c r="O12" s="23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48" t="s">
        <v>24</v>
      </c>
      <c r="K13" s="57">
        <v>500</v>
      </c>
      <c r="L13" s="119"/>
      <c r="O13" s="23"/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59" t="s">
        <v>25</v>
      </c>
      <c r="K14" s="60"/>
      <c r="L14" s="119"/>
      <c r="M14" s="40"/>
      <c r="N14" s="22"/>
      <c r="O14" s="23">
        <f>C6-L12</f>
        <v>4150</v>
      </c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59" t="s">
        <v>26</v>
      </c>
      <c r="K15" s="64"/>
      <c r="L15" s="119"/>
      <c r="O15" s="23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48" t="s">
        <v>27</v>
      </c>
      <c r="K16" s="49">
        <v>300</v>
      </c>
      <c r="L16" s="120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J17" s="48"/>
      <c r="K17" s="49"/>
      <c r="L17" s="55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07">
        <f>C4+C5+C6+C7+C8+C9+C10+C11+C12+C13+C14+C15+C16+C17+C18+C19+C20+C21</f>
        <v>14850</v>
      </c>
      <c r="D28" s="107"/>
      <c r="J28" s="91" t="s">
        <v>29</v>
      </c>
      <c r="K28" s="108">
        <f>SUM(K4:K27)</f>
        <v>9495</v>
      </c>
      <c r="L28" s="109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10">
        <f>C28-K28</f>
        <v>5355</v>
      </c>
      <c r="D30" s="111"/>
      <c r="E30" s="111"/>
      <c r="F30" s="111"/>
      <c r="G30" s="111"/>
      <c r="H30" s="111"/>
      <c r="I30" s="111"/>
      <c r="J30" s="111"/>
      <c r="K30" s="111"/>
      <c r="L30" s="112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9">
    <mergeCell ref="C28:D28"/>
    <mergeCell ref="K28:L28"/>
    <mergeCell ref="C30:L30"/>
    <mergeCell ref="A1:G1"/>
    <mergeCell ref="H1:P1"/>
    <mergeCell ref="A2:G2"/>
    <mergeCell ref="I2:P2"/>
    <mergeCell ref="M3:N3"/>
    <mergeCell ref="L12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E50F-66BE-4510-B98E-71C495659A48}">
  <dimension ref="A1:S45"/>
  <sheetViews>
    <sheetView tabSelected="1" workbookViewId="0">
      <selection activeCell="K11" sqref="K11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20" width="13.5" style="11" bestFit="1" customWidth="1"/>
    <col min="21" max="16384" width="7.875" style="11"/>
  </cols>
  <sheetData>
    <row r="1" spans="1:19" s="3" customFormat="1" ht="25.5" x14ac:dyDescent="0.5">
      <c r="A1" s="113">
        <v>243650</v>
      </c>
      <c r="B1" s="113"/>
      <c r="C1" s="113"/>
      <c r="D1" s="113"/>
      <c r="E1" s="113"/>
      <c r="F1" s="113"/>
      <c r="G1" s="113"/>
      <c r="H1" s="114" t="s">
        <v>0</v>
      </c>
      <c r="I1" s="114"/>
      <c r="J1" s="114"/>
      <c r="K1" s="114"/>
      <c r="L1" s="114"/>
      <c r="M1" s="114"/>
      <c r="N1" s="114"/>
      <c r="O1" s="114"/>
      <c r="P1" s="114"/>
      <c r="Q1" s="1" t="s">
        <v>1</v>
      </c>
      <c r="R1" s="2"/>
    </row>
    <row r="2" spans="1:19" s="4" customFormat="1" ht="20.25" x14ac:dyDescent="0.35">
      <c r="A2" s="115" t="s">
        <v>2</v>
      </c>
      <c r="B2" s="115"/>
      <c r="C2" s="115"/>
      <c r="D2" s="115"/>
      <c r="E2" s="115"/>
      <c r="F2" s="115"/>
      <c r="G2" s="115"/>
      <c r="I2" s="116" t="s">
        <v>3</v>
      </c>
      <c r="J2" s="116"/>
      <c r="K2" s="116"/>
      <c r="L2" s="116"/>
      <c r="M2" s="116"/>
      <c r="N2" s="116"/>
      <c r="O2" s="116"/>
      <c r="P2" s="116"/>
      <c r="Q2" s="5"/>
      <c r="R2" s="6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17" t="s">
        <v>8</v>
      </c>
      <c r="N3" s="117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8100</v>
      </c>
      <c r="D4" s="18"/>
      <c r="E4" s="15"/>
      <c r="F4" s="15"/>
      <c r="I4" s="104">
        <v>1</v>
      </c>
      <c r="J4" s="19" t="s">
        <v>13</v>
      </c>
      <c r="K4" s="20">
        <v>2510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  <c r="S5" s="23"/>
    </row>
    <row r="6" spans="1:19" x14ac:dyDescent="0.3">
      <c r="A6" s="15">
        <v>3</v>
      </c>
      <c r="B6" s="16" t="s">
        <v>16</v>
      </c>
      <c r="C6" s="23">
        <f>10700/2</f>
        <v>5350</v>
      </c>
      <c r="D6" s="26"/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1400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1060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100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698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400</v>
      </c>
      <c r="L12" s="118">
        <f>K12+K13+K14+K15+K16</f>
        <v>1200</v>
      </c>
      <c r="O12" s="23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48" t="s">
        <v>24</v>
      </c>
      <c r="K13" s="57">
        <v>500</v>
      </c>
      <c r="L13" s="119"/>
      <c r="O13" s="23"/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59" t="s">
        <v>25</v>
      </c>
      <c r="K14" s="60"/>
      <c r="L14" s="119"/>
      <c r="M14" s="40"/>
      <c r="N14" s="22"/>
      <c r="O14" s="23">
        <f>C6-L12</f>
        <v>4150</v>
      </c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59" t="s">
        <v>26</v>
      </c>
      <c r="K15" s="64"/>
      <c r="L15" s="119"/>
      <c r="O15" s="23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48" t="s">
        <v>27</v>
      </c>
      <c r="K16" s="49">
        <v>300</v>
      </c>
      <c r="L16" s="120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J17" s="48"/>
      <c r="K17" s="49"/>
      <c r="L17" s="55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07">
        <f>C4+C5+C6+C7+C8+C9+C10+C11+C12+C13+C14+C15+C16+C17+C18+C19+C20+C21</f>
        <v>14850</v>
      </c>
      <c r="D28" s="107"/>
      <c r="J28" s="91" t="s">
        <v>29</v>
      </c>
      <c r="K28" s="108">
        <f>SUM(K4:K27)</f>
        <v>9495</v>
      </c>
      <c r="L28" s="109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10">
        <f>C28-K28</f>
        <v>5355</v>
      </c>
      <c r="D30" s="111"/>
      <c r="E30" s="111"/>
      <c r="F30" s="111"/>
      <c r="G30" s="111"/>
      <c r="H30" s="111"/>
      <c r="I30" s="111"/>
      <c r="J30" s="111"/>
      <c r="K30" s="111"/>
      <c r="L30" s="112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9">
    <mergeCell ref="C28:D28"/>
    <mergeCell ref="K28:L28"/>
    <mergeCell ref="C30:L30"/>
    <mergeCell ref="A1:G1"/>
    <mergeCell ref="H1:P1"/>
    <mergeCell ref="A2:G2"/>
    <mergeCell ref="I2:P2"/>
    <mergeCell ref="M3:N3"/>
    <mergeCell ref="L12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3514-7C7A-4264-A634-A4A0A75621BF}">
  <dimension ref="A1:S45"/>
  <sheetViews>
    <sheetView workbookViewId="0">
      <selection activeCell="K11" sqref="K11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20" width="13.5" style="11" bestFit="1" customWidth="1"/>
    <col min="21" max="16384" width="7.875" style="11"/>
  </cols>
  <sheetData>
    <row r="1" spans="1:19" s="3" customFormat="1" ht="25.5" x14ac:dyDescent="0.5">
      <c r="A1" s="113">
        <v>243678</v>
      </c>
      <c r="B1" s="113"/>
      <c r="C1" s="113"/>
      <c r="D1" s="113"/>
      <c r="E1" s="113"/>
      <c r="F1" s="113"/>
      <c r="G1" s="113"/>
      <c r="H1" s="114" t="s">
        <v>0</v>
      </c>
      <c r="I1" s="114"/>
      <c r="J1" s="114"/>
      <c r="K1" s="114"/>
      <c r="L1" s="114"/>
      <c r="M1" s="114"/>
      <c r="N1" s="114"/>
      <c r="O1" s="114"/>
      <c r="P1" s="114"/>
      <c r="Q1" s="1" t="s">
        <v>1</v>
      </c>
      <c r="R1" s="2"/>
    </row>
    <row r="2" spans="1:19" s="4" customFormat="1" ht="20.25" x14ac:dyDescent="0.35">
      <c r="A2" s="115" t="s">
        <v>2</v>
      </c>
      <c r="B2" s="115"/>
      <c r="C2" s="115"/>
      <c r="D2" s="115"/>
      <c r="E2" s="115"/>
      <c r="F2" s="115"/>
      <c r="G2" s="115"/>
      <c r="I2" s="116" t="s">
        <v>3</v>
      </c>
      <c r="J2" s="116"/>
      <c r="K2" s="116"/>
      <c r="L2" s="116"/>
      <c r="M2" s="116"/>
      <c r="N2" s="116"/>
      <c r="O2" s="116"/>
      <c r="P2" s="116"/>
      <c r="Q2" s="5"/>
      <c r="R2" s="6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17" t="s">
        <v>8</v>
      </c>
      <c r="N3" s="117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8100</v>
      </c>
      <c r="D4" s="18"/>
      <c r="E4" s="15"/>
      <c r="F4" s="15"/>
      <c r="I4" s="104">
        <v>1</v>
      </c>
      <c r="J4" s="19" t="s">
        <v>13</v>
      </c>
      <c r="K4" s="20">
        <v>500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  <c r="S5" s="23"/>
    </row>
    <row r="6" spans="1:19" x14ac:dyDescent="0.3">
      <c r="A6" s="15">
        <v>3</v>
      </c>
      <c r="B6" s="16" t="s">
        <v>16</v>
      </c>
      <c r="C6" s="23">
        <f>10700/2</f>
        <v>5350</v>
      </c>
      <c r="D6" s="26"/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1400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1060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100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1099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400</v>
      </c>
      <c r="L12" s="118">
        <f>K12+K13+K14+K15+K16</f>
        <v>1700</v>
      </c>
      <c r="O12" s="23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48" t="s">
        <v>24</v>
      </c>
      <c r="K13" s="57">
        <v>1000</v>
      </c>
      <c r="L13" s="119"/>
      <c r="O13" s="23"/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59" t="s">
        <v>25</v>
      </c>
      <c r="K14" s="60"/>
      <c r="L14" s="119"/>
      <c r="M14" s="40"/>
      <c r="N14" s="22"/>
      <c r="O14" s="23">
        <f>C6-L12</f>
        <v>3650</v>
      </c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59" t="s">
        <v>26</v>
      </c>
      <c r="K15" s="64"/>
      <c r="L15" s="119"/>
      <c r="O15" s="23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48" t="s">
        <v>27</v>
      </c>
      <c r="K16" s="49">
        <v>300</v>
      </c>
      <c r="L16" s="120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J17" s="48"/>
      <c r="K17" s="49"/>
      <c r="L17" s="55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07">
        <f>C4+C5+C6+C7+C8+C9+C10+C11+C12+C13+C14+C15+C16+C17+C18+C19+C20+C21</f>
        <v>14850</v>
      </c>
      <c r="D28" s="107"/>
      <c r="J28" s="91" t="s">
        <v>29</v>
      </c>
      <c r="K28" s="108">
        <f>SUM(K4:K27)</f>
        <v>8386</v>
      </c>
      <c r="L28" s="109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10">
        <f>C28-K28</f>
        <v>6464</v>
      </c>
      <c r="D30" s="111"/>
      <c r="E30" s="111"/>
      <c r="F30" s="111"/>
      <c r="G30" s="111"/>
      <c r="H30" s="111"/>
      <c r="I30" s="111"/>
      <c r="J30" s="111"/>
      <c r="K30" s="111"/>
      <c r="L30" s="112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9">
    <mergeCell ref="C28:D28"/>
    <mergeCell ref="K28:L28"/>
    <mergeCell ref="C30:L30"/>
    <mergeCell ref="A1:G1"/>
    <mergeCell ref="H1:P1"/>
    <mergeCell ref="A2:G2"/>
    <mergeCell ref="I2:P2"/>
    <mergeCell ref="M3:N3"/>
    <mergeCell ref="L12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01-67</vt:lpstr>
      <vt:lpstr>02</vt:lpstr>
      <vt:lpstr>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Thonnapat Thangthong</dc:creator>
  <cp:lastModifiedBy>Thonnapat Thangthong</cp:lastModifiedBy>
  <dcterms:created xsi:type="dcterms:W3CDTF">2023-12-29T13:44:03Z</dcterms:created>
  <dcterms:modified xsi:type="dcterms:W3CDTF">2024-01-02T11:40:30Z</dcterms:modified>
</cp:coreProperties>
</file>