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cinos" sheetId="1" r:id="rId4"/>
    <sheet state="visible" name="Sheet1" sheetId="2" r:id="rId5"/>
    <sheet state="visible" name="Registros Duplicados Vecinos" sheetId="3" r:id="rId6"/>
    <sheet state="visible" name="Atributos Vecinos" sheetId="4" r:id="rId7"/>
    <sheet state="visible" name="Atributos Programa" sheetId="5" r:id="rId8"/>
    <sheet state="visible" name="Atributos Capacitacion" sheetId="6" r:id="rId9"/>
    <sheet state="visible" name="Atributos Edición Capacitacion" sheetId="7" r:id="rId10"/>
  </sheets>
  <definedNames/>
  <calcPr/>
  <extLst>
    <ext uri="GoogleSheetsCustomDataVersion1">
      <go:sheetsCustomData xmlns:go="http://customooxmlschemas.google.com/" r:id="rId11" roundtripDataSignature="AMtx7mj3SQP4bsJkRcnIC4bxxUINSypGxw=="/>
    </ext>
  </extLst>
</workbook>
</file>

<file path=xl/sharedStrings.xml><?xml version="1.0" encoding="utf-8"?>
<sst xmlns="http://schemas.openxmlformats.org/spreadsheetml/2006/main" count="2788" uniqueCount="974">
  <si>
    <t>Base</t>
  </si>
  <si>
    <t>Cant. Us. DNI único</t>
  </si>
  <si>
    <t>Cant. Us.</t>
  </si>
  <si>
    <t>Dif. Registro</t>
  </si>
  <si>
    <t>Proporcional</t>
  </si>
  <si>
    <t>Observaciones</t>
  </si>
  <si>
    <t>SIU</t>
  </si>
  <si>
    <t>Se restringe por documento principal</t>
  </si>
  <si>
    <t>GOET</t>
  </si>
  <si>
    <t>En revisión los duplicados</t>
  </si>
  <si>
    <t>SIENFO</t>
  </si>
  <si>
    <t>No hay registros duplicados para el mismo documento</t>
  </si>
  <si>
    <t>CRM Socio Laboral</t>
  </si>
  <si>
    <t xml:space="preserve">Analizar duplicados. </t>
  </si>
  <si>
    <t>MOODLE</t>
  </si>
  <si>
    <t>Se cambia base origen en el data lake, se corre script nuevamente</t>
  </si>
  <si>
    <t>VECINOS</t>
  </si>
  <si>
    <t>BROKER_ID VALIDO</t>
  </si>
  <si>
    <t>CANT</t>
  </si>
  <si>
    <t>%</t>
  </si>
  <si>
    <t>CON MATCH CON BROKER</t>
  </si>
  <si>
    <t>broker id (matchea 4 campos)</t>
  </si>
  <si>
    <t>DNI VALIDO</t>
  </si>
  <si>
    <t>DNI válidos cuya broker_id es diferente, pueden ser casos de broker con diferente tipo de documento o diferente genero</t>
  </si>
  <si>
    <t>matchean por DNI</t>
  </si>
  <si>
    <t>SIN MATCH CON BROKER</t>
  </si>
  <si>
    <t>BROKER_ID VALIDO &amp; DNI VALIDO</t>
  </si>
  <si>
    <t>TOTAL</t>
  </si>
  <si>
    <t>MATCH BROKER</t>
  </si>
  <si>
    <t>BRKER VÁLIDO</t>
  </si>
  <si>
    <t>SIN LOGIN</t>
  </si>
  <si>
    <t>SIN MATCH</t>
  </si>
  <si>
    <t>CON LOGIN</t>
  </si>
  <si>
    <t>DNI VÁLIDO</t>
  </si>
  <si>
    <t>REGISTROS NO ENVIADOS A SINTYS</t>
  </si>
  <si>
    <t>SIN BROKER DNI</t>
  </si>
  <si>
    <t>REGISTROS ERRONEOS</t>
  </si>
  <si>
    <t>A</t>
  </si>
  <si>
    <t>Match con Broker ID</t>
  </si>
  <si>
    <t>B</t>
  </si>
  <si>
    <t>Sin Match broker id</t>
  </si>
  <si>
    <t>Base Origen</t>
  </si>
  <si>
    <t>Vecinos</t>
  </si>
  <si>
    <t>B1</t>
  </si>
  <si>
    <t>con match parcial</t>
  </si>
  <si>
    <t>CRMSL</t>
  </si>
  <si>
    <t>B2</t>
  </si>
  <si>
    <t>sin match</t>
  </si>
  <si>
    <t>B2.1</t>
  </si>
  <si>
    <t>enviado a sintys</t>
  </si>
  <si>
    <t>B2.2</t>
  </si>
  <si>
    <t>erróneos</t>
  </si>
  <si>
    <t>basura</t>
  </si>
  <si>
    <t>extranjeros</t>
  </si>
  <si>
    <t>sin nacionalidad</t>
  </si>
  <si>
    <t>Argentinos</t>
  </si>
  <si>
    <t>Extranjeros</t>
  </si>
  <si>
    <t>Sin Nacionalidad</t>
  </si>
  <si>
    <t>MAILS</t>
  </si>
  <si>
    <t>typ</t>
  </si>
  <si>
    <t>rib</t>
  </si>
  <si>
    <t>login2</t>
  </si>
  <si>
    <t>bukeala</t>
  </si>
  <si>
    <t>TELEFONOS</t>
  </si>
  <si>
    <t>Conteos al 29/11</t>
  </si>
  <si>
    <t>ENOF</t>
  </si>
  <si>
    <t>broker id válido</t>
  </si>
  <si>
    <t>#</t>
  </si>
  <si>
    <t>cant</t>
  </si>
  <si>
    <t>estado_beneficiario</t>
  </si>
  <si>
    <t>con mi ba</t>
  </si>
  <si>
    <t>FINALIZO_CURSADA</t>
  </si>
  <si>
    <t>sin miba</t>
  </si>
  <si>
    <t>NO_APLICA</t>
  </si>
  <si>
    <t>REGULAR</t>
  </si>
  <si>
    <t>broker id no válido</t>
  </si>
  <si>
    <t>EGRESADO</t>
  </si>
  <si>
    <t>APROBADO</t>
  </si>
  <si>
    <t>dni válido</t>
  </si>
  <si>
    <t>2.1.1</t>
  </si>
  <si>
    <t>2.1.2</t>
  </si>
  <si>
    <t>BAJA</t>
  </si>
  <si>
    <t>REPROBADO</t>
  </si>
  <si>
    <t>2.2.1</t>
  </si>
  <si>
    <t>enviar a sintys</t>
  </si>
  <si>
    <t>2.2.2</t>
  </si>
  <si>
    <t>con error</t>
  </si>
  <si>
    <t>2.2.2.1</t>
  </si>
  <si>
    <t>registros con long inválida</t>
  </si>
  <si>
    <t>2.2.2.2</t>
  </si>
  <si>
    <t>registros con long válida</t>
  </si>
  <si>
    <t>RENAPER</t>
  </si>
  <si>
    <t>SIN MATCH AL 18/11/20222</t>
  </si>
  <si>
    <t>VALIDOS RENAPER POR DNI Y FECHA NAC</t>
  </si>
  <si>
    <t>vecino, mi ba, no broker</t>
  </si>
  <si>
    <t>MATCH con MIBA</t>
  </si>
  <si>
    <t>VALIDOS RENAPER POR DNI</t>
  </si>
  <si>
    <t>broker_valido_sin_login</t>
  </si>
  <si>
    <t>NO VALIDOS</t>
  </si>
  <si>
    <t>broker_valido_con_login</t>
  </si>
  <si>
    <t>broker_no valido_con_login</t>
  </si>
  <si>
    <t>broker_no valido_sin_login</t>
  </si>
  <si>
    <t>dni_valido_sin_login</t>
  </si>
  <si>
    <t>dni_valido_con_login</t>
  </si>
  <si>
    <t>sin_broker_dni</t>
  </si>
  <si>
    <t>base_origen</t>
  </si>
  <si>
    <t>cod_origen</t>
  </si>
  <si>
    <t>broker_id_din</t>
  </si>
  <si>
    <t>broker_id_est</t>
  </si>
  <si>
    <t>tipo_documento</t>
  </si>
  <si>
    <t>tipo_doc_broker</t>
  </si>
  <si>
    <t>documento_broker</t>
  </si>
  <si>
    <t>nombre</t>
  </si>
  <si>
    <t>apellido</t>
  </si>
  <si>
    <t>fecha_nacimiento</t>
  </si>
  <si>
    <t>genero_broker</t>
  </si>
  <si>
    <t>nacionalidad</t>
  </si>
  <si>
    <t>descrip_nacionalidad</t>
  </si>
  <si>
    <t>nacionalidad_broker</t>
  </si>
  <si>
    <t>nombre_valido</t>
  </si>
  <si>
    <t>apellido_valido</t>
  </si>
  <si>
    <t>DNI27021760FARG</t>
  </si>
  <si>
    <t>DNI 00027021760FARG</t>
  </si>
  <si>
    <t>DNI</t>
  </si>
  <si>
    <t>LIZ CAROLINA</t>
  </si>
  <si>
    <t>BENITEZ</t>
  </si>
  <si>
    <t>F</t>
  </si>
  <si>
    <t>ARG</t>
  </si>
  <si>
    <t>8f4ecdf6-c0f2-bec4-7496-616599518caa</t>
  </si>
  <si>
    <t>DNI37839740XARG</t>
  </si>
  <si>
    <t>DNI 00037839740XARG</t>
  </si>
  <si>
    <t>dni</t>
  </si>
  <si>
    <t>SOL</t>
  </si>
  <si>
    <t>CUBILLA</t>
  </si>
  <si>
    <t>X</t>
  </si>
  <si>
    <t>a877f0bb-956c-4aa6-8238-604a1943164b</t>
  </si>
  <si>
    <t>RIVERO</t>
  </si>
  <si>
    <t>e698dff5-a0dd-6b46-a372-604a19b8f071</t>
  </si>
  <si>
    <t>DNI38008172FARG</t>
  </si>
  <si>
    <t>DNI 00038008172FARG</t>
  </si>
  <si>
    <t>CINTIA</t>
  </si>
  <si>
    <t>GONZALEZ</t>
  </si>
  <si>
    <t>cec66b45-6ab2-64ea-3b6e-62b470dadada</t>
  </si>
  <si>
    <t>CINTIA YANINA</t>
  </si>
  <si>
    <t>GONZÁLEZ</t>
  </si>
  <si>
    <t>21d75f9f-80b3-c014-e4f5-610accac6cdb</t>
  </si>
  <si>
    <t>DNI39214002FARG</t>
  </si>
  <si>
    <t>DNI 00039214002FARG</t>
  </si>
  <si>
    <t>MICAELA</t>
  </si>
  <si>
    <t>BETANCUR</t>
  </si>
  <si>
    <t>c679d51d-3d62-2b9d-7281-60815853dc6b</t>
  </si>
  <si>
    <t>MICAELA BELEN</t>
  </si>
  <si>
    <t>MOLLO BETANCUR</t>
  </si>
  <si>
    <t>e10b91eb-2d47-cd9f-5fb1-6176df020348</t>
  </si>
  <si>
    <t>DNI42876115FARG</t>
  </si>
  <si>
    <t>DNI 00042876115FARG</t>
  </si>
  <si>
    <t>SABRINA</t>
  </si>
  <si>
    <t>AREVALO</t>
  </si>
  <si>
    <t>ab79f0e9-5871-bd93-6af8-61a94b669368</t>
  </si>
  <si>
    <t>e3296dcb-9a11-9b96-f906-61895e294dd2</t>
  </si>
  <si>
    <t>DNI43320843FARG</t>
  </si>
  <si>
    <t>DNI 00043320843FARG</t>
  </si>
  <si>
    <t>CELESTE</t>
  </si>
  <si>
    <t>GAUTO</t>
  </si>
  <si>
    <t>9d46dfce-3eee-5135-7a54-604a1945b700</t>
  </si>
  <si>
    <t>8de936d3-fab6-404e-3f45-633da67190b6</t>
  </si>
  <si>
    <t>DNI94253353XARG</t>
  </si>
  <si>
    <t>DNI 00094253353XARG</t>
  </si>
  <si>
    <t>SUSAN</t>
  </si>
  <si>
    <t>UNCHUPAICO INGA</t>
  </si>
  <si>
    <t>a801f5d0-9bee-0fbb-2116-62fff1a30a74</t>
  </si>
  <si>
    <t>ZALAZAR</t>
  </si>
  <si>
    <t>e7e57b89-574d-1d12-8b3c-61ca894a0f5f</t>
  </si>
  <si>
    <t>DNI94526708FARG</t>
  </si>
  <si>
    <t>DNI 00094526708FARG</t>
  </si>
  <si>
    <t>MILAGROS</t>
  </si>
  <si>
    <t>RONCAL COCHACHI</t>
  </si>
  <si>
    <t>8d558f65-f56f-ae24-c177-61827d488b02</t>
  </si>
  <si>
    <t>RONCAL</t>
  </si>
  <si>
    <t>910c58c4-cdc7-7e79-0185-619cf4dfe5f5</t>
  </si>
  <si>
    <t>DNI94582939XARG</t>
  </si>
  <si>
    <t>DNI 00094582939XARG</t>
  </si>
  <si>
    <t>ELIZABETH</t>
  </si>
  <si>
    <t>VALERO BALBIN</t>
  </si>
  <si>
    <t>cf688539-d641-250b-72f2-619e7c41f63c</t>
  </si>
  <si>
    <t>7bf4be23-e982-725b-c688-604a19f104f7</t>
  </si>
  <si>
    <t>DNI94983999FARG</t>
  </si>
  <si>
    <t>DNI 00094983999FARG</t>
  </si>
  <si>
    <t>MIRIAN</t>
  </si>
  <si>
    <t>VELAZQUEZ</t>
  </si>
  <si>
    <t>a7230592-b9c3-497c-a36b-604a19863b1b</t>
  </si>
  <si>
    <t>DNI95117532MNN</t>
  </si>
  <si>
    <t>DNI 00095117532MNNN</t>
  </si>
  <si>
    <t>RUBEN DARIO</t>
  </si>
  <si>
    <t>DIAZ DIAZ</t>
  </si>
  <si>
    <t>M</t>
  </si>
  <si>
    <t>Extranjero</t>
  </si>
  <si>
    <t>NN</t>
  </si>
  <si>
    <t>af2890cf-4587-0227-45d8-6304e9b2f3f5</t>
  </si>
  <si>
    <t>DNI95146182FARG</t>
  </si>
  <si>
    <t>DNI 00095146182FARG</t>
  </si>
  <si>
    <t>ELSA ANTONIA</t>
  </si>
  <si>
    <t>MARTINES NEGRETE</t>
  </si>
  <si>
    <t>c8b49ee8-64ff-61a4-44bb-62869f584f10</t>
  </si>
  <si>
    <t>ELSA</t>
  </si>
  <si>
    <t>MARTÍNEZ</t>
  </si>
  <si>
    <t>NN756540047MNN</t>
  </si>
  <si>
    <t>NN  00756540047MNNN</t>
  </si>
  <si>
    <t>PE</t>
  </si>
  <si>
    <t>EVGENII</t>
  </si>
  <si>
    <t>RAKSI</t>
  </si>
  <si>
    <t>NNN</t>
  </si>
  <si>
    <t>TRA</t>
  </si>
  <si>
    <t>df41cf9d-ceb4-374f-9013-61155ddad8c3</t>
  </si>
  <si>
    <t>DNI2147483647XARG</t>
  </si>
  <si>
    <t>DNI 02147483647XARG</t>
  </si>
  <si>
    <t>ANA</t>
  </si>
  <si>
    <t>MAIDANA</t>
  </si>
  <si>
    <t>d8c9aebd-eed3-2d0f-e2b7-628673d8377e</t>
  </si>
  <si>
    <t>CAROLINA</t>
  </si>
  <si>
    <t>SANCHEZ</t>
  </si>
  <si>
    <t>DNI30796246FARG</t>
  </si>
  <si>
    <t>DNI 00030796246FARG</t>
  </si>
  <si>
    <t>MELISA CAROLINA</t>
  </si>
  <si>
    <t>BRETON</t>
  </si>
  <si>
    <t>f2310543-d9fc-dc7d-7a92-62d0641ebdfe</t>
  </si>
  <si>
    <t>DNI32466251MARG</t>
  </si>
  <si>
    <t>DNI 00032466251MARG</t>
  </si>
  <si>
    <t>GERMAN</t>
  </si>
  <si>
    <t>MARTINEZ</t>
  </si>
  <si>
    <t>22cf1183-b8e1-860c-1d17-6165855f64fb</t>
  </si>
  <si>
    <t>e98baeb9-46f9-2673-654b-630cfdbecc07</t>
  </si>
  <si>
    <t>DNI38896523XARG</t>
  </si>
  <si>
    <t>DNI 00038896523XARG</t>
  </si>
  <si>
    <t>ALEJANDRA</t>
  </si>
  <si>
    <t>SALVADOR</t>
  </si>
  <si>
    <t>c76c73b5-caf2-4342-3e00-63113218c2a6</t>
  </si>
  <si>
    <t>ARNALDO</t>
  </si>
  <si>
    <t>GUERRA</t>
  </si>
  <si>
    <t>69bac372-0730-6de0-7a26-604a19537935</t>
  </si>
  <si>
    <t>DNI40730638FARG</t>
  </si>
  <si>
    <t>DNI 00040730638FARG</t>
  </si>
  <si>
    <t>ROMINA</t>
  </si>
  <si>
    <t>GUTIERREZ</t>
  </si>
  <si>
    <t>a0d4005d-8c1b-ff26-4178-6080e53b388f</t>
  </si>
  <si>
    <t>GUTIERREZ ALEJO</t>
  </si>
  <si>
    <t>1190c16e-8cc9-04e6-51dd-61657d967b36</t>
  </si>
  <si>
    <t>DNI41587212MARG</t>
  </si>
  <si>
    <t>DNI 00041587212MARG</t>
  </si>
  <si>
    <t>CHRISTIAN</t>
  </si>
  <si>
    <t>GARCIA</t>
  </si>
  <si>
    <t>9a74ac42-c0b0-1dce-3137-617c0dafa4a3</t>
  </si>
  <si>
    <t>CHRISTIAN ARIEL</t>
  </si>
  <si>
    <t>GARCÍA</t>
  </si>
  <si>
    <t>ecba4a14-834c-2175-41fb-6080e2528d7f</t>
  </si>
  <si>
    <t>DNI45146661MARG</t>
  </si>
  <si>
    <t>DNI 00045146661MARG</t>
  </si>
  <si>
    <t>LEONARDO EZEQUIEL</t>
  </si>
  <si>
    <t>1f0835a4-c391-b800-83cf-6320ac0488b3</t>
  </si>
  <si>
    <t>LEONARDO</t>
  </si>
  <si>
    <t>abaeffef-2afd-f055-b325-630f99020ad4</t>
  </si>
  <si>
    <t>DNI94017336MARG</t>
  </si>
  <si>
    <t>DNI 00094017336MARG</t>
  </si>
  <si>
    <t>LUIS ALDO</t>
  </si>
  <si>
    <t>ALARCON CHAUCA</t>
  </si>
  <si>
    <t>e07da9a6-dec8-1696-c255-62d6cefb02b3</t>
  </si>
  <si>
    <t>ALDICON</t>
  </si>
  <si>
    <t>49ba74bc-88c6-da4c-a085-6149fbda7e91</t>
  </si>
  <si>
    <t>DNI94170790FARG</t>
  </si>
  <si>
    <t>DNI 00094170790FARG</t>
  </si>
  <si>
    <t>LILIANA</t>
  </si>
  <si>
    <t>DANTAS</t>
  </si>
  <si>
    <t>714c752c-4fb3-bcbb-d81b-617821c3922c</t>
  </si>
  <si>
    <t>LEVIS</t>
  </si>
  <si>
    <t>dc7f38ef-7ac9-e901-4ee9-610d3e2086e0</t>
  </si>
  <si>
    <t>DNI94489372FARG</t>
  </si>
  <si>
    <t>DNI 00094489372FARG</t>
  </si>
  <si>
    <t>YULI</t>
  </si>
  <si>
    <t>FERNANDEZ</t>
  </si>
  <si>
    <t>d609815c-87b9-afa4-0862-604a1980c1d7</t>
  </si>
  <si>
    <t>JULY</t>
  </si>
  <si>
    <t>PINTO</t>
  </si>
  <si>
    <t>DNI95024274FNN</t>
  </si>
  <si>
    <t>DNI 00095024274FNNN</t>
  </si>
  <si>
    <t>FATIMA</t>
  </si>
  <si>
    <t>CABRERA</t>
  </si>
  <si>
    <t>FATIMA ELIZABETH</t>
  </si>
  <si>
    <t>CABRERA BALMACEDA</t>
  </si>
  <si>
    <t>61f1eb49-3de0-61a5-47e7-6268147925e0</t>
  </si>
  <si>
    <t>DNI95040276MARG</t>
  </si>
  <si>
    <t>DNI 00095040276MARG</t>
  </si>
  <si>
    <t>TOMAS MARTIN</t>
  </si>
  <si>
    <t>LOZANO ALMEYDA</t>
  </si>
  <si>
    <t>31988741-e385-d647-8683-611c02ec889b</t>
  </si>
  <si>
    <t>TOMY</t>
  </si>
  <si>
    <t>LOZANO</t>
  </si>
  <si>
    <t>90d62b3e-4431-9fc1-c416-6080810cf252</t>
  </si>
  <si>
    <t>DNI95125413MARG</t>
  </si>
  <si>
    <t>DNI 00095125413MARG</t>
  </si>
  <si>
    <t>BRAYAN ALEXANDER</t>
  </si>
  <si>
    <t>RIOS SERRANO</t>
  </si>
  <si>
    <t>6d2eab48-95fe-827f-a924-627a7a947016</t>
  </si>
  <si>
    <t>BRYAN</t>
  </si>
  <si>
    <t>RIOS</t>
  </si>
  <si>
    <t>DNI95842404MARG</t>
  </si>
  <si>
    <t>DNI 00095842404MARG</t>
  </si>
  <si>
    <t>LUNNYS JEXIS</t>
  </si>
  <si>
    <t>ROJAS MONSALVE</t>
  </si>
  <si>
    <t>7068806e-52ae-c0b9-d249-630f9f6bc67c</t>
  </si>
  <si>
    <t>DNI96127664XARG</t>
  </si>
  <si>
    <t>DNI 00096127664XARG</t>
  </si>
  <si>
    <t>PAOLA</t>
  </si>
  <si>
    <t>GAONA CARVALLO</t>
  </si>
  <si>
    <t>5f18d2af-a64d-f998-5f79-6303ab20ec0c</t>
  </si>
  <si>
    <t>GAONA</t>
  </si>
  <si>
    <t>NN119754405FNN</t>
  </si>
  <si>
    <t>NN  00119754405FNNN</t>
  </si>
  <si>
    <t>DAYANA DEL CARMEN</t>
  </si>
  <si>
    <t>TORREALBA SEQUERA</t>
  </si>
  <si>
    <t>DNI20685716MARG</t>
  </si>
  <si>
    <t>DNI 00020685716MARG</t>
  </si>
  <si>
    <t>MARCELO ALEJANDRO</t>
  </si>
  <si>
    <t>PALACIOS</t>
  </si>
  <si>
    <t>abf72b50-1c6e-8e56-7a6a-61d4519966f3</t>
  </si>
  <si>
    <t>DNI28384979FARG</t>
  </si>
  <si>
    <t>DNI 00028384979FARG</t>
  </si>
  <si>
    <t>VANESA</t>
  </si>
  <si>
    <t>GUIA</t>
  </si>
  <si>
    <t>c628b028-1c6c-e49d-f097-6080ed765fe8</t>
  </si>
  <si>
    <t>MARIA</t>
  </si>
  <si>
    <t>cc396249-bc60-252b-9fa8-617062eacf5f</t>
  </si>
  <si>
    <t>DNI30866858FARG</t>
  </si>
  <si>
    <t>DNI 00030866858FARG</t>
  </si>
  <si>
    <t>NOEMI</t>
  </si>
  <si>
    <t>GODOY</t>
  </si>
  <si>
    <t>2091e4e1-e663-82a9-619c-61d43c09ee13</t>
  </si>
  <si>
    <t>NOEMÍ LEIRE</t>
  </si>
  <si>
    <t>1d7e0536-9cce-80df-396e-63287f2e2189</t>
  </si>
  <si>
    <t>DNI34256455XARG</t>
  </si>
  <si>
    <t>DNI 00034256455XARG</t>
  </si>
  <si>
    <t>BERTHA VERONICA</t>
  </si>
  <si>
    <t>MARQUEZ ARANDA</t>
  </si>
  <si>
    <t>8de6032a-ba35-b6e3-07b8-631892ff22e3</t>
  </si>
  <si>
    <t>BLANCA</t>
  </si>
  <si>
    <t>FARÍAS</t>
  </si>
  <si>
    <t>DNI35321487MARG</t>
  </si>
  <si>
    <t>DNI 00035321487MARG</t>
  </si>
  <si>
    <t>MATÍAS ARIEL</t>
  </si>
  <si>
    <t>GLIGET</t>
  </si>
  <si>
    <t>MATIAS ARIEL</t>
  </si>
  <si>
    <t>3eb50d5c-e090-abc6-a48e-625d989442a5</t>
  </si>
  <si>
    <t>DNI35980335XARG</t>
  </si>
  <si>
    <t>DNI 00035980335XARG</t>
  </si>
  <si>
    <t>DANIELA</t>
  </si>
  <si>
    <t>ROSANO</t>
  </si>
  <si>
    <t>8ed86c3f-dc63-8b88-d6ca-625d8e1e6756</t>
  </si>
  <si>
    <t>DNI36484553MARG</t>
  </si>
  <si>
    <t>DNI 00036484553MARG</t>
  </si>
  <si>
    <t>EMILIANO EMANUE</t>
  </si>
  <si>
    <t>VALDEZ</t>
  </si>
  <si>
    <t>EMILIANO EMANUEL</t>
  </si>
  <si>
    <t>DNI36XARG</t>
  </si>
  <si>
    <t>DNI 00000000036XARG</t>
  </si>
  <si>
    <t>BELEN</t>
  </si>
  <si>
    <t>ANGLESIO</t>
  </si>
  <si>
    <t>JULIAN</t>
  </si>
  <si>
    <t>RODRIGUEZ LLANOS</t>
  </si>
  <si>
    <t>7ce9cfc6-77fe-dff9-d0c9-61af99d2c5db</t>
  </si>
  <si>
    <t>DNI38285298XARG</t>
  </si>
  <si>
    <t>DNI 00038285298XARG</t>
  </si>
  <si>
    <t>KAREN YAEL EMILCE</t>
  </si>
  <si>
    <t>GARAY</t>
  </si>
  <si>
    <t>62054997-9eb0-9040-c339-61658ef43fc6</t>
  </si>
  <si>
    <t>KAREN</t>
  </si>
  <si>
    <t>572bab8c-07dd-20fa-3ca7-630f69e9a5ae</t>
  </si>
  <si>
    <t>DNI38852369XARG</t>
  </si>
  <si>
    <t>DNI 00038852369XARG</t>
  </si>
  <si>
    <t>ANA MARIA</t>
  </si>
  <si>
    <t>SANCHES</t>
  </si>
  <si>
    <t>30b25776-0a16-2c34-442a-630cec558239</t>
  </si>
  <si>
    <t>URQUIETA CALANI</t>
  </si>
  <si>
    <t>8e77340a-44b0-7c4d-a927-62c31c14a1b4</t>
  </si>
  <si>
    <t>DNI40132087MARG</t>
  </si>
  <si>
    <t>DNI 00040132087MARG</t>
  </si>
  <si>
    <t>ELIAS</t>
  </si>
  <si>
    <t>LEON</t>
  </si>
  <si>
    <t>a93cc449-5c84-586d-c81e-6080dc9f842d</t>
  </si>
  <si>
    <t>ELIAS NAHUEL</t>
  </si>
  <si>
    <t>DNI40881099FARG</t>
  </si>
  <si>
    <t>DNI 00040881099FARG</t>
  </si>
  <si>
    <t>DAIANA AYELEN</t>
  </si>
  <si>
    <t>MORALES</t>
  </si>
  <si>
    <t>2542085e-1f07-a9ff-5983-618021fef349</t>
  </si>
  <si>
    <t>DNI41472918FARG</t>
  </si>
  <si>
    <t>DNI 00041472918FARG</t>
  </si>
  <si>
    <t>MARCELINA</t>
  </si>
  <si>
    <t>d3c7d352-49ad-a1e8-aff8-611d058aae3f</t>
  </si>
  <si>
    <t>2a27692f-c78c-8fef-7988-6080e7d2c78a</t>
  </si>
  <si>
    <t>DNI44260680MARG</t>
  </si>
  <si>
    <t>DNI 00044260680MARG</t>
  </si>
  <si>
    <t>BRIAN NICOLAS</t>
  </si>
  <si>
    <t>BRIZUELA</t>
  </si>
  <si>
    <t>859c2b91-a82a-cff3-672f-61659b97bf90</t>
  </si>
  <si>
    <t>BRAIAN</t>
  </si>
  <si>
    <t>79b7ad5a-f1ce-5327-0575-6245d063bde7</t>
  </si>
  <si>
    <t>DNI44448545FARG</t>
  </si>
  <si>
    <t>DNI 00044448545FARG</t>
  </si>
  <si>
    <t>SILVANA</t>
  </si>
  <si>
    <t>VALDIVIA MIRANDA</t>
  </si>
  <si>
    <t>29cde982-f8dd-7ec8-f3a8-61409b2ae05f</t>
  </si>
  <si>
    <t>VALDIVIA</t>
  </si>
  <si>
    <t>DNI44XARG</t>
  </si>
  <si>
    <t>DNI 00000000044XARG</t>
  </si>
  <si>
    <t>MIRIAM MARIA LUJAN</t>
  </si>
  <si>
    <t>DUARTE</t>
  </si>
  <si>
    <t>FRANCISCO LEONEL</t>
  </si>
  <si>
    <t>VILLARREAL</t>
  </si>
  <si>
    <t>DNI94075176MARG</t>
  </si>
  <si>
    <t>DNI 00094075176MARG</t>
  </si>
  <si>
    <t>EVER</t>
  </si>
  <si>
    <t>PRADO AZURZA</t>
  </si>
  <si>
    <t>DNI94452486FNN</t>
  </si>
  <si>
    <t>DNI 00094452486FNNN</t>
  </si>
  <si>
    <t>CLAUDIA ROSALI</t>
  </si>
  <si>
    <t>BECA</t>
  </si>
  <si>
    <t>9ce089c2-cd68-2d3c-e0c6-6113ea90dde1</t>
  </si>
  <si>
    <t>DNI94845629XARG</t>
  </si>
  <si>
    <t>DNI 00094845629XARG</t>
  </si>
  <si>
    <t>LIZ</t>
  </si>
  <si>
    <t>LÓPEZ</t>
  </si>
  <si>
    <t>c5a6006d-dd31-e9f8-27a9-6113e688e8c2</t>
  </si>
  <si>
    <t>b3e8ba33-28f8-4553-9a61-631753f710c4</t>
  </si>
  <si>
    <t>DNI11111111MARG</t>
  </si>
  <si>
    <t>DNI 00011111111MARG</t>
  </si>
  <si>
    <t>GABRIEL</t>
  </si>
  <si>
    <t>SILVERO</t>
  </si>
  <si>
    <t>e7c71f6c-093c-93b2-3bdb-63175374aa56</t>
  </si>
  <si>
    <t>HERNÁN</t>
  </si>
  <si>
    <t>LOPEZ</t>
  </si>
  <si>
    <t>576d0d1c-b15b-6032-9cad-6115614c1429</t>
  </si>
  <si>
    <t>DNI2147483647MARG</t>
  </si>
  <si>
    <t>DNI 02147483647MARG</t>
  </si>
  <si>
    <t>EZEQUIEL</t>
  </si>
  <si>
    <t>CONTRERAS</t>
  </si>
  <si>
    <t>cd7d0902-0135-ea91-1347-632a5d69e39c</t>
  </si>
  <si>
    <t>UBER GERONIMO</t>
  </si>
  <si>
    <t>TUDELANO MEJIA</t>
  </si>
  <si>
    <t>d7c818a3-dc8e-9495-0a6e-616f03be3fb2</t>
  </si>
  <si>
    <t>MARCOS</t>
  </si>
  <si>
    <t>QUISPILDOR</t>
  </si>
  <si>
    <t>37e83422-adfe-2508-347a-611560a6228c</t>
  </si>
  <si>
    <t>JUAN</t>
  </si>
  <si>
    <t>NUÑEZ</t>
  </si>
  <si>
    <t>507c9124-ffbb-1696-8ea4-61659e30ddf7</t>
  </si>
  <si>
    <t>DNI31192276MARG</t>
  </si>
  <si>
    <t>DNI 00031192276MARG</t>
  </si>
  <si>
    <t>FERNANDO</t>
  </si>
  <si>
    <t>MOLINA</t>
  </si>
  <si>
    <t>2f841c13-8d80-63e1-858e-616ef3d87934</t>
  </si>
  <si>
    <t>DNI33665375FARG</t>
  </si>
  <si>
    <t>DNI 00033665375FARG</t>
  </si>
  <si>
    <t>VIVIAN PAMELA</t>
  </si>
  <si>
    <t>KÖHLER</t>
  </si>
  <si>
    <t>KOHLER</t>
  </si>
  <si>
    <t>6031fa0b-0c70-cc89-82d1-604a197497db</t>
  </si>
  <si>
    <t>DNI36404250FARG</t>
  </si>
  <si>
    <t>DNI 00036404250FARG</t>
  </si>
  <si>
    <t>JESSICA</t>
  </si>
  <si>
    <t>d647037a-93ca-0322-c203-614095cd5473</t>
  </si>
  <si>
    <t>78a2b9e1-c52c-3dc4-c11b-611c08319160</t>
  </si>
  <si>
    <t>DNI37660249FARG</t>
  </si>
  <si>
    <t>DNI 00037660249FARG</t>
  </si>
  <si>
    <t>MARTHA</t>
  </si>
  <si>
    <t>98b44e12-1847-2ee1-6b6a-611bf2d865b6</t>
  </si>
  <si>
    <t>b218d043-c6fe-d6e1-3cbc-616596c3c224</t>
  </si>
  <si>
    <t>DNI37807426MARG</t>
  </si>
  <si>
    <t>DNI 00037807426MARG</t>
  </si>
  <si>
    <t>RODRIGUEZ</t>
  </si>
  <si>
    <t>caee5ba6-caa4-e079-8e1f-616f1387fe2d</t>
  </si>
  <si>
    <t>ELIAS LEANDRO</t>
  </si>
  <si>
    <t>4a5b999f-2546-fb5d-5eb1-615a1f439613</t>
  </si>
  <si>
    <t>DNI39267627FARG</t>
  </si>
  <si>
    <t>DNI 00039267627FARG</t>
  </si>
  <si>
    <t>SOFIA</t>
  </si>
  <si>
    <t>MANCILLA</t>
  </si>
  <si>
    <t>1362ca94-370e-5b1a-e510-61886183ea7c</t>
  </si>
  <si>
    <t>326e1a56-43d2-9f2d-c9b9-604a19afba5d</t>
  </si>
  <si>
    <t>DNI41704238FARG</t>
  </si>
  <si>
    <t>DNI 00041704238FARG</t>
  </si>
  <si>
    <t>BARBARA</t>
  </si>
  <si>
    <t>PEREZ</t>
  </si>
  <si>
    <t>648edfc6-62aa-dab3-08a3-61859c4f9af4</t>
  </si>
  <si>
    <t>QUINTANA</t>
  </si>
  <si>
    <t>b19f07cc-4ff7-9f42-b5d3-614094426cdf</t>
  </si>
  <si>
    <t>DNI94272726FARG</t>
  </si>
  <si>
    <t>DNI 00094272726FARG</t>
  </si>
  <si>
    <t>DAYSI</t>
  </si>
  <si>
    <t>AYALA</t>
  </si>
  <si>
    <t>5b33ad01-8220-e4f9-6937-60806e1b8c10</t>
  </si>
  <si>
    <t>AYALA AYZA</t>
  </si>
  <si>
    <t>DNI94536351FNN</t>
  </si>
  <si>
    <t>DNI 00094536351FNNN</t>
  </si>
  <si>
    <t>MARÍA RUFINA</t>
  </si>
  <si>
    <t>CABAÑAS BARRIOS</t>
  </si>
  <si>
    <t>3f4ce217-82aa-5400-af80-60db3d4b735b</t>
  </si>
  <si>
    <t>DNI94537053FARG</t>
  </si>
  <si>
    <t>DNI 00094537053FARG</t>
  </si>
  <si>
    <t>KARISBET</t>
  </si>
  <si>
    <t>MORA</t>
  </si>
  <si>
    <t>82a2194c-7cbb-e422-b52f-604a194894fe</t>
  </si>
  <si>
    <t>KARISBETH</t>
  </si>
  <si>
    <t>DNI94775067FARG</t>
  </si>
  <si>
    <t>DNI 00094775067FARG</t>
  </si>
  <si>
    <t>ANGELICA VICTORIA</t>
  </si>
  <si>
    <t>YAMUNAQUE YALTA</t>
  </si>
  <si>
    <t>410fafc3-788d-983a-0778-6272c56368f0</t>
  </si>
  <si>
    <t>DNI9528317FARG</t>
  </si>
  <si>
    <t>DNI 00009528317FARG</t>
  </si>
  <si>
    <t>GLORIA</t>
  </si>
  <si>
    <t>MENDOZA</t>
  </si>
  <si>
    <t>7a68a6e2-f955-d2bb-868a-6272bd44508d</t>
  </si>
  <si>
    <t>VILLALOBOS</t>
  </si>
  <si>
    <t>DNI95432914MARG</t>
  </si>
  <si>
    <t>DNI 00095432914MARG</t>
  </si>
  <si>
    <t>ARI JESUS</t>
  </si>
  <si>
    <t>TERAN QUINTERO</t>
  </si>
  <si>
    <t>4950e8dc-7bd7-532b-b7fe-6294bcea7e49</t>
  </si>
  <si>
    <t>DNI95448422FARG</t>
  </si>
  <si>
    <t>DNI 00095448422FARG</t>
  </si>
  <si>
    <t>BAEZ</t>
  </si>
  <si>
    <t>9f0f4513-b6bf-e279-41e4-6294bc211619</t>
  </si>
  <si>
    <t>DNI95895446FNN</t>
  </si>
  <si>
    <t>DNI 00095895446FNNN</t>
  </si>
  <si>
    <t>BARBARA PATRICIA</t>
  </si>
  <si>
    <t>HERNANDEZ GARCIA</t>
  </si>
  <si>
    <t>NN12993508FNN</t>
  </si>
  <si>
    <t>NN  00012993508FNNN</t>
  </si>
  <si>
    <t>CRE</t>
  </si>
  <si>
    <t>JOSEIMY</t>
  </si>
  <si>
    <t>GÓMEZ</t>
  </si>
  <si>
    <t>DNI18884326MARG</t>
  </si>
  <si>
    <t>DNI 00018884326MARG</t>
  </si>
  <si>
    <t>EDGAR ALFREDO</t>
  </si>
  <si>
    <t>VASQUEZ SALINAS</t>
  </si>
  <si>
    <t>1adddff1-f44e-2e1b-f4dc-604a19901d97</t>
  </si>
  <si>
    <t>DNI38424718FARG</t>
  </si>
  <si>
    <t>DNI 00038424718FARG</t>
  </si>
  <si>
    <t>GEORGINA</t>
  </si>
  <si>
    <t>ORELLANA</t>
  </si>
  <si>
    <t>d4027f57-c9e6-02c4-7d06-6130ebad08f1</t>
  </si>
  <si>
    <t>SIRPA</t>
  </si>
  <si>
    <t>efd8a2f7-7c75-d296-5dc5-6080e322e589</t>
  </si>
  <si>
    <t>DNI40675071FARG</t>
  </si>
  <si>
    <t>DNI 00040675071FARG</t>
  </si>
  <si>
    <t>PATRICIA</t>
  </si>
  <si>
    <t>FLORES</t>
  </si>
  <si>
    <t>5965f70a-ab6f-2d56-ed02-604a1952f185</t>
  </si>
  <si>
    <t>ec7e5903-7e92-50fa-b86e-604a19063696</t>
  </si>
  <si>
    <t>DNI42661933XARG</t>
  </si>
  <si>
    <t>DNI 00042661933XARG</t>
  </si>
  <si>
    <t>AGUSTINA</t>
  </si>
  <si>
    <t>AVALOS</t>
  </si>
  <si>
    <t>9b368110-a7ec-dcd4-cfb6-6151e4ba5209</t>
  </si>
  <si>
    <t>4cf12ae1-295f-9883-27f3-6140975616a8</t>
  </si>
  <si>
    <t>DNI93900270FARG</t>
  </si>
  <si>
    <t>DNI 00093900270FARG</t>
  </si>
  <si>
    <t>MONICA</t>
  </si>
  <si>
    <t>CONCA</t>
  </si>
  <si>
    <t>b02363ff-fa74-469a-01fb-604a19d59b6f</t>
  </si>
  <si>
    <t>6617fb58-3094-9e02-f809-62c5d175b14d</t>
  </si>
  <si>
    <t>DNI94044583FARG</t>
  </si>
  <si>
    <t>DNI 00094044583FARG</t>
  </si>
  <si>
    <t>MOSCOSO</t>
  </si>
  <si>
    <t>3b20bf80-e2c8-dd19-b219-6080ec8ba1f8</t>
  </si>
  <si>
    <t>MOSCOSO SANCHEZ</t>
  </si>
  <si>
    <t>9c179b46-8535-a242-cf0f-62bda8b24a27</t>
  </si>
  <si>
    <t>DNI94062933MARG</t>
  </si>
  <si>
    <t>DNI 00094062933MARG</t>
  </si>
  <si>
    <t>HILDO</t>
  </si>
  <si>
    <t>BENITEZ ESTIGARRIBI</t>
  </si>
  <si>
    <t>b376dc78-0671-1f6c-539d-610ae401a9e5</t>
  </si>
  <si>
    <t>132fa894-9614-7b94-f1a9-6329d161b9cd</t>
  </si>
  <si>
    <t>DNI94215114MARG</t>
  </si>
  <si>
    <t>DNI 00094215114MARG</t>
  </si>
  <si>
    <t>DANIEL</t>
  </si>
  <si>
    <t>b7462697-b39b-fc23-524e-604a19395027</t>
  </si>
  <si>
    <t>DNI94526877MARG</t>
  </si>
  <si>
    <t>DNI 00094526877MARG</t>
  </si>
  <si>
    <t>FELICIANO</t>
  </si>
  <si>
    <t>LEON VEGA</t>
  </si>
  <si>
    <t>DNI95425249FARG</t>
  </si>
  <si>
    <t>DNI 00095425249FARG</t>
  </si>
  <si>
    <t>ALLISON</t>
  </si>
  <si>
    <t>GUZMAN HURTADO</t>
  </si>
  <si>
    <t>de625101-37ec-bd07-ac38-62baf8f3807a</t>
  </si>
  <si>
    <t>DNI17254587FARG</t>
  </si>
  <si>
    <t>DNI 00017254587FARG</t>
  </si>
  <si>
    <t>MARIE</t>
  </si>
  <si>
    <t>MONTES</t>
  </si>
  <si>
    <t>c2aef44a-2b47-1f27-e17a-604a19e10110</t>
  </si>
  <si>
    <t>MARISA</t>
  </si>
  <si>
    <t>DNI23146242MARG</t>
  </si>
  <si>
    <t>DNI 00023146242MARG</t>
  </si>
  <si>
    <t>HERNAN</t>
  </si>
  <si>
    <t>ACOSTA</t>
  </si>
  <si>
    <t>HERNAN GABRIEL</t>
  </si>
  <si>
    <t>3494ef45-a5f4-4273-0c32-618e8eea837a</t>
  </si>
  <si>
    <t>DNI30591953MARG</t>
  </si>
  <si>
    <t>DNI 00030591953MARG</t>
  </si>
  <si>
    <t>MARTIN</t>
  </si>
  <si>
    <t>MACCHI</t>
  </si>
  <si>
    <t>983791e2-c71f-4f73-4026-6171b288857a</t>
  </si>
  <si>
    <t>MARTIN NICOLAS</t>
  </si>
  <si>
    <t>9196b377-6c5a-67f1-8c0a-6108449aa350</t>
  </si>
  <si>
    <t>DNI33738491MARG</t>
  </si>
  <si>
    <t>DNI 00033738491MARG</t>
  </si>
  <si>
    <t>MAURO</t>
  </si>
  <si>
    <t>FREITE</t>
  </si>
  <si>
    <t>4fc8e4b6-a545-a331-40c4-611feadb478a</t>
  </si>
  <si>
    <t>7de7384d-4bb4-72f1-9475-6197e345a460</t>
  </si>
  <si>
    <t>DNI37480894FARG</t>
  </si>
  <si>
    <t>DNI 00037480894FARG</t>
  </si>
  <si>
    <t>MARINA</t>
  </si>
  <si>
    <t>CHURQUINA</t>
  </si>
  <si>
    <t>b0c000c1-cd8a-0c62-ff35-61895958a41b</t>
  </si>
  <si>
    <t>DNI38173182FARG</t>
  </si>
  <si>
    <t>DNI 00038173182FARG</t>
  </si>
  <si>
    <t>ALEJANDRA GABRI</t>
  </si>
  <si>
    <t>ALEJANDRA GABRIELA</t>
  </si>
  <si>
    <t>aa136403-16a4-90a7-a89c-604a19cf4863</t>
  </si>
  <si>
    <t>DNI38459031FARG</t>
  </si>
  <si>
    <t>DNI 00038459031FARG</t>
  </si>
  <si>
    <t>VARELA</t>
  </si>
  <si>
    <t>7ef8d18c-8bd3-0d48-3eed-616587571527</t>
  </si>
  <si>
    <t>53deee83-7136-cc31-40f5-61a940a72c96</t>
  </si>
  <si>
    <t>DNI38894726FARG</t>
  </si>
  <si>
    <t>DNI 00038894726FARG</t>
  </si>
  <si>
    <t>MELINA</t>
  </si>
  <si>
    <t>OJEDA</t>
  </si>
  <si>
    <t>a6dbd1cb-d8dd-3e93-7078-61895e4d1bef</t>
  </si>
  <si>
    <t>8a89413a-5292-f9f7-3f69-6080a405e84e</t>
  </si>
  <si>
    <t>DNI39469671FARG</t>
  </si>
  <si>
    <t>DNI 00039469671FARG</t>
  </si>
  <si>
    <t>CLARISA</t>
  </si>
  <si>
    <t>GAMBOA</t>
  </si>
  <si>
    <t>3491b2b9-7008-3f30-e902-604a19e3a8e7</t>
  </si>
  <si>
    <t>SARA</t>
  </si>
  <si>
    <t>b0fd8be3-caaf-109f-a92c-618020b01dc3</t>
  </si>
  <si>
    <t>DNI42214047FARG</t>
  </si>
  <si>
    <t>DNI 00042214047FARG</t>
  </si>
  <si>
    <t>DAIANA</t>
  </si>
  <si>
    <t>PEREIRA</t>
  </si>
  <si>
    <t>5472fe08-d611-312e-cfb6-6125457ce7c2</t>
  </si>
  <si>
    <t>DIANA</t>
  </si>
  <si>
    <t>DNI4294967295MARG</t>
  </si>
  <si>
    <t>DNI 04294967295MARG</t>
  </si>
  <si>
    <t>JOSE LUIS</t>
  </si>
  <si>
    <t>LANGA</t>
  </si>
  <si>
    <t>DAVID LEONARDO</t>
  </si>
  <si>
    <t>QUEZADA TORIBIO</t>
  </si>
  <si>
    <t>14167096-94ae-223f-3fb0-60f70b043221</t>
  </si>
  <si>
    <t>DNI43547117FARG</t>
  </si>
  <si>
    <t>DNI 00043547117FARG</t>
  </si>
  <si>
    <t xml:space="preserve">YULIANA </t>
  </si>
  <si>
    <t>ARANDA</t>
  </si>
  <si>
    <t>d3543326-a8a8-bbc3-0c71-604a19925039</t>
  </si>
  <si>
    <t>YULIANA</t>
  </si>
  <si>
    <t>SACAYAN</t>
  </si>
  <si>
    <t>b71be454-1103-3575-eef8-61a905bf7edf</t>
  </si>
  <si>
    <t>DNI44109723FARG</t>
  </si>
  <si>
    <t>DNI 00044109723FARG</t>
  </si>
  <si>
    <t>ANTONELLA NICOLE</t>
  </si>
  <si>
    <t>HERRERA</t>
  </si>
  <si>
    <t>5ec10134-016c-1c82-f941-6113dd50ff5c</t>
  </si>
  <si>
    <t>ANTONELLA</t>
  </si>
  <si>
    <t>8185121b-96a9-9d86-a820-62fe2a505a93</t>
  </si>
  <si>
    <t>DNI94163628XARG</t>
  </si>
  <si>
    <t>DNI 00094163628XARG</t>
  </si>
  <si>
    <t>ALEJANDRO</t>
  </si>
  <si>
    <t>CHAUPIS</t>
  </si>
  <si>
    <t>29f0af5c-d11b-6872-e70c-631f49b93892</t>
  </si>
  <si>
    <t>CHAUPIS MERCADO</t>
  </si>
  <si>
    <t>50e8370b-4c81-15d0-57ba-618941167d6b</t>
  </si>
  <si>
    <t>DNI94271659MARG</t>
  </si>
  <si>
    <t>DNI 00094271659MARG</t>
  </si>
  <si>
    <t>AMERICO BRAYAN</t>
  </si>
  <si>
    <t>APAZA YUJRA</t>
  </si>
  <si>
    <t>ea652184-dbeb-dc48-94e4-604a198564bd</t>
  </si>
  <si>
    <t>AMERICO</t>
  </si>
  <si>
    <t>APAZA</t>
  </si>
  <si>
    <t>394e6598-3284-6b3f-011c-614b36a74bd7</t>
  </si>
  <si>
    <t>DNI94297034FARG</t>
  </si>
  <si>
    <t>DNI 00094297034FARG</t>
  </si>
  <si>
    <t>RUTH</t>
  </si>
  <si>
    <t>VILLAVICENCIO</t>
  </si>
  <si>
    <t>e2f0df7a-fe89-cb28-371c-604a1919c36f</t>
  </si>
  <si>
    <t>ZAVALETA</t>
  </si>
  <si>
    <t>c9ba9543-007c-385a-73e8-604a1961fc7d</t>
  </si>
  <si>
    <t>DNI94548506FARG</t>
  </si>
  <si>
    <t>DNI 00094548506FARG</t>
  </si>
  <si>
    <t>MAYRA</t>
  </si>
  <si>
    <t>1dbb0cf3-22f5-c11f-87d0-616f0af77b1e</t>
  </si>
  <si>
    <t>SAENZ</t>
  </si>
  <si>
    <t>106cf259-4e25-153e-f6bf-61409acac719</t>
  </si>
  <si>
    <t>DNI94806078FARG</t>
  </si>
  <si>
    <t>DNI 00094806078FARG</t>
  </si>
  <si>
    <t>ARACELI</t>
  </si>
  <si>
    <t>NEGRETY</t>
  </si>
  <si>
    <t>8c2ce2d9-3a0d-b791-d15c-61576cb0b53a</t>
  </si>
  <si>
    <t>ADELA</t>
  </si>
  <si>
    <t>DNI95661426FARG</t>
  </si>
  <si>
    <t>DNI 00095661426FARG</t>
  </si>
  <si>
    <t>YOSLECXYS DE LOS ANGELES</t>
  </si>
  <si>
    <t>ESPINOZA VILLAFRANCA</t>
  </si>
  <si>
    <t>b7fab757-75b6-da8c-8887-604a19cf11e0</t>
  </si>
  <si>
    <t>DNI95833339FARG</t>
  </si>
  <si>
    <t>DNI 00095833339FARG</t>
  </si>
  <si>
    <t>DIAZ HUAYAPA</t>
  </si>
  <si>
    <t>a3acb6ea-96b5-41df-19b5-62d6d2c07afc</t>
  </si>
  <si>
    <t>DINA</t>
  </si>
  <si>
    <t>NN74362713MNN</t>
  </si>
  <si>
    <t>NN  00074362713MNNN</t>
  </si>
  <si>
    <t>DNX</t>
  </si>
  <si>
    <t>FRANK STALYN</t>
  </si>
  <si>
    <t>ZALDIVAR TELLO</t>
  </si>
  <si>
    <t>da9da227-89b8-abd9-c84c-6115583fe485</t>
  </si>
  <si>
    <t>DNI17726765FARG</t>
  </si>
  <si>
    <t>DNI 00017726765FARG</t>
  </si>
  <si>
    <t>MIRTA</t>
  </si>
  <si>
    <t>VILLAFAÑE</t>
  </si>
  <si>
    <t>1f5d3323-566f-c026-da01-61286c20401b</t>
  </si>
  <si>
    <t>DNI19052948MARG</t>
  </si>
  <si>
    <t>DNI 00019052948MARG</t>
  </si>
  <si>
    <t>JONATAN ALEJANDRO</t>
  </si>
  <si>
    <t>MENESES CEBALLOS</t>
  </si>
  <si>
    <t>9e5e3153-4b35-196a-d324-6171b09bf52e</t>
  </si>
  <si>
    <t>DNI29854295MARG</t>
  </si>
  <si>
    <t>DNI 00029854295MARG</t>
  </si>
  <si>
    <t>PABLO</t>
  </si>
  <si>
    <t>CHAPARRO</t>
  </si>
  <si>
    <t>e1d98cec-ba84-db51-fbf2-61a6379e66b2</t>
  </si>
  <si>
    <t>DNI36739619MARG</t>
  </si>
  <si>
    <t>DNI 00036739619MARG</t>
  </si>
  <si>
    <t>EMANUEL</t>
  </si>
  <si>
    <t>RYTLEWSKI</t>
  </si>
  <si>
    <t>EMANUEL GUSTAVO</t>
  </si>
  <si>
    <t>DNI37XARG</t>
  </si>
  <si>
    <t>DNI 00000000037XARG</t>
  </si>
  <si>
    <t>GIOVANNA AGOSTINA</t>
  </si>
  <si>
    <t>OROFINO</t>
  </si>
  <si>
    <t>ESCOBAR</t>
  </si>
  <si>
    <t>21525fe8-560a-2b5b-000c-604a19b8a130</t>
  </si>
  <si>
    <t>DNI39375123FARG</t>
  </si>
  <si>
    <t>DNI 00039375123FARG</t>
  </si>
  <si>
    <t>ACUÑA</t>
  </si>
  <si>
    <t>60e36367-2b3b-33e9-eba2-615ef77baf8e</t>
  </si>
  <si>
    <t>30072321-ea48-1a2f-ac23-6080e35e2c22</t>
  </si>
  <si>
    <t>DNI39389058FARG</t>
  </si>
  <si>
    <t>DNI 00039389058FARG</t>
  </si>
  <si>
    <t>MIRIAN MARISOL</t>
  </si>
  <si>
    <t>FLORES VILACAHUA</t>
  </si>
  <si>
    <t>e32d97a6-730c-c8c9-c2fd-633a49942a7f</t>
  </si>
  <si>
    <t>MIRIAM</t>
  </si>
  <si>
    <t>5de885df-106c-4752-08fd-618a7fa629f6</t>
  </si>
  <si>
    <t>DNI40131639MARG</t>
  </si>
  <si>
    <t>DNI 00040131639MARG</t>
  </si>
  <si>
    <t>JUAN IGNACIO</t>
  </si>
  <si>
    <t>SOSA</t>
  </si>
  <si>
    <t>2e727b4c-e86b-0834-8a7c-617c68d06cd1</t>
  </si>
  <si>
    <t>b551a915-b530-98c9-7f9e-61a11a0fd565</t>
  </si>
  <si>
    <t>DNI41445763FARG</t>
  </si>
  <si>
    <t>DNI 00041445763FARG</t>
  </si>
  <si>
    <t>JOHANA</t>
  </si>
  <si>
    <t>QUIROGA</t>
  </si>
  <si>
    <t>7e330fc9-33df-6567-5b00-616585088893</t>
  </si>
  <si>
    <t>3bcc0517-8234-a9f9-e3a7-6310d7e3f117</t>
  </si>
  <si>
    <t>DNI42997295FARG</t>
  </si>
  <si>
    <t>DNI 00042997295FARG</t>
  </si>
  <si>
    <t>AGUSTINA BELEN</t>
  </si>
  <si>
    <t>9f624d38-e106-9dc9-ef39-604a193cd58b</t>
  </si>
  <si>
    <t>73f36ae3-5202-e683-21bb-604a192dd8de</t>
  </si>
  <si>
    <t>DNI44448578FARG</t>
  </si>
  <si>
    <t>DNI 00044448578FARG</t>
  </si>
  <si>
    <t>MALDONADO</t>
  </si>
  <si>
    <t>af0548cc-23e4-ff2a-8c87-604a19c8446c</t>
  </si>
  <si>
    <t>PONCE</t>
  </si>
  <si>
    <t>DNI92728762MARG</t>
  </si>
  <si>
    <t>DNI 00092728762MARG</t>
  </si>
  <si>
    <t>JEREMY</t>
  </si>
  <si>
    <t>BELTRAME</t>
  </si>
  <si>
    <t>9e7dab98-7f2b-b0b7-9d91-615a5dd06e81</t>
  </si>
  <si>
    <t>DNI93945054FARG</t>
  </si>
  <si>
    <t>DNI 00093945054FARG</t>
  </si>
  <si>
    <t>KEREN</t>
  </si>
  <si>
    <t>ISACUPE</t>
  </si>
  <si>
    <t>b9bfe404-ad3c-93e5-dc46-604a19f57ef0</t>
  </si>
  <si>
    <t>REVOLLO</t>
  </si>
  <si>
    <t>6fe00d75-3324-6a27-9465-60815d42c098</t>
  </si>
  <si>
    <t>DNI94401518FARG</t>
  </si>
  <si>
    <t>DNI 00094401518FARG</t>
  </si>
  <si>
    <t>KELY SOLEDAD</t>
  </si>
  <si>
    <t>TORREZ BURGOS</t>
  </si>
  <si>
    <t>be50d0ae-33be-497c-e7af-604a1921670e</t>
  </si>
  <si>
    <t>KELY</t>
  </si>
  <si>
    <t>COLQUE</t>
  </si>
  <si>
    <t>8c66f9ba-e305-6204-8090-604a19c9ea71</t>
  </si>
  <si>
    <t>DNI94425030FARG</t>
  </si>
  <si>
    <t>DNI 00094425030FARG</t>
  </si>
  <si>
    <t>ESTHER</t>
  </si>
  <si>
    <t>BRIZUELACO</t>
  </si>
  <si>
    <t>f34c30ea-d5c4-6a2f-5f1e-604a19110f3b</t>
  </si>
  <si>
    <t>d2df1ead-ca61-e769-d6e8-62791c57302d</t>
  </si>
  <si>
    <t>DNI94925422FARG</t>
  </si>
  <si>
    <t>DNI 00094925422FARG</t>
  </si>
  <si>
    <t>DANIELA ALEXANDRA</t>
  </si>
  <si>
    <t>ANSELMO</t>
  </si>
  <si>
    <t>3fae4347-1108-eacc-10bf-6181e960d7a2</t>
  </si>
  <si>
    <t>eb661923-8c24-b136-2426-60806e619d82</t>
  </si>
  <si>
    <t>DNI95661756FARG</t>
  </si>
  <si>
    <t>DNI 00095661756FARG</t>
  </si>
  <si>
    <t>CARMEN</t>
  </si>
  <si>
    <t>GIMENEZ</t>
  </si>
  <si>
    <t>e368a5ff-ea2e-17f1-631c-629133e74841</t>
  </si>
  <si>
    <t>DNI95706883MARG</t>
  </si>
  <si>
    <t>DNI 00095706883MARG</t>
  </si>
  <si>
    <t>KEIBER EDUARDO</t>
  </si>
  <si>
    <t>ZAMORA BLANCO</t>
  </si>
  <si>
    <t>Argentino</t>
  </si>
  <si>
    <t>KEIBER</t>
  </si>
  <si>
    <t>ZAMORA</t>
  </si>
  <si>
    <t>NNPP4357435MNN</t>
  </si>
  <si>
    <t>NN  00PP4357435MNNN</t>
  </si>
  <si>
    <t>PP4357435</t>
  </si>
  <si>
    <t>ST GEORGES</t>
  </si>
  <si>
    <t>YOUGENS</t>
  </si>
  <si>
    <t>571dc58a-1184-0436-8e57-611558076168</t>
  </si>
  <si>
    <t>DNI2147483647FARG</t>
  </si>
  <si>
    <t>DNI 02147483647FARG</t>
  </si>
  <si>
    <t>LORNA</t>
  </si>
  <si>
    <t>MANTEIGA</t>
  </si>
  <si>
    <t>1f92c329-a359-d408-dc82-60feb7a0ca83</t>
  </si>
  <si>
    <t>MIRTHA</t>
  </si>
  <si>
    <t>NAVARRO</t>
  </si>
  <si>
    <t>a462c7ef-3302-322f-180e-63174263b02c</t>
  </si>
  <si>
    <t>LOURDES</t>
  </si>
  <si>
    <t>CENTENO</t>
  </si>
  <si>
    <t>892720a1-2964-0130-6668-61167c44373d</t>
  </si>
  <si>
    <t>BARBOZA</t>
  </si>
  <si>
    <t>419fea37-7d73-0806-ccf1-611568e7c24f</t>
  </si>
  <si>
    <t>ESTEFANIA</t>
  </si>
  <si>
    <t>SANABRIA</t>
  </si>
  <si>
    <t>2f1ac933-5855-e6c5-85c6-630f98818e4b</t>
  </si>
  <si>
    <t>AGUILAR</t>
  </si>
  <si>
    <t>adb5e98d-db1c-7d59-f2ff-62cccfc82af1</t>
  </si>
  <si>
    <t>MARLENE</t>
  </si>
  <si>
    <t>DAVALOS</t>
  </si>
  <si>
    <t>7ef4c664-6e04-27ae-0e39-62a880d6f1d6</t>
  </si>
  <si>
    <t>DNI34551329FARG</t>
  </si>
  <si>
    <t>DNI 00034551329FARG</t>
  </si>
  <si>
    <t>YESICA</t>
  </si>
  <si>
    <t>CAYO</t>
  </si>
  <si>
    <t>30718847-3f02-305c-8f8e-6281243f9156</t>
  </si>
  <si>
    <t>JESICA</t>
  </si>
  <si>
    <t>DNI37048709MARG</t>
  </si>
  <si>
    <t>DNI 00037048709MARG</t>
  </si>
  <si>
    <t>IVAN</t>
  </si>
  <si>
    <t>VIGGIANO</t>
  </si>
  <si>
    <t>9a2a1259-857e-70b5-e99b-6080e7cac43c</t>
  </si>
  <si>
    <t>DNI94001818MARG</t>
  </si>
  <si>
    <t>DNI 00094001818MARG</t>
  </si>
  <si>
    <t>KENNY LUIGI</t>
  </si>
  <si>
    <t>ORTEGA CALLO</t>
  </si>
  <si>
    <t>7ea71d26-7f69-ab46-2804-610c328d8bfa</t>
  </si>
  <si>
    <t>KENNY</t>
  </si>
  <si>
    <t>ORTEGA</t>
  </si>
  <si>
    <t>4ad72577-910d-3b73-705a-628403bccc29</t>
  </si>
  <si>
    <t>DNI94118113FARG</t>
  </si>
  <si>
    <t>DNI 00094118113FARG</t>
  </si>
  <si>
    <t>ROSARIO</t>
  </si>
  <si>
    <t>TORRES</t>
  </si>
  <si>
    <t>d13d7a45-6ac3-226d-53b2-60815d988559</t>
  </si>
  <si>
    <t>ROSARIO GEORGINA</t>
  </si>
  <si>
    <t>TORRES ORDINOLA</t>
  </si>
  <si>
    <t>5a4e7f9b-8026-08f5-318d-62bb0fee9edf</t>
  </si>
  <si>
    <t>DNI94503662MARG</t>
  </si>
  <si>
    <t>DNI 00094503662MARG</t>
  </si>
  <si>
    <t>WILSON</t>
  </si>
  <si>
    <t>e2449c7f-5762-7f24-5996-6320b060c4ae</t>
  </si>
  <si>
    <t>JOSUE WILSON</t>
  </si>
  <si>
    <t>5af939d6-5e79-a14c-c2e6-6178275925bd</t>
  </si>
  <si>
    <t>DNI94533272MARG</t>
  </si>
  <si>
    <t>DNI 00094533272MARG</t>
  </si>
  <si>
    <t>GUSTAVO</t>
  </si>
  <si>
    <t>QUISPE</t>
  </si>
  <si>
    <t>969ce423-40b0-8ba2-c7aa-6080e09e613e</t>
  </si>
  <si>
    <t>GASTON</t>
  </si>
  <si>
    <t>8d270040-c183-9449-553e-604a19cd4cd1</t>
  </si>
  <si>
    <t>DNI95226158FARG</t>
  </si>
  <si>
    <t>DNI 00095226158FARG</t>
  </si>
  <si>
    <t>VANESSA</t>
  </si>
  <si>
    <t>SANTISTEBAN</t>
  </si>
  <si>
    <t>18769679-e91e-3851-0340-604a19980a72</t>
  </si>
  <si>
    <t>GRISELDA</t>
  </si>
  <si>
    <t>NN120356869FNN</t>
  </si>
  <si>
    <t>NN  00120356869FNNN</t>
  </si>
  <si>
    <t>DUBRASKA ROSALIN</t>
  </si>
  <si>
    <t>BERMUDEZ CHIRINOS</t>
  </si>
  <si>
    <t>Completitud Nombre</t>
  </si>
  <si>
    <t>Completitud Apellido</t>
  </si>
  <si>
    <t>Completitud Fec. Nacimiento</t>
  </si>
  <si>
    <t>Completitud Nacionalidad</t>
  </si>
  <si>
    <t>Nombre Valido</t>
  </si>
  <si>
    <t>Apellido Valido</t>
  </si>
  <si>
    <t>cant.vecinos</t>
  </si>
  <si>
    <t>Cant.Nom</t>
  </si>
  <si>
    <t>% Nom</t>
  </si>
  <si>
    <t>Cant.Ape</t>
  </si>
  <si>
    <t>% Ape</t>
  </si>
  <si>
    <t>Cant. FecNac</t>
  </si>
  <si>
    <t>% FecNac</t>
  </si>
  <si>
    <t>Cant. Nac</t>
  </si>
  <si>
    <t>% Nac.</t>
  </si>
  <si>
    <t>Cant. NomVal</t>
  </si>
  <si>
    <t>% NomVal</t>
  </si>
  <si>
    <t>Cant. ApeVal</t>
  </si>
  <si>
    <t>% ApeVal</t>
  </si>
  <si>
    <t>Programas</t>
  </si>
  <si>
    <t>Atributos</t>
  </si>
  <si>
    <t>Cantidad</t>
  </si>
  <si>
    <t>% Completitud</t>
  </si>
  <si>
    <t>Atr. Ministerio</t>
  </si>
  <si>
    <t>Atr. Repartición</t>
  </si>
  <si>
    <t>Atr. Tipo Programa</t>
  </si>
  <si>
    <t>Atr. Duración</t>
  </si>
  <si>
    <t>Atr. Fecha Inscripción</t>
  </si>
  <si>
    <t>Capacitaciones</t>
  </si>
  <si>
    <t>Atributo</t>
  </si>
  <si>
    <t>Descripción</t>
  </si>
  <si>
    <t>Tipo Formación</t>
  </si>
  <si>
    <t>Modalidad</t>
  </si>
  <si>
    <t>Categoría Back</t>
  </si>
  <si>
    <t>Categoría Front</t>
  </si>
  <si>
    <t>Estado</t>
  </si>
  <si>
    <t>Seguimiento Personalizado</t>
  </si>
  <si>
    <t>Soporte Online</t>
  </si>
  <si>
    <t>Incentivos Terminalidad</t>
  </si>
  <si>
    <t>Exclusividad Participantes</t>
  </si>
  <si>
    <t>Otorga Certificado</t>
  </si>
  <si>
    <t>Filtro Ingreso</t>
  </si>
  <si>
    <t>Frecuencia Oferta Anual</t>
  </si>
  <si>
    <t>Duración Cantidad</t>
  </si>
  <si>
    <t>Duración Medida</t>
  </si>
  <si>
    <t>Duración Días</t>
  </si>
  <si>
    <t>Duración Hs Reloj</t>
  </si>
  <si>
    <t>Vacantes</t>
  </si>
  <si>
    <t>Cant. Ed. Capacitacion</t>
  </si>
  <si>
    <t>Cant. Match</t>
  </si>
  <si>
    <t>capacitacion_id_typ</t>
  </si>
  <si>
    <t>descrip_capacitacion</t>
  </si>
  <si>
    <t>descrip_capacitacion_abrev</t>
  </si>
  <si>
    <t>descrip_ed_capacitacion</t>
  </si>
  <si>
    <t>fecha_inicio_dictado</t>
  </si>
  <si>
    <t>fecha_fin_dictado</t>
  </si>
  <si>
    <t>Total general</t>
  </si>
  <si>
    <t>fecha_tope_movimientos</t>
  </si>
  <si>
    <t>nombre_turno</t>
  </si>
  <si>
    <t>descrip_turno</t>
  </si>
  <si>
    <t>inscripcion_habilitada</t>
  </si>
  <si>
    <t>activo</t>
  </si>
  <si>
    <t>cupo</t>
  </si>
  <si>
    <t>modalidad</t>
  </si>
  <si>
    <t>nombre_modalidad</t>
  </si>
  <si>
    <t>descrip_modalidad</t>
  </si>
  <si>
    <t>cod_origen_establecimiento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</si>
</sst>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_-;\-* #,##0_-;_-* &quot;-&quot;??_-;_-@"/>
  </numFmts>
  <fonts count="12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theme="0"/>
      <name val="Calibri"/>
    </font>
    <font/>
    <font>
      <sz val="11.0"/>
      <color rgb="FFFF0000"/>
      <name val="Calibri"/>
    </font>
    <font>
      <b/>
      <sz val="11.0"/>
      <color rgb="FFFF0000"/>
      <name val="Calibri"/>
    </font>
    <font>
      <b/>
      <sz val="11.0"/>
      <color rgb="FFC00000"/>
      <name val="Calibri"/>
    </font>
    <font>
      <sz val="12.0"/>
      <color rgb="FF000000"/>
      <name val="Montserrat"/>
    </font>
    <font>
      <b/>
      <color theme="1"/>
      <name val="Calibri"/>
      <scheme val="minor"/>
    </font>
    <font>
      <b/>
      <sz val="11.0"/>
      <color rgb="FFFFFFFF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2E75B5"/>
        <bgColor rgb="FF2E75B5"/>
      </patternFill>
    </fill>
    <fill>
      <patternFill patternType="solid">
        <fgColor rgb="FFBDD6EE"/>
        <bgColor rgb="FFBDD6EE"/>
      </patternFill>
    </fill>
    <fill>
      <patternFill patternType="solid">
        <fgColor rgb="FF9CC2E5"/>
        <bgColor rgb="FF9CC2E5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theme="4"/>
        <bgColor theme="4"/>
      </patternFill>
    </fill>
    <fill>
      <patternFill patternType="solid">
        <fgColor rgb="FF8EAADB"/>
        <bgColor rgb="FF8EAADB"/>
      </patternFill>
    </fill>
  </fills>
  <borders count="24">
    <border/>
    <border>
      <left/>
      <right/>
      <top style="thin">
        <color rgb="FF8EAADB"/>
      </top>
      <bottom style="thin">
        <color rgb="FF8EAADB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CCCCCC"/>
      </left>
      <right style="thin">
        <color rgb="FFCCCCCC"/>
      </right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CCCCCC"/>
      </left>
      <right style="thin">
        <color rgb="FFCCCCCC"/>
      </right>
      <bottom style="double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double">
        <color rgb="FFCCCCCC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top style="thin">
        <color rgb="FF8EAADB"/>
      </top>
      <bottom style="thin">
        <color rgb="FF8EAADB"/>
      </bottom>
    </border>
    <border>
      <right/>
      <top style="thin">
        <color rgb="FF8EAADB"/>
      </top>
      <bottom style="thin">
        <color rgb="FF8EAADB"/>
      </bottom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10" xfId="0" applyFont="1" applyNumberFormat="1"/>
    <xf borderId="0" fillId="0" fontId="3" numFmtId="164" xfId="0" applyFont="1" applyNumberFormat="1"/>
    <xf borderId="1" fillId="2" fontId="3" numFmtId="10" xfId="0" applyBorder="1" applyFill="1" applyFont="1" applyNumberFormat="1"/>
    <xf borderId="0" fillId="0" fontId="1" numFmtId="164" xfId="0" applyFont="1" applyNumberFormat="1"/>
    <xf borderId="0" fillId="0" fontId="1" numFmtId="0" xfId="0" applyFont="1"/>
    <xf borderId="2" fillId="3" fontId="4" numFmtId="0" xfId="0" applyBorder="1" applyFill="1" applyFont="1"/>
    <xf borderId="3" fillId="3" fontId="4" numFmtId="0" xfId="0" applyAlignment="1" applyBorder="1" applyFont="1">
      <alignment horizontal="center"/>
    </xf>
    <xf borderId="4" fillId="0" fontId="5" numFmtId="0" xfId="0" applyBorder="1" applyFont="1"/>
    <xf borderId="2" fillId="0" fontId="2" numFmtId="0" xfId="0" applyBorder="1" applyFont="1"/>
    <xf borderId="2" fillId="4" fontId="2" numFmtId="0" xfId="0" applyAlignment="1" applyBorder="1" applyFill="1" applyFont="1">
      <alignment horizontal="center"/>
    </xf>
    <xf borderId="2" fillId="0" fontId="2" numFmtId="164" xfId="0" applyBorder="1" applyFont="1" applyNumberFormat="1"/>
    <xf borderId="2" fillId="0" fontId="2" numFmtId="10" xfId="0" applyBorder="1" applyFont="1" applyNumberFormat="1"/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Border="1" applyFont="1"/>
    <xf borderId="6" fillId="0" fontId="1" numFmtId="0" xfId="0" applyAlignment="1" applyBorder="1" applyFont="1">
      <alignment readingOrder="0" vertical="center"/>
    </xf>
    <xf borderId="6" fillId="0" fontId="1" numFmtId="164" xfId="0" applyAlignment="1" applyBorder="1" applyFont="1" applyNumberFormat="1">
      <alignment vertical="center"/>
    </xf>
    <xf borderId="6" fillId="0" fontId="1" numFmtId="10" xfId="0" applyAlignment="1" applyBorder="1" applyFont="1" applyNumberFormat="1">
      <alignment vertical="center"/>
    </xf>
    <xf borderId="5" fillId="0" fontId="1" numFmtId="10" xfId="0" applyAlignment="1" applyBorder="1" applyFont="1" applyNumberFormat="1">
      <alignment vertical="center"/>
    </xf>
    <xf borderId="0" fillId="0" fontId="2" numFmtId="164" xfId="0" applyFont="1" applyNumberFormat="1"/>
    <xf borderId="7" fillId="0" fontId="2" numFmtId="10" xfId="0" applyAlignment="1" applyBorder="1" applyFont="1" applyNumberFormat="1">
      <alignment horizontal="center" shrinkToFit="0" vertical="top" wrapText="1"/>
    </xf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Border="1" applyFont="1"/>
    <xf borderId="12" fillId="0" fontId="5" numFmtId="0" xfId="0" applyBorder="1" applyFont="1"/>
    <xf borderId="13" fillId="0" fontId="1" numFmtId="0" xfId="0" applyBorder="1" applyFont="1"/>
    <xf borderId="13" fillId="0" fontId="1" numFmtId="0" xfId="0" applyAlignment="1" applyBorder="1" applyFont="1">
      <alignment vertical="center"/>
    </xf>
    <xf borderId="13" fillId="0" fontId="1" numFmtId="164" xfId="0" applyAlignment="1" applyBorder="1" applyFont="1" applyNumberFormat="1">
      <alignment vertical="center"/>
    </xf>
    <xf borderId="13" fillId="0" fontId="1" numFmtId="10" xfId="0" applyAlignment="1" applyBorder="1" applyFont="1" applyNumberFormat="1">
      <alignment vertical="center"/>
    </xf>
    <xf borderId="9" fillId="0" fontId="1" numFmtId="0" xfId="0" applyAlignment="1" applyBorder="1" applyFont="1">
      <alignment readingOrder="0" shrinkToFit="0" vertical="center" wrapText="0"/>
    </xf>
    <xf borderId="14" fillId="0" fontId="1" numFmtId="0" xfId="0" applyBorder="1" applyFont="1"/>
    <xf borderId="14" fillId="0" fontId="1" numFmtId="164" xfId="0" applyAlignment="1" applyBorder="1" applyFont="1" applyNumberFormat="1">
      <alignment vertical="center"/>
    </xf>
    <xf borderId="14" fillId="0" fontId="1" numFmtId="10" xfId="0" applyAlignment="1" applyBorder="1" applyFont="1" applyNumberFormat="1">
      <alignment vertical="center"/>
    </xf>
    <xf borderId="9" fillId="0" fontId="1" numFmtId="10" xfId="0" applyAlignment="1" applyBorder="1" applyFont="1" applyNumberFormat="1">
      <alignment vertical="center"/>
    </xf>
    <xf borderId="14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shrinkToFit="0" vertical="center" wrapText="1"/>
    </xf>
    <xf borderId="14" fillId="0" fontId="1" numFmtId="0" xfId="0" applyAlignment="1" applyBorder="1" applyFont="1">
      <alignment vertical="center"/>
    </xf>
    <xf borderId="15" fillId="0" fontId="5" numFmtId="0" xfId="0" applyBorder="1" applyFont="1"/>
    <xf borderId="16" fillId="0" fontId="5" numFmtId="0" xfId="0" applyBorder="1" applyFont="1"/>
    <xf borderId="0" fillId="0" fontId="1" numFmtId="0" xfId="0" applyAlignment="1" applyFont="1">
      <alignment shrinkToFit="0" wrapText="0"/>
    </xf>
    <xf borderId="0" fillId="0" fontId="2" numFmtId="10" xfId="0" applyFont="1" applyNumberFormat="1"/>
    <xf borderId="2" fillId="3" fontId="4" numFmtId="164" xfId="0" applyBorder="1" applyFont="1" applyNumberFormat="1"/>
    <xf borderId="2" fillId="3" fontId="4" numFmtId="10" xfId="0" applyBorder="1" applyFont="1" applyNumberFormat="1"/>
    <xf borderId="0" fillId="0" fontId="6" numFmtId="164" xfId="0" applyFont="1" applyNumberFormat="1"/>
    <xf borderId="0" fillId="0" fontId="7" numFmtId="10" xfId="0" applyFont="1" applyNumberFormat="1"/>
    <xf borderId="2" fillId="3" fontId="8" numFmtId="0" xfId="0" applyBorder="1" applyFont="1"/>
    <xf borderId="2" fillId="3" fontId="8" numFmtId="164" xfId="0" applyBorder="1" applyFont="1" applyNumberFormat="1"/>
    <xf borderId="2" fillId="3" fontId="7" numFmtId="10" xfId="0" applyBorder="1" applyFont="1" applyNumberFormat="1"/>
    <xf borderId="3" fillId="0" fontId="3" numFmtId="0" xfId="0" applyAlignment="1" applyBorder="1" applyFont="1">
      <alignment horizontal="center"/>
    </xf>
    <xf borderId="0" fillId="0" fontId="1" numFmtId="164" xfId="0" applyAlignment="1" applyFont="1" applyNumberFormat="1">
      <alignment vertical="center"/>
    </xf>
    <xf borderId="0" fillId="0" fontId="1" numFmtId="10" xfId="0" applyFont="1" applyNumberFormat="1"/>
    <xf borderId="0" fillId="0" fontId="9" numFmtId="0" xfId="0" applyAlignment="1" applyFont="1">
      <alignment readingOrder="0"/>
    </xf>
    <xf borderId="0" fillId="0" fontId="9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2" fillId="5" fontId="2" numFmtId="0" xfId="0" applyBorder="1" applyFill="1" applyFont="1"/>
    <xf borderId="2" fillId="0" fontId="3" numFmtId="164" xfId="0" applyBorder="1" applyFont="1" applyNumberFormat="1"/>
    <xf borderId="0" fillId="0" fontId="2" numFmtId="0" xfId="0" applyFont="1"/>
    <xf borderId="2" fillId="0" fontId="3" numFmtId="0" xfId="0" applyBorder="1" applyFont="1"/>
    <xf borderId="0" fillId="0" fontId="1" numFmtId="3" xfId="0" applyFont="1" applyNumberFormat="1"/>
    <xf borderId="0" fillId="0" fontId="10" numFmtId="3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0" numFmtId="10" xfId="0" applyFont="1" applyNumberFormat="1"/>
    <xf borderId="0" fillId="0" fontId="10" numFmtId="3" xfId="0" applyFont="1" applyNumberFormat="1"/>
    <xf borderId="0" fillId="0" fontId="10" numFmtId="0" xfId="0" applyFont="1"/>
    <xf borderId="0" fillId="6" fontId="1" numFmtId="0" xfId="0" applyAlignment="1" applyFill="1" applyFont="1">
      <alignment readingOrder="0"/>
    </xf>
    <xf borderId="0" fillId="6" fontId="1" numFmtId="0" xfId="0" applyFont="1"/>
    <xf borderId="0" fillId="6" fontId="1" numFmtId="3" xfId="0" applyFont="1" applyNumberFormat="1"/>
    <xf borderId="0" fillId="6" fontId="1" numFmtId="3" xfId="0" applyAlignment="1" applyFont="1" applyNumberFormat="1">
      <alignment readingOrder="0"/>
    </xf>
    <xf borderId="0" fillId="6" fontId="1" numFmtId="10" xfId="0" applyFont="1" applyNumberFormat="1"/>
    <xf borderId="0" fillId="0" fontId="1" numFmtId="3" xfId="0" applyAlignment="1" applyFont="1" applyNumberFormat="1">
      <alignment readingOrder="0"/>
    </xf>
    <xf borderId="0" fillId="7" fontId="1" numFmtId="10" xfId="0" applyFill="1" applyFont="1" applyNumberFormat="1"/>
    <xf borderId="3" fillId="3" fontId="3" numFmtId="3" xfId="0" applyAlignment="1" applyBorder="1" applyFont="1" applyNumberFormat="1">
      <alignment horizontal="center" vertical="bottom"/>
    </xf>
    <xf borderId="17" fillId="3" fontId="8" numFmtId="10" xfId="0" applyAlignment="1" applyBorder="1" applyFont="1" applyNumberFormat="1">
      <alignment vertical="bottom"/>
    </xf>
    <xf borderId="18" fillId="3" fontId="8" numFmtId="3" xfId="0" applyAlignment="1" applyBorder="1" applyFont="1" applyNumberFormat="1">
      <alignment horizontal="right" vertical="bottom"/>
    </xf>
    <xf borderId="17" fillId="0" fontId="2" numFmtId="10" xfId="0" applyAlignment="1" applyBorder="1" applyFont="1" applyNumberFormat="1">
      <alignment shrinkToFit="0" vertical="top" wrapText="1"/>
    </xf>
    <xf borderId="18" fillId="0" fontId="2" numFmtId="3" xfId="0" applyAlignment="1" applyBorder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2" fillId="3" fontId="11" numFmtId="164" xfId="0" applyAlignment="1" applyBorder="1" applyFont="1" applyNumberFormat="1">
      <alignment vertical="bottom"/>
    </xf>
    <xf borderId="19" fillId="0" fontId="2" numFmtId="0" xfId="0" applyAlignment="1" applyBorder="1" applyFont="1">
      <alignment vertical="bottom"/>
    </xf>
    <xf borderId="17" fillId="0" fontId="2" numFmtId="10" xfId="0" applyAlignment="1" applyBorder="1" applyFont="1" applyNumberFormat="1">
      <alignment vertical="bottom"/>
    </xf>
    <xf borderId="17" fillId="8" fontId="2" numFmtId="10" xfId="0" applyAlignment="1" applyBorder="1" applyFill="1" applyFont="1" applyNumberFormat="1">
      <alignment vertical="bottom"/>
    </xf>
    <xf borderId="18" fillId="8" fontId="2" numFmtId="164" xfId="0" applyAlignment="1" applyBorder="1" applyFont="1" applyNumberFormat="1">
      <alignment horizontal="right" vertical="bottom"/>
    </xf>
    <xf borderId="18" fillId="8" fontId="2" numFmtId="10" xfId="0" applyAlignment="1" applyBorder="1" applyFont="1" applyNumberFormat="1">
      <alignment horizontal="right" vertical="bottom"/>
    </xf>
    <xf borderId="0" fillId="8" fontId="2" numFmtId="0" xfId="0" applyAlignment="1" applyFont="1">
      <alignment vertical="bottom"/>
    </xf>
    <xf borderId="18" fillId="0" fontId="2" numFmtId="164" xfId="0" applyAlignment="1" applyBorder="1" applyFont="1" applyNumberFormat="1">
      <alignment horizontal="right" vertical="bottom"/>
    </xf>
    <xf borderId="18" fillId="0" fontId="2" numFmtId="10" xfId="0" applyAlignment="1" applyBorder="1" applyFont="1" applyNumberFormat="1">
      <alignment vertical="bottom"/>
    </xf>
    <xf borderId="0" fillId="0" fontId="2" numFmtId="164" xfId="0" applyAlignment="1" applyFont="1" applyNumberFormat="1">
      <alignment horizontal="right" vertical="bottom"/>
    </xf>
    <xf borderId="18" fillId="0" fontId="2" numFmtId="164" xfId="0" applyAlignment="1" applyBorder="1" applyFont="1" applyNumberFormat="1">
      <alignment vertical="bottom"/>
    </xf>
    <xf borderId="17" fillId="9" fontId="2" numFmtId="10" xfId="0" applyAlignment="1" applyBorder="1" applyFill="1" applyFont="1" applyNumberFormat="1">
      <alignment vertical="bottom"/>
    </xf>
    <xf borderId="18" fillId="9" fontId="2" numFmtId="164" xfId="0" applyAlignment="1" applyBorder="1" applyFont="1" applyNumberFormat="1">
      <alignment horizontal="right" vertical="bottom"/>
    </xf>
    <xf borderId="18" fillId="9" fontId="2" numFmtId="10" xfId="0" applyAlignment="1" applyBorder="1" applyFont="1" applyNumberFormat="1">
      <alignment horizontal="right" vertical="bottom"/>
    </xf>
    <xf borderId="0" fillId="9" fontId="2" numFmtId="0" xfId="0" applyAlignment="1" applyFont="1">
      <alignment vertical="bottom"/>
    </xf>
    <xf borderId="18" fillId="0" fontId="2" numFmtId="10" xfId="0" applyAlignment="1" applyBorder="1" applyFont="1" applyNumberFormat="1">
      <alignment horizontal="right" vertical="bottom"/>
    </xf>
    <xf borderId="0" fillId="0" fontId="2" numFmtId="14" xfId="0" applyFont="1" applyNumberFormat="1"/>
    <xf borderId="0" fillId="0" fontId="2" numFmtId="11" xfId="0" applyFont="1" applyNumberFormat="1"/>
    <xf borderId="20" fillId="10" fontId="4" numFmtId="0" xfId="0" applyAlignment="1" applyBorder="1" applyFill="1" applyFont="1">
      <alignment horizontal="center" shrinkToFit="0" wrapText="1"/>
    </xf>
    <xf borderId="21" fillId="0" fontId="5" numFmtId="0" xfId="0" applyBorder="1" applyFont="1"/>
    <xf borderId="22" fillId="10" fontId="4" numFmtId="0" xfId="0" applyAlignment="1" applyBorder="1" applyFont="1">
      <alignment horizontal="center" shrinkToFit="0" wrapText="1"/>
    </xf>
    <xf borderId="23" fillId="0" fontId="5" numFmtId="0" xfId="0" applyBorder="1" applyFont="1"/>
    <xf borderId="0" fillId="0" fontId="2" numFmtId="0" xfId="0" applyAlignment="1" applyFont="1">
      <alignment shrinkToFit="0" wrapText="1"/>
    </xf>
    <xf borderId="0" fillId="0" fontId="3" numFmtId="9" xfId="0" applyFont="1" applyNumberFormat="1"/>
    <xf borderId="0" fillId="0" fontId="3" numFmtId="10" xfId="0" applyFont="1" applyNumberFormat="1"/>
    <xf borderId="2" fillId="2" fontId="2" numFmtId="0" xfId="0" applyBorder="1" applyFont="1"/>
    <xf borderId="2" fillId="11" fontId="2" numFmtId="0" xfId="0" applyBorder="1" applyFill="1" applyFont="1"/>
    <xf borderId="2" fillId="5" fontId="3" numFmtId="0" xfId="0" applyBorder="1" applyFont="1"/>
    <xf borderId="2" fillId="2" fontId="3" numFmtId="0" xfId="0" applyBorder="1" applyFont="1"/>
    <xf borderId="2" fillId="0" fontId="6" numFmtId="0" xfId="0" applyBorder="1" applyFont="1"/>
    <xf borderId="2" fillId="0" fontId="6" numFmtId="164" xfId="0" applyBorder="1" applyFont="1" applyNumberFormat="1"/>
    <xf borderId="2" fillId="0" fontId="6" numFmtId="10" xfId="0" applyBorder="1" applyFont="1" applyNumberForma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3">
    <tableStyle count="3" pivot="0" name="Vecinos-style">
      <tableStyleElement dxfId="1" type="headerRow"/>
      <tableStyleElement dxfId="2" type="firstRowStripe"/>
      <tableStyleElement dxfId="2" type="secondRowStripe"/>
    </tableStyle>
    <tableStyle count="3" pivot="0" name="Registros Duplicados Vecinos-style">
      <tableStyleElement dxfId="1" type="headerRow"/>
      <tableStyleElement dxfId="2" type="firstRowStripe"/>
      <tableStyleElement dxfId="2" type="secondRowStripe"/>
    </tableStyle>
    <tableStyle count="3" pivot="0" name="Atributos Vecinos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819150</xdr:colOff>
      <xdr:row>20</xdr:row>
      <xdr:rowOff>133350</xdr:rowOff>
    </xdr:from>
    <xdr:ext cx="3581400" cy="22288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G7" displayName="Table_1" id="1">
  <tableColumns count="6">
    <tableColumn name="Base" id="1"/>
    <tableColumn name="Cant. Us. DNI único" id="2"/>
    <tableColumn name="Cant. Us." id="3"/>
    <tableColumn name="Dif. Registro" id="4"/>
    <tableColumn name="Proporcional" id="5"/>
    <tableColumn name="Observaciones" id="6"/>
  </tableColumns>
  <tableStyleInfo name="Vecinos-style" showColumnStripes="0" showFirstColumn="1" showLastColumn="1" showRowStripes="1"/>
</table>
</file>

<file path=xl/tables/table2.xml><?xml version="1.0" encoding="utf-8"?>
<table xmlns="http://schemas.openxmlformats.org/spreadsheetml/2006/main" ref="A1:P258" displayName="Table_2" id="2">
  <tableColumns count="16">
    <tableColumn name="base_origen" id="1"/>
    <tableColumn name="cod_origen" id="2"/>
    <tableColumn name="broker_id_din" id="3"/>
    <tableColumn name="broker_id_est" id="4"/>
    <tableColumn name="tipo_documento" id="5"/>
    <tableColumn name="tipo_doc_broker" id="6"/>
    <tableColumn name="documento_broker" id="7"/>
    <tableColumn name="nombre" id="8"/>
    <tableColumn name="apellido" id="9"/>
    <tableColumn name="fecha_nacimiento" id="10"/>
    <tableColumn name="genero_broker" id="11"/>
    <tableColumn name="nacionalidad" id="12"/>
    <tableColumn name="descrip_nacionalidad" id="13"/>
    <tableColumn name="nacionalidad_broker" id="14"/>
    <tableColumn name="nombre_valido" id="15"/>
    <tableColumn name="apellido_valido" id="16"/>
  </tableColumns>
  <tableStyleInfo name="Registros Duplicados Vecinos-style" showColumnStripes="0" showFirstColumn="1" showLastColumn="1" showRowStripes="1"/>
</table>
</file>

<file path=xl/tables/table3.xml><?xml version="1.0" encoding="utf-8"?>
<table xmlns="http://schemas.openxmlformats.org/spreadsheetml/2006/main" ref="A2:N7" displayName="Table_3" id="3">
  <tableColumns count="14">
    <tableColumn name="base_origen" id="1"/>
    <tableColumn name="cant.vecinos" id="2"/>
    <tableColumn name="Cant.Nom" id="3"/>
    <tableColumn name="% Nom" id="4"/>
    <tableColumn name="Cant.Ape" id="5"/>
    <tableColumn name="% Ape" id="6"/>
    <tableColumn name="Cant. FecNac" id="7"/>
    <tableColumn name="% FecNac" id="8"/>
    <tableColumn name="Cant. Nac" id="9"/>
    <tableColumn name="% Nac." id="10"/>
    <tableColumn name="Cant. NomVal" id="11"/>
    <tableColumn name="% NomVal" id="12"/>
    <tableColumn name="Cant. ApeVal" id="13"/>
    <tableColumn name="% ApeVal" id="14"/>
  </tableColumns>
  <tableStyleInfo name="Atributos Vecin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71"/>
    <col customWidth="1" min="2" max="2" width="17.14"/>
    <col customWidth="1" min="3" max="3" width="20.0"/>
    <col customWidth="1" min="4" max="5" width="10.71"/>
    <col customWidth="1" min="6" max="6" width="14.43"/>
    <col customWidth="1" min="7" max="7" width="67.29"/>
    <col customWidth="1" min="8" max="8" width="10.71"/>
    <col customWidth="1" min="9" max="9" width="5.57"/>
    <col customWidth="1" min="10" max="10" width="18.14"/>
    <col customWidth="1" min="11" max="11" width="28.57"/>
    <col customWidth="1" min="12" max="27" width="10.71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>
      <c r="B3" s="1" t="s">
        <v>6</v>
      </c>
      <c r="C3" s="2">
        <f>Vecinos!$D3-Vecinos!$E3</f>
        <v>35825</v>
      </c>
      <c r="D3" s="2">
        <v>35831.0</v>
      </c>
      <c r="E3" s="2">
        <v>6.0</v>
      </c>
      <c r="F3" s="3">
        <f t="shared" ref="F3:F7" si="1">C3/D3</f>
        <v>0.9998325472</v>
      </c>
      <c r="G3" s="1" t="s">
        <v>7</v>
      </c>
    </row>
    <row r="4">
      <c r="B4" s="1" t="s">
        <v>8</v>
      </c>
      <c r="C4" s="2">
        <f>Vecinos!$D4-Vecinos!$E4</f>
        <v>199453</v>
      </c>
      <c r="D4" s="2">
        <v>199481.0</v>
      </c>
      <c r="E4" s="2">
        <v>28.0</v>
      </c>
      <c r="F4" s="3">
        <f t="shared" si="1"/>
        <v>0.9998596358</v>
      </c>
      <c r="G4" s="1" t="s">
        <v>9</v>
      </c>
    </row>
    <row r="5">
      <c r="B5" s="1" t="s">
        <v>10</v>
      </c>
      <c r="C5" s="2">
        <f>Vecinos!$D5-Vecinos!$E5</f>
        <v>190600</v>
      </c>
      <c r="D5" s="2">
        <v>190600.0</v>
      </c>
      <c r="E5" s="2">
        <v>0.0</v>
      </c>
      <c r="F5" s="3">
        <f t="shared" si="1"/>
        <v>1</v>
      </c>
      <c r="G5" s="1" t="s">
        <v>11</v>
      </c>
    </row>
    <row r="6">
      <c r="B6" s="1" t="s">
        <v>12</v>
      </c>
      <c r="C6" s="2">
        <f>Vecinos!$D6-Vecinos!$E6</f>
        <v>6843</v>
      </c>
      <c r="D6" s="2">
        <v>6931.0</v>
      </c>
      <c r="E6" s="2">
        <v>88.0</v>
      </c>
      <c r="F6" s="3">
        <f t="shared" si="1"/>
        <v>0.9873034194</v>
      </c>
      <c r="G6" s="1" t="s">
        <v>13</v>
      </c>
    </row>
    <row r="7">
      <c r="B7" s="1" t="s">
        <v>14</v>
      </c>
      <c r="C7" s="2">
        <f>Vecinos!$D7-Vecinos!$E7</f>
        <v>46452</v>
      </c>
      <c r="D7" s="2">
        <v>46455.0</v>
      </c>
      <c r="E7" s="2">
        <v>3.0</v>
      </c>
      <c r="F7" s="3">
        <f t="shared" si="1"/>
        <v>0.9999354214</v>
      </c>
      <c r="G7" s="1" t="s">
        <v>15</v>
      </c>
    </row>
    <row r="9">
      <c r="C9" s="4">
        <f t="shared" ref="C9:D9" si="2">SUM(C3:C8)</f>
        <v>479173</v>
      </c>
      <c r="D9" s="4">
        <f t="shared" si="2"/>
        <v>479298</v>
      </c>
      <c r="E9" s="4"/>
      <c r="F9" s="5">
        <f>C9/D9</f>
        <v>0.9997392019</v>
      </c>
    </row>
    <row r="10">
      <c r="L10" s="6">
        <f>L13+L15</f>
        <v>376611</v>
      </c>
      <c r="M10" s="7">
        <f>L10/L18</f>
        <v>0.7857554173</v>
      </c>
    </row>
    <row r="11">
      <c r="B11" s="8" t="s">
        <v>16</v>
      </c>
      <c r="C11" s="9" t="s">
        <v>17</v>
      </c>
      <c r="D11" s="10"/>
    </row>
    <row r="12">
      <c r="B12" s="11"/>
      <c r="C12" s="12" t="s">
        <v>18</v>
      </c>
      <c r="D12" s="12" t="s">
        <v>19</v>
      </c>
    </row>
    <row r="13">
      <c r="B13" s="13">
        <f>D9</f>
        <v>479298</v>
      </c>
      <c r="C13" s="13">
        <v>370632.0</v>
      </c>
      <c r="D13" s="14">
        <f>C13/$B$13</f>
        <v>0.7732809234</v>
      </c>
      <c r="I13" s="15" t="s">
        <v>20</v>
      </c>
      <c r="J13" s="16" t="str">
        <f>C11</f>
        <v>BROKER_ID VALIDO</v>
      </c>
      <c r="K13" s="17" t="s">
        <v>21</v>
      </c>
      <c r="L13" s="18">
        <f t="shared" ref="L13:M13" si="3">C13</f>
        <v>370632</v>
      </c>
      <c r="M13" s="19">
        <f t="shared" si="3"/>
        <v>0.7732809234</v>
      </c>
      <c r="N13" s="20">
        <f>SUM(M13:M15)</f>
        <v>0.8998723133</v>
      </c>
      <c r="P13" s="7">
        <f t="shared" ref="P13:P15" si="5">L13/$O$15</f>
        <v>0.8593229417</v>
      </c>
    </row>
    <row r="14" ht="15.0" customHeight="1">
      <c r="B14" s="21"/>
      <c r="C14" s="9" t="s">
        <v>22</v>
      </c>
      <c r="D14" s="10"/>
      <c r="E14" s="21"/>
      <c r="F14" s="22" t="s">
        <v>23</v>
      </c>
      <c r="G14" s="23"/>
      <c r="I14" s="24"/>
      <c r="J14" s="16" t="str">
        <f>C14</f>
        <v>DNI VALIDO</v>
      </c>
      <c r="K14" s="17" t="s">
        <v>24</v>
      </c>
      <c r="L14" s="18">
        <f t="shared" ref="L14:M14" si="4">C16</f>
        <v>54696</v>
      </c>
      <c r="M14" s="19">
        <f t="shared" si="4"/>
        <v>0.114116896</v>
      </c>
      <c r="N14" s="24"/>
      <c r="P14" s="7">
        <f t="shared" si="5"/>
        <v>0.1268145428</v>
      </c>
    </row>
    <row r="15">
      <c r="B15" s="21"/>
      <c r="C15" s="12" t="s">
        <v>18</v>
      </c>
      <c r="D15" s="12" t="s">
        <v>19</v>
      </c>
      <c r="E15" s="21"/>
      <c r="F15" s="25"/>
      <c r="G15" s="26"/>
      <c r="I15" s="27"/>
      <c r="J15" s="28" t="str">
        <f>C17</f>
        <v>BROKER_ID VALIDO &amp; DNI VALIDO</v>
      </c>
      <c r="K15" s="29"/>
      <c r="L15" s="30">
        <f t="shared" ref="L15:M15" si="6">C19</f>
        <v>5979</v>
      </c>
      <c r="M15" s="31">
        <f t="shared" si="6"/>
        <v>0.01247449395</v>
      </c>
      <c r="N15" s="27"/>
      <c r="O15" s="6">
        <f>SUM(L13:L15)</f>
        <v>431307</v>
      </c>
      <c r="P15" s="7">
        <f t="shared" si="5"/>
        <v>0.01386251556</v>
      </c>
    </row>
    <row r="16">
      <c r="B16" s="21"/>
      <c r="C16" s="13">
        <v>54696.0</v>
      </c>
      <c r="D16" s="14">
        <f>C16/$B$13</f>
        <v>0.114116896</v>
      </c>
      <c r="E16" s="21"/>
      <c r="F16" s="25"/>
      <c r="G16" s="26"/>
      <c r="I16" s="32" t="s">
        <v>25</v>
      </c>
      <c r="J16" s="33" t="str">
        <f t="shared" ref="J16:J17" si="7">B26</f>
        <v>REGISTROS NO ENVIADOS A SINTYS</v>
      </c>
      <c r="K16" s="34"/>
      <c r="L16" s="34">
        <v>18804.0</v>
      </c>
      <c r="M16" s="35">
        <f>L16/L18</f>
        <v>0.03923237735</v>
      </c>
      <c r="N16" s="36">
        <f>SUM(M16:M17)</f>
        <v>0.1001276867</v>
      </c>
    </row>
    <row r="17">
      <c r="B17" s="21"/>
      <c r="C17" s="9" t="s">
        <v>26</v>
      </c>
      <c r="D17" s="10"/>
      <c r="E17" s="21"/>
      <c r="F17" s="25"/>
      <c r="G17" s="26"/>
      <c r="I17" s="27"/>
      <c r="J17" s="28" t="str">
        <f t="shared" si="7"/>
        <v>REGISTROS ERRONEOS</v>
      </c>
      <c r="K17" s="30"/>
      <c r="L17" s="30">
        <v>29187.0</v>
      </c>
      <c r="M17" s="31">
        <f>L17/L18</f>
        <v>0.06089530939</v>
      </c>
      <c r="N17" s="27"/>
    </row>
    <row r="18">
      <c r="B18" s="21"/>
      <c r="C18" s="12" t="s">
        <v>18</v>
      </c>
      <c r="D18" s="12" t="s">
        <v>19</v>
      </c>
      <c r="E18" s="21"/>
      <c r="F18" s="25"/>
      <c r="G18" s="26"/>
      <c r="I18" s="37" t="s">
        <v>27</v>
      </c>
      <c r="J18" s="38"/>
      <c r="K18" s="39"/>
      <c r="L18" s="34">
        <f t="shared" ref="L18:M18" si="8">SUM(L13:L17)</f>
        <v>479298</v>
      </c>
      <c r="M18" s="35">
        <f t="shared" si="8"/>
        <v>1</v>
      </c>
      <c r="N18" s="35">
        <f>N16+N13</f>
        <v>1</v>
      </c>
    </row>
    <row r="19">
      <c r="B19" s="21"/>
      <c r="C19" s="13">
        <v>5979.0</v>
      </c>
      <c r="D19" s="14">
        <f>C19/$B$13</f>
        <v>0.01247449395</v>
      </c>
      <c r="E19" s="21"/>
      <c r="F19" s="40"/>
      <c r="G19" s="41"/>
      <c r="I19" s="42"/>
    </row>
    <row r="20">
      <c r="B20" s="21"/>
      <c r="C20" s="21"/>
      <c r="D20" s="43"/>
      <c r="E20" s="21"/>
      <c r="F20" s="43"/>
      <c r="I20" s="42"/>
    </row>
    <row r="21" ht="15.75" customHeight="1">
      <c r="B21" s="44" t="s">
        <v>28</v>
      </c>
      <c r="C21" s="44">
        <f>C13+C16+C19</f>
        <v>431307</v>
      </c>
      <c r="D21" s="45">
        <f>C21/B13</f>
        <v>0.8998723133</v>
      </c>
      <c r="E21" s="46"/>
      <c r="F21" s="47"/>
      <c r="I21" s="42"/>
    </row>
    <row r="22" ht="15.75" customHeight="1">
      <c r="I22" s="32" t="s">
        <v>29</v>
      </c>
      <c r="J22" s="33" t="s">
        <v>30</v>
      </c>
      <c r="K22" s="34"/>
      <c r="L22" s="34">
        <v>92796.0</v>
      </c>
      <c r="M22" s="35">
        <f t="shared" ref="M22:M27" si="9">L22/$L$27</f>
        <v>0.1912227449</v>
      </c>
    </row>
    <row r="23" ht="15.75" customHeight="1">
      <c r="B23" s="48" t="s">
        <v>31</v>
      </c>
      <c r="C23" s="49">
        <f>D9-C21</f>
        <v>47991</v>
      </c>
      <c r="D23" s="50">
        <f>1-D21</f>
        <v>0.1001276867</v>
      </c>
      <c r="I23" s="27"/>
      <c r="J23" s="28" t="s">
        <v>32</v>
      </c>
      <c r="K23" s="30"/>
      <c r="L23" s="30">
        <v>283815.0</v>
      </c>
      <c r="M23" s="31">
        <f t="shared" si="9"/>
        <v>0.5848515384</v>
      </c>
      <c r="O23" s="6">
        <f>L23+L22</f>
        <v>376611</v>
      </c>
    </row>
    <row r="24" ht="15.75" customHeight="1">
      <c r="I24" s="32" t="s">
        <v>33</v>
      </c>
      <c r="J24" s="33" t="s">
        <v>30</v>
      </c>
      <c r="K24" s="34"/>
      <c r="L24" s="34">
        <v>60472.0</v>
      </c>
      <c r="M24" s="35">
        <f t="shared" si="9"/>
        <v>0.1246133652</v>
      </c>
    </row>
    <row r="25" ht="15.75" customHeight="1">
      <c r="B25" s="48" t="s">
        <v>31</v>
      </c>
      <c r="C25" s="49">
        <f>C23</f>
        <v>47991</v>
      </c>
      <c r="I25" s="27"/>
      <c r="J25" s="28" t="s">
        <v>32</v>
      </c>
      <c r="K25" s="30"/>
      <c r="L25" s="30">
        <v>204.0</v>
      </c>
      <c r="M25" s="31">
        <f t="shared" si="9"/>
        <v>0.0004203784643</v>
      </c>
      <c r="O25" s="6">
        <f>L25+L24</f>
        <v>60676</v>
      </c>
    </row>
    <row r="26" ht="15.75" customHeight="1">
      <c r="B26" s="51" t="s">
        <v>34</v>
      </c>
      <c r="C26" s="10"/>
      <c r="D26" s="13">
        <v>18804.0</v>
      </c>
      <c r="E26" s="14">
        <f>D26/C25</f>
        <v>0.3918234669</v>
      </c>
      <c r="I26" s="37" t="s">
        <v>35</v>
      </c>
      <c r="J26" s="38"/>
      <c r="K26" s="34"/>
      <c r="L26" s="34">
        <v>47990.0</v>
      </c>
      <c r="M26" s="35">
        <f t="shared" si="9"/>
        <v>0.09889197304</v>
      </c>
      <c r="N26" s="35"/>
      <c r="O26" s="6">
        <f>L26</f>
        <v>47990</v>
      </c>
    </row>
    <row r="27" ht="15.75" customHeight="1">
      <c r="B27" s="51" t="s">
        <v>36</v>
      </c>
      <c r="C27" s="10"/>
      <c r="D27" s="13">
        <v>29187.0</v>
      </c>
      <c r="E27" s="14">
        <f>D27/C25</f>
        <v>0.6081765331</v>
      </c>
      <c r="F27" s="43">
        <f>D27/B13</f>
        <v>0.06089530939</v>
      </c>
      <c r="K27" s="52"/>
      <c r="L27" s="18">
        <f>SUM(L22:L26)</f>
        <v>485277</v>
      </c>
      <c r="M27" s="53">
        <f t="shared" si="9"/>
        <v>1</v>
      </c>
    </row>
    <row r="28" ht="15.75" customHeight="1"/>
    <row r="29" ht="15.75" customHeight="1"/>
    <row r="30" ht="15.75" customHeight="1">
      <c r="H30" s="54"/>
    </row>
    <row r="31" ht="15.75" customHeight="1">
      <c r="H31" s="55" t="s">
        <v>37</v>
      </c>
      <c r="I31" s="56" t="s">
        <v>38</v>
      </c>
      <c r="L31" s="6">
        <f>L13+L15</f>
        <v>376611</v>
      </c>
      <c r="M31" s="7">
        <f>L31/N31</f>
        <v>0.7857554173</v>
      </c>
      <c r="N31" s="6">
        <f>L31+L32</f>
        <v>479298</v>
      </c>
    </row>
    <row r="32" ht="15.75" customHeight="1">
      <c r="H32" s="55" t="s">
        <v>39</v>
      </c>
      <c r="I32" s="56" t="s">
        <v>40</v>
      </c>
      <c r="L32" s="6">
        <f>L18-L31</f>
        <v>102687</v>
      </c>
      <c r="M32" s="7">
        <f>L32/N31</f>
        <v>0.2142445827</v>
      </c>
    </row>
    <row r="33" ht="15.75" customHeight="1">
      <c r="B33" s="44" t="s">
        <v>41</v>
      </c>
      <c r="C33" s="44" t="s">
        <v>42</v>
      </c>
      <c r="D33" s="44" t="s">
        <v>19</v>
      </c>
      <c r="H33" s="54"/>
      <c r="I33" s="56" t="s">
        <v>43</v>
      </c>
      <c r="J33" s="56" t="s">
        <v>44</v>
      </c>
      <c r="L33" s="6">
        <f>L14</f>
        <v>54696</v>
      </c>
      <c r="N33" s="6">
        <f>L33+L34</f>
        <v>102687</v>
      </c>
    </row>
    <row r="34" ht="15.75" customHeight="1">
      <c r="B34" s="11" t="s">
        <v>45</v>
      </c>
      <c r="C34" s="13">
        <v>221.0</v>
      </c>
      <c r="D34" s="14">
        <f t="shared" ref="D34:D38" si="10">C34/$C$23</f>
        <v>0.00460503011</v>
      </c>
      <c r="H34" s="54"/>
      <c r="I34" s="56" t="s">
        <v>46</v>
      </c>
      <c r="J34" s="56" t="s">
        <v>47</v>
      </c>
      <c r="L34" s="6">
        <f>L32-L33</f>
        <v>47991</v>
      </c>
    </row>
    <row r="35" ht="15.75" customHeight="1">
      <c r="B35" s="11" t="s">
        <v>14</v>
      </c>
      <c r="C35" s="13">
        <v>18097.0</v>
      </c>
      <c r="D35" s="14">
        <f t="shared" si="10"/>
        <v>0.377091538</v>
      </c>
      <c r="J35" s="56" t="s">
        <v>48</v>
      </c>
      <c r="K35" s="56" t="s">
        <v>49</v>
      </c>
      <c r="L35" s="6">
        <f t="shared" ref="L35:L36" si="11">L16</f>
        <v>18804</v>
      </c>
      <c r="N35" s="6">
        <f>L35+L36</f>
        <v>47991</v>
      </c>
    </row>
    <row r="36" ht="15.75" customHeight="1">
      <c r="B36" s="11" t="s">
        <v>6</v>
      </c>
      <c r="C36" s="13">
        <v>1962.0</v>
      </c>
      <c r="D36" s="14">
        <f t="shared" si="10"/>
        <v>0.0408826655</v>
      </c>
      <c r="J36" s="56" t="s">
        <v>50</v>
      </c>
      <c r="K36" s="56" t="s">
        <v>51</v>
      </c>
      <c r="L36" s="6">
        <f t="shared" si="11"/>
        <v>29187</v>
      </c>
    </row>
    <row r="37" ht="15.75" customHeight="1">
      <c r="B37" s="11" t="s">
        <v>8</v>
      </c>
      <c r="C37" s="13">
        <v>9564.0</v>
      </c>
      <c r="D37" s="14">
        <f t="shared" si="10"/>
        <v>0.1992873664</v>
      </c>
      <c r="K37" s="56" t="s">
        <v>52</v>
      </c>
    </row>
    <row r="38" ht="15.75" customHeight="1">
      <c r="B38" s="11" t="s">
        <v>10</v>
      </c>
      <c r="C38" s="13">
        <v>17764.0</v>
      </c>
      <c r="D38" s="14">
        <f t="shared" si="10"/>
        <v>0.370152737</v>
      </c>
      <c r="K38" s="56" t="s">
        <v>53</v>
      </c>
    </row>
    <row r="39" ht="15.75" customHeight="1">
      <c r="K39" s="56" t="s">
        <v>54</v>
      </c>
    </row>
    <row r="40" ht="15.75" customHeight="1">
      <c r="B40" s="11" t="s">
        <v>55</v>
      </c>
      <c r="C40" s="13">
        <v>10783.0</v>
      </c>
      <c r="D40" s="14">
        <f t="shared" ref="D40:D42" si="12">C40/$C$23</f>
        <v>0.2246879623</v>
      </c>
    </row>
    <row r="41" ht="15.75" customHeight="1">
      <c r="B41" s="11" t="s">
        <v>56</v>
      </c>
      <c r="C41" s="13">
        <v>8943.0</v>
      </c>
      <c r="D41" s="14">
        <f t="shared" si="12"/>
        <v>0.1863474401</v>
      </c>
    </row>
    <row r="42" ht="15.75" customHeight="1">
      <c r="B42" s="11" t="s">
        <v>57</v>
      </c>
      <c r="C42" s="13">
        <v>27882.0</v>
      </c>
      <c r="D42" s="14">
        <f t="shared" si="12"/>
        <v>0.5809839345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>
      <c r="B48" s="57" t="s">
        <v>58</v>
      </c>
      <c r="C48" s="58">
        <v>4763942.0</v>
      </c>
      <c r="D48" s="11"/>
      <c r="E48" s="59"/>
    </row>
    <row r="49" ht="15.75" customHeight="1">
      <c r="B49" s="60" t="s">
        <v>59</v>
      </c>
      <c r="C49" s="13">
        <v>169980.0</v>
      </c>
      <c r="D49" s="14">
        <f t="shared" ref="D49:D52" si="13">C49/$C$48</f>
        <v>0.03568053515</v>
      </c>
      <c r="E49" s="43"/>
    </row>
    <row r="50" ht="15.75" customHeight="1">
      <c r="B50" s="60" t="s">
        <v>60</v>
      </c>
      <c r="C50" s="13">
        <v>129380.0</v>
      </c>
      <c r="D50" s="14">
        <f t="shared" si="13"/>
        <v>0.02715818119</v>
      </c>
      <c r="E50" s="43"/>
    </row>
    <row r="51" ht="15.75" customHeight="1">
      <c r="B51" s="60" t="s">
        <v>61</v>
      </c>
      <c r="C51" s="13">
        <v>1297668.0</v>
      </c>
      <c r="D51" s="14">
        <f t="shared" si="13"/>
        <v>0.2723937445</v>
      </c>
      <c r="E51" s="43"/>
    </row>
    <row r="52" ht="15.75" customHeight="1">
      <c r="B52" s="60" t="s">
        <v>62</v>
      </c>
      <c r="C52" s="13">
        <v>3175237.0</v>
      </c>
      <c r="D52" s="14">
        <f t="shared" si="13"/>
        <v>0.6665146217</v>
      </c>
      <c r="E52" s="43"/>
    </row>
    <row r="53" ht="15.75" customHeight="1"/>
    <row r="54" ht="15.75" customHeight="1"/>
    <row r="55" ht="15.75" customHeight="1">
      <c r="B55" s="57" t="s">
        <v>63</v>
      </c>
      <c r="C55" s="58">
        <v>4312534.0</v>
      </c>
      <c r="D55" s="11"/>
      <c r="E55" s="59"/>
    </row>
    <row r="56" ht="15.75" customHeight="1">
      <c r="B56" s="60" t="s">
        <v>61</v>
      </c>
      <c r="C56" s="13">
        <v>1100813.0</v>
      </c>
      <c r="D56" s="14">
        <f t="shared" ref="D56:D58" si="14">C56/$C$55</f>
        <v>0.255258973</v>
      </c>
      <c r="E56" s="43"/>
    </row>
    <row r="57" ht="15.75" customHeight="1">
      <c r="B57" s="60" t="s">
        <v>59</v>
      </c>
      <c r="C57" s="13">
        <v>5772.0</v>
      </c>
      <c r="D57" s="14">
        <f t="shared" si="14"/>
        <v>0.00133842423</v>
      </c>
      <c r="E57" s="43"/>
    </row>
    <row r="58" ht="15.75" customHeight="1">
      <c r="B58" s="60" t="s">
        <v>62</v>
      </c>
      <c r="C58" s="13">
        <v>3212513.0</v>
      </c>
      <c r="D58" s="14">
        <f t="shared" si="14"/>
        <v>0.7449246777</v>
      </c>
      <c r="E58" s="43"/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I16:I17"/>
    <mergeCell ref="I22:I23"/>
    <mergeCell ref="I24:I25"/>
    <mergeCell ref="B26:C26"/>
    <mergeCell ref="B27:C27"/>
    <mergeCell ref="C11:D11"/>
    <mergeCell ref="I13:I15"/>
    <mergeCell ref="N13:N15"/>
    <mergeCell ref="C14:D14"/>
    <mergeCell ref="F14:G19"/>
    <mergeCell ref="N16:N17"/>
    <mergeCell ref="C17:D17"/>
  </mergeCell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2" max="2" width="2.71"/>
    <col customWidth="1" min="3" max="3" width="6.71"/>
    <col customWidth="1" min="4" max="4" width="5.86"/>
    <col customWidth="1" min="5" max="5" width="7.14"/>
    <col customWidth="1" min="6" max="6" width="24.43"/>
    <col customWidth="1" min="7" max="7" width="9.71"/>
    <col customWidth="1" min="8" max="8" width="7.14"/>
    <col customWidth="1" min="9" max="9" width="9.71"/>
    <col customWidth="1" min="10" max="10" width="7.71"/>
    <col customWidth="1" min="11" max="11" width="6.43"/>
    <col customWidth="1" min="12" max="12" width="5.29"/>
  </cols>
  <sheetData>
    <row r="1">
      <c r="E1" s="61"/>
      <c r="F1" s="61"/>
      <c r="G1" s="61"/>
      <c r="H1" s="53"/>
      <c r="I1" s="61"/>
      <c r="P1" s="53"/>
      <c r="U1" s="53"/>
    </row>
    <row r="2">
      <c r="E2" s="61"/>
      <c r="F2" s="61"/>
      <c r="G2" s="61"/>
      <c r="H2" s="53"/>
      <c r="I2" s="61"/>
      <c r="P2" s="53"/>
      <c r="U2" s="53"/>
    </row>
    <row r="3">
      <c r="E3" s="61"/>
      <c r="F3" s="61"/>
      <c r="G3" s="61"/>
      <c r="H3" s="53"/>
      <c r="I3" s="61"/>
      <c r="P3" s="53"/>
      <c r="U3" s="53"/>
    </row>
    <row r="4">
      <c r="E4" s="61"/>
      <c r="F4" s="61"/>
      <c r="G4" s="62" t="s">
        <v>64</v>
      </c>
      <c r="H4" s="53"/>
      <c r="I4" s="61"/>
      <c r="P4" s="53"/>
      <c r="U4" s="53"/>
    </row>
    <row r="5">
      <c r="E5" s="61"/>
      <c r="F5" s="61"/>
      <c r="G5" s="61"/>
      <c r="H5" s="53"/>
      <c r="I5" s="61"/>
      <c r="P5" s="53"/>
      <c r="U5" s="53"/>
    </row>
    <row r="6">
      <c r="E6" s="61"/>
      <c r="F6" s="61"/>
      <c r="G6" s="61"/>
      <c r="H6" s="53"/>
      <c r="I6" s="61"/>
      <c r="P6" s="53"/>
      <c r="U6" s="53"/>
    </row>
    <row r="7">
      <c r="E7" s="61"/>
      <c r="F7" s="61"/>
      <c r="G7" s="61"/>
      <c r="H7" s="53"/>
      <c r="I7" s="61"/>
      <c r="P7" s="53"/>
      <c r="U7" s="53"/>
    </row>
    <row r="8">
      <c r="B8" s="63" t="s">
        <v>42</v>
      </c>
      <c r="C8" s="63"/>
      <c r="D8" s="63"/>
      <c r="E8" s="62"/>
      <c r="G8" s="62">
        <v>503240.0</v>
      </c>
      <c r="H8" s="64"/>
      <c r="I8" s="65"/>
      <c r="J8" s="66"/>
      <c r="K8" s="66"/>
      <c r="L8" s="66"/>
      <c r="P8" s="53"/>
      <c r="R8" s="56" t="s">
        <v>65</v>
      </c>
      <c r="U8" s="53"/>
    </row>
    <row r="9">
      <c r="B9" s="67">
        <v>1.0</v>
      </c>
      <c r="C9" s="67" t="s">
        <v>66</v>
      </c>
      <c r="D9" s="68"/>
      <c r="E9" s="69"/>
      <c r="F9" s="69"/>
      <c r="G9" s="70">
        <v>431897.0</v>
      </c>
      <c r="H9" s="71">
        <f t="shared" ref="H9:H11" si="1">G9/$G$8</f>
        <v>0.8582326524</v>
      </c>
      <c r="I9" s="61"/>
      <c r="P9" s="53"/>
      <c r="R9" s="56" t="s">
        <v>67</v>
      </c>
      <c r="S9" s="56" t="s">
        <v>68</v>
      </c>
      <c r="T9" s="56" t="s">
        <v>69</v>
      </c>
      <c r="U9" s="53"/>
    </row>
    <row r="10">
      <c r="C10" s="56">
        <v>1.1</v>
      </c>
      <c r="D10" s="56" t="s">
        <v>70</v>
      </c>
      <c r="E10" s="61"/>
      <c r="F10" s="61"/>
      <c r="G10" s="72">
        <v>320601.0</v>
      </c>
      <c r="H10" s="53">
        <f t="shared" si="1"/>
        <v>0.637073762</v>
      </c>
      <c r="M10" s="56" t="s">
        <v>67</v>
      </c>
      <c r="N10" s="56" t="s">
        <v>68</v>
      </c>
      <c r="O10" s="56" t="s">
        <v>69</v>
      </c>
      <c r="P10" s="53"/>
      <c r="R10" s="56">
        <v>3.0</v>
      </c>
      <c r="S10" s="56">
        <v>86.0</v>
      </c>
      <c r="T10" s="56" t="s">
        <v>71</v>
      </c>
      <c r="U10" s="53">
        <f t="shared" ref="U10:U13" si="2">S10/$S$18</f>
        <v>0.0003780768199</v>
      </c>
    </row>
    <row r="11">
      <c r="C11" s="56">
        <v>1.2</v>
      </c>
      <c r="D11" s="56" t="s">
        <v>72</v>
      </c>
      <c r="E11" s="61"/>
      <c r="F11" s="61"/>
      <c r="G11" s="72">
        <v>111296.0</v>
      </c>
      <c r="H11" s="53">
        <f t="shared" si="1"/>
        <v>0.2211588904</v>
      </c>
      <c r="M11" s="56">
        <v>2.0</v>
      </c>
      <c r="N11" s="56">
        <v>2.0</v>
      </c>
      <c r="O11" s="56" t="s">
        <v>73</v>
      </c>
      <c r="P11" s="53">
        <f t="shared" ref="P11:P13" si="3">N11/$N$21</f>
        <v>0.000002786334146</v>
      </c>
      <c r="R11" s="56">
        <v>2.0</v>
      </c>
      <c r="S11" s="56">
        <v>2313.0</v>
      </c>
      <c r="U11" s="53">
        <f t="shared" si="2"/>
        <v>0.01016850796</v>
      </c>
    </row>
    <row r="12">
      <c r="E12" s="61"/>
      <c r="F12" s="61"/>
      <c r="G12" s="61"/>
      <c r="H12" s="53"/>
      <c r="I12" s="61"/>
      <c r="M12" s="56">
        <v>8.0</v>
      </c>
      <c r="N12" s="56">
        <v>216.0</v>
      </c>
      <c r="O12" s="56" t="s">
        <v>71</v>
      </c>
      <c r="P12" s="53">
        <f t="shared" si="3"/>
        <v>0.0003009240877</v>
      </c>
      <c r="R12" s="56">
        <v>4.0</v>
      </c>
      <c r="S12" s="56">
        <v>9267.0</v>
      </c>
      <c r="T12" s="56" t="s">
        <v>74</v>
      </c>
      <c r="U12" s="53">
        <f t="shared" si="2"/>
        <v>0.04073997547</v>
      </c>
    </row>
    <row r="13">
      <c r="B13" s="67">
        <v>2.0</v>
      </c>
      <c r="C13" s="67" t="s">
        <v>75</v>
      </c>
      <c r="D13" s="68"/>
      <c r="E13" s="69"/>
      <c r="F13" s="69"/>
      <c r="G13" s="70">
        <v>71343.0</v>
      </c>
      <c r="H13" s="71">
        <f t="shared" ref="H13:H19" si="4">G13/$G$8</f>
        <v>0.1417673476</v>
      </c>
      <c r="I13" s="61"/>
      <c r="M13" s="56">
        <v>1.0</v>
      </c>
      <c r="N13" s="56">
        <v>1153.0</v>
      </c>
      <c r="O13" s="56" t="s">
        <v>76</v>
      </c>
      <c r="P13" s="53">
        <f t="shared" si="3"/>
        <v>0.001606321635</v>
      </c>
      <c r="R13" s="56">
        <v>1.0</v>
      </c>
      <c r="S13" s="56">
        <v>29888.0</v>
      </c>
      <c r="T13" s="56" t="s">
        <v>77</v>
      </c>
      <c r="U13" s="53">
        <f t="shared" si="2"/>
        <v>0.1313948837</v>
      </c>
    </row>
    <row r="14">
      <c r="C14" s="56">
        <v>2.1</v>
      </c>
      <c r="D14" s="56" t="s">
        <v>78</v>
      </c>
      <c r="E14" s="61"/>
      <c r="F14" s="61"/>
      <c r="G14" s="72">
        <v>35231.0</v>
      </c>
      <c r="H14" s="73">
        <f t="shared" si="4"/>
        <v>0.07000834592</v>
      </c>
      <c r="M14" s="56"/>
      <c r="N14" s="56"/>
      <c r="O14" s="56"/>
      <c r="P14" s="53"/>
      <c r="R14" s="56"/>
      <c r="S14" s="56"/>
      <c r="T14" s="56"/>
      <c r="U14" s="53"/>
    </row>
    <row r="15">
      <c r="D15" s="56" t="s">
        <v>79</v>
      </c>
      <c r="E15" s="56" t="s">
        <v>70</v>
      </c>
      <c r="F15" s="61"/>
      <c r="G15" s="72">
        <v>20115.0</v>
      </c>
      <c r="H15" s="53">
        <f t="shared" si="4"/>
        <v>0.039970988</v>
      </c>
      <c r="M15" s="56"/>
      <c r="N15" s="56"/>
      <c r="O15" s="56"/>
      <c r="P15" s="53"/>
      <c r="R15" s="56"/>
      <c r="S15" s="56"/>
      <c r="T15" s="56"/>
      <c r="U15" s="53"/>
    </row>
    <row r="16">
      <c r="D16" s="56" t="s">
        <v>80</v>
      </c>
      <c r="E16" s="56" t="s">
        <v>72</v>
      </c>
      <c r="F16" s="61"/>
      <c r="G16" s="72">
        <v>15116.0</v>
      </c>
      <c r="H16" s="53">
        <f t="shared" si="4"/>
        <v>0.03003735792</v>
      </c>
      <c r="M16" s="56">
        <v>5.0</v>
      </c>
      <c r="N16" s="56">
        <v>17952.0</v>
      </c>
      <c r="O16" s="56" t="s">
        <v>74</v>
      </c>
      <c r="P16" s="53">
        <f t="shared" ref="P16:P21" si="5">N16/$N$21</f>
        <v>0.02501013529</v>
      </c>
      <c r="R16" s="56">
        <v>5.0</v>
      </c>
      <c r="S16" s="56">
        <v>77443.0</v>
      </c>
      <c r="T16" s="56" t="s">
        <v>81</v>
      </c>
      <c r="U16" s="53">
        <f t="shared" ref="U16:U17" si="6">S16/$S$18</f>
        <v>0.3404581764</v>
      </c>
    </row>
    <row r="17">
      <c r="C17" s="56">
        <v>2.2</v>
      </c>
      <c r="D17" s="56" t="s">
        <v>47</v>
      </c>
      <c r="E17" s="61"/>
      <c r="F17" s="61"/>
      <c r="G17" s="72">
        <v>36112.0</v>
      </c>
      <c r="H17" s="53">
        <f t="shared" si="4"/>
        <v>0.07175900167</v>
      </c>
      <c r="M17" s="56">
        <v>7.0</v>
      </c>
      <c r="N17" s="56">
        <v>64828.0</v>
      </c>
      <c r="O17" s="56" t="s">
        <v>77</v>
      </c>
      <c r="P17" s="53">
        <f t="shared" si="5"/>
        <v>0.09031623499</v>
      </c>
      <c r="R17" s="56">
        <v>6.0</v>
      </c>
      <c r="S17" s="56">
        <v>108470.0</v>
      </c>
      <c r="T17" s="56" t="s">
        <v>82</v>
      </c>
      <c r="U17" s="53">
        <f t="shared" si="6"/>
        <v>0.4768603797</v>
      </c>
    </row>
    <row r="18">
      <c r="D18" s="56" t="s">
        <v>83</v>
      </c>
      <c r="E18" s="56" t="s">
        <v>84</v>
      </c>
      <c r="F18" s="61"/>
      <c r="G18" s="72">
        <v>6913.0</v>
      </c>
      <c r="H18" s="53">
        <f t="shared" si="4"/>
        <v>0.01373698434</v>
      </c>
      <c r="I18" s="61"/>
      <c r="J18" s="56"/>
      <c r="M18" s="56">
        <v>3.0</v>
      </c>
      <c r="N18" s="56">
        <v>143587.0</v>
      </c>
      <c r="O18" s="56" t="s">
        <v>81</v>
      </c>
      <c r="P18" s="53">
        <f t="shared" si="5"/>
        <v>0.2000406805</v>
      </c>
      <c r="S18" s="7">
        <f>SUM(S10:S17)</f>
        <v>227467</v>
      </c>
      <c r="U18" s="53"/>
    </row>
    <row r="19">
      <c r="D19" s="56" t="s">
        <v>85</v>
      </c>
      <c r="E19" s="56" t="s">
        <v>86</v>
      </c>
      <c r="F19" s="61"/>
      <c r="G19" s="72">
        <v>29199.0</v>
      </c>
      <c r="H19" s="53">
        <f t="shared" si="4"/>
        <v>0.05802201733</v>
      </c>
      <c r="I19" s="61"/>
      <c r="J19" s="56"/>
      <c r="M19" s="56">
        <v>4.0</v>
      </c>
      <c r="N19" s="56">
        <v>241046.0</v>
      </c>
      <c r="O19" s="56" t="s">
        <v>82</v>
      </c>
      <c r="P19" s="53">
        <f t="shared" si="5"/>
        <v>0.3358173502</v>
      </c>
      <c r="U19" s="53"/>
    </row>
    <row r="20">
      <c r="E20" s="56" t="s">
        <v>87</v>
      </c>
      <c r="F20" s="56" t="s">
        <v>88</v>
      </c>
      <c r="G20" s="61"/>
      <c r="M20" s="56">
        <v>6.0</v>
      </c>
      <c r="N20" s="56">
        <v>249005.0</v>
      </c>
      <c r="P20" s="53">
        <f t="shared" si="5"/>
        <v>0.346905567</v>
      </c>
      <c r="U20" s="53"/>
    </row>
    <row r="21">
      <c r="E21" s="56" t="s">
        <v>89</v>
      </c>
      <c r="F21" s="56" t="s">
        <v>90</v>
      </c>
      <c r="G21" s="61"/>
      <c r="H21" s="53"/>
      <c r="I21" s="61"/>
      <c r="N21" s="7">
        <f>SUM(N11:N20)</f>
        <v>717789</v>
      </c>
      <c r="P21" s="53">
        <f t="shared" si="5"/>
        <v>1</v>
      </c>
      <c r="U21" s="53"/>
    </row>
    <row r="22">
      <c r="G22" s="61"/>
      <c r="I22" s="61"/>
      <c r="P22" s="53"/>
      <c r="U22" s="53"/>
    </row>
    <row r="23">
      <c r="G23" s="61"/>
      <c r="I23" s="61"/>
      <c r="P23" s="53"/>
      <c r="U23" s="53"/>
    </row>
    <row r="24">
      <c r="G24" s="61"/>
      <c r="I24" s="61"/>
      <c r="P24" s="53"/>
      <c r="U24" s="53"/>
    </row>
    <row r="25">
      <c r="E25" s="61"/>
      <c r="F25" s="61"/>
      <c r="G25" s="61"/>
      <c r="H25" s="53"/>
      <c r="I25" s="61"/>
      <c r="P25" s="53"/>
      <c r="U25" s="53"/>
    </row>
    <row r="26">
      <c r="E26" s="61"/>
      <c r="F26" s="61"/>
      <c r="G26" s="61"/>
      <c r="H26" s="53"/>
      <c r="I26" s="61"/>
      <c r="P26" s="53"/>
      <c r="U26" s="53"/>
    </row>
    <row r="27">
      <c r="E27" s="61"/>
      <c r="F27" s="74" t="s">
        <v>91</v>
      </c>
      <c r="G27" s="10"/>
      <c r="P27" s="53"/>
      <c r="U27" s="53"/>
    </row>
    <row r="28">
      <c r="E28" s="61"/>
      <c r="F28" s="75" t="s">
        <v>92</v>
      </c>
      <c r="G28" s="76">
        <v>22790.0</v>
      </c>
      <c r="P28" s="53"/>
      <c r="U28" s="53"/>
    </row>
    <row r="29">
      <c r="E29" s="61"/>
      <c r="F29" s="77" t="s">
        <v>93</v>
      </c>
      <c r="G29" s="78">
        <v>3501.0</v>
      </c>
      <c r="H29" s="53">
        <f>G29/G8</f>
        <v>0.006956919164</v>
      </c>
      <c r="M29" s="79" t="s">
        <v>94</v>
      </c>
      <c r="N29" s="80">
        <v>32594.0</v>
      </c>
      <c r="P29" s="81" t="s">
        <v>95</v>
      </c>
      <c r="Q29" s="82"/>
      <c r="R29" s="82"/>
      <c r="S29" s="79"/>
      <c r="U29" s="53"/>
    </row>
    <row r="30">
      <c r="E30" s="61"/>
      <c r="F30" s="83" t="s">
        <v>96</v>
      </c>
      <c r="G30" s="78">
        <v>9771.0</v>
      </c>
      <c r="H30" s="53">
        <f>G30/G8</f>
        <v>0.01941618313</v>
      </c>
      <c r="P30" s="84" t="s">
        <v>97</v>
      </c>
      <c r="R30" s="85">
        <v>111296.0</v>
      </c>
      <c r="S30" s="86">
        <f t="shared" ref="S30:S32" si="7">R30/$B$13</f>
        <v>55648</v>
      </c>
      <c r="T30" s="87"/>
      <c r="U30" s="53"/>
    </row>
    <row r="31">
      <c r="E31" s="61"/>
      <c r="F31" s="83" t="s">
        <v>98</v>
      </c>
      <c r="G31" s="78">
        <f>G28-G29-G30</f>
        <v>9518</v>
      </c>
      <c r="H31" s="53">
        <f>G31/G8</f>
        <v>0.0189134409</v>
      </c>
      <c r="P31" s="84" t="s">
        <v>99</v>
      </c>
      <c r="R31" s="85">
        <v>320601.0</v>
      </c>
      <c r="S31" s="86">
        <f t="shared" si="7"/>
        <v>160300.5</v>
      </c>
      <c r="T31" s="87"/>
      <c r="U31" s="53"/>
    </row>
    <row r="32">
      <c r="E32" s="61"/>
      <c r="F32" s="61"/>
      <c r="G32" s="61"/>
      <c r="H32" s="53"/>
      <c r="I32" s="61"/>
      <c r="P32" s="84" t="s">
        <v>100</v>
      </c>
      <c r="R32" s="85">
        <v>32594.0</v>
      </c>
      <c r="S32" s="86">
        <f t="shared" si="7"/>
        <v>16297</v>
      </c>
      <c r="T32" s="87"/>
      <c r="U32" s="53"/>
    </row>
    <row r="33">
      <c r="E33" s="61"/>
      <c r="F33" s="61"/>
      <c r="G33" s="61"/>
      <c r="H33" s="53"/>
      <c r="I33" s="61"/>
      <c r="P33" s="84" t="s">
        <v>101</v>
      </c>
      <c r="R33" s="88">
        <f>G8-R30-R31-R32</f>
        <v>38749</v>
      </c>
      <c r="S33" s="89"/>
      <c r="T33" s="90">
        <f>R33+R32</f>
        <v>71343</v>
      </c>
      <c r="U33" s="53"/>
    </row>
    <row r="34">
      <c r="E34" s="61"/>
      <c r="F34" s="61"/>
      <c r="G34" s="61"/>
      <c r="H34" s="53"/>
      <c r="I34" s="61"/>
      <c r="P34" s="83"/>
      <c r="R34" s="91"/>
      <c r="S34" s="89"/>
      <c r="T34" s="79"/>
      <c r="U34" s="53"/>
    </row>
    <row r="35">
      <c r="E35" s="61"/>
      <c r="F35" s="61"/>
      <c r="G35" s="61"/>
      <c r="H35" s="53"/>
      <c r="I35" s="61"/>
      <c r="P35" s="92" t="s">
        <v>102</v>
      </c>
      <c r="R35" s="93">
        <v>15116.0</v>
      </c>
      <c r="S35" s="94">
        <f t="shared" ref="S35:S37" si="8">R35/$B$13</f>
        <v>7558</v>
      </c>
      <c r="T35" s="95"/>
      <c r="U35" s="53"/>
    </row>
    <row r="36">
      <c r="E36" s="61"/>
      <c r="F36" s="61"/>
      <c r="G36" s="61"/>
      <c r="H36" s="53"/>
      <c r="I36" s="61"/>
      <c r="P36" s="92" t="s">
        <v>103</v>
      </c>
      <c r="R36" s="93">
        <v>20115.0</v>
      </c>
      <c r="S36" s="94">
        <f t="shared" si="8"/>
        <v>10057.5</v>
      </c>
      <c r="T36" s="95"/>
      <c r="U36" s="53"/>
    </row>
    <row r="37">
      <c r="E37" s="61"/>
      <c r="F37" s="61"/>
      <c r="G37" s="61"/>
      <c r="H37" s="53"/>
      <c r="I37" s="61"/>
      <c r="P37" s="83" t="s">
        <v>104</v>
      </c>
      <c r="R37" s="88">
        <v>36112.0</v>
      </c>
      <c r="S37" s="96">
        <f t="shared" si="8"/>
        <v>18056</v>
      </c>
      <c r="T37" s="79"/>
      <c r="U37" s="53"/>
    </row>
    <row r="38">
      <c r="E38" s="61"/>
      <c r="F38" s="61"/>
      <c r="G38" s="61"/>
      <c r="H38" s="53"/>
      <c r="I38" s="61"/>
      <c r="P38" s="53"/>
      <c r="U38" s="53"/>
    </row>
    <row r="39">
      <c r="E39" s="61"/>
      <c r="F39" s="61"/>
      <c r="G39" s="61"/>
      <c r="H39" s="53"/>
      <c r="I39" s="61"/>
      <c r="P39" s="53"/>
      <c r="U39" s="53"/>
    </row>
    <row r="40">
      <c r="E40" s="61"/>
      <c r="F40" s="61"/>
      <c r="G40" s="61"/>
      <c r="H40" s="53"/>
      <c r="I40" s="61"/>
      <c r="P40" s="53"/>
      <c r="U40" s="53"/>
    </row>
    <row r="41">
      <c r="E41" s="61"/>
      <c r="F41" s="61"/>
      <c r="G41" s="61"/>
      <c r="H41" s="53"/>
      <c r="I41" s="61"/>
      <c r="P41" s="53"/>
      <c r="U41" s="53"/>
    </row>
    <row r="42">
      <c r="E42" s="61"/>
      <c r="F42" s="61"/>
      <c r="G42" s="61"/>
      <c r="H42" s="53"/>
      <c r="I42" s="61"/>
      <c r="P42" s="53"/>
      <c r="U42" s="53"/>
    </row>
    <row r="43">
      <c r="E43" s="61"/>
      <c r="F43" s="61"/>
      <c r="G43" s="61"/>
      <c r="H43" s="53"/>
      <c r="I43" s="61"/>
      <c r="P43" s="53"/>
      <c r="U43" s="53"/>
    </row>
    <row r="44">
      <c r="E44" s="61"/>
      <c r="F44" s="61"/>
      <c r="G44" s="61"/>
      <c r="H44" s="53"/>
      <c r="I44" s="61"/>
      <c r="P44" s="53"/>
      <c r="U44" s="53"/>
    </row>
    <row r="45">
      <c r="E45" s="61"/>
      <c r="F45" s="61"/>
      <c r="G45" s="61"/>
      <c r="H45" s="53"/>
      <c r="I45" s="61"/>
      <c r="P45" s="53"/>
      <c r="U45" s="53"/>
    </row>
    <row r="46">
      <c r="E46" s="61"/>
      <c r="F46" s="61"/>
      <c r="G46" s="61"/>
      <c r="H46" s="53"/>
      <c r="I46" s="61"/>
      <c r="P46" s="53"/>
      <c r="U46" s="53"/>
    </row>
    <row r="47">
      <c r="E47" s="61"/>
      <c r="F47" s="61"/>
      <c r="G47" s="61"/>
      <c r="H47" s="53"/>
      <c r="I47" s="61"/>
      <c r="P47" s="53"/>
      <c r="U47" s="53"/>
    </row>
    <row r="48">
      <c r="E48" s="61"/>
      <c r="F48" s="61"/>
      <c r="G48" s="61"/>
      <c r="H48" s="53"/>
      <c r="I48" s="61"/>
      <c r="P48" s="53"/>
      <c r="U48" s="53"/>
    </row>
    <row r="49">
      <c r="E49" s="61"/>
      <c r="F49" s="61"/>
      <c r="G49" s="61"/>
      <c r="H49" s="53"/>
      <c r="I49" s="61"/>
      <c r="P49" s="53"/>
      <c r="U49" s="53"/>
    </row>
    <row r="50">
      <c r="E50" s="61"/>
      <c r="F50" s="61"/>
      <c r="G50" s="61"/>
      <c r="H50" s="53"/>
      <c r="I50" s="61"/>
      <c r="P50" s="53"/>
      <c r="U50" s="53"/>
    </row>
    <row r="51">
      <c r="E51" s="61"/>
      <c r="F51" s="61"/>
      <c r="G51" s="61"/>
      <c r="H51" s="53"/>
      <c r="I51" s="61"/>
      <c r="P51" s="53"/>
      <c r="U51" s="53"/>
    </row>
    <row r="52">
      <c r="E52" s="61"/>
      <c r="F52" s="61"/>
      <c r="G52" s="61"/>
      <c r="H52" s="53"/>
      <c r="I52" s="61"/>
      <c r="P52" s="53"/>
      <c r="U52" s="53"/>
    </row>
    <row r="53">
      <c r="E53" s="61"/>
      <c r="F53" s="61"/>
      <c r="G53" s="61"/>
      <c r="H53" s="53"/>
      <c r="I53" s="61"/>
      <c r="P53" s="53"/>
      <c r="U53" s="53"/>
    </row>
    <row r="54">
      <c r="E54" s="61"/>
      <c r="F54" s="61"/>
      <c r="G54" s="61"/>
      <c r="H54" s="53"/>
      <c r="I54" s="61"/>
      <c r="P54" s="53"/>
      <c r="U54" s="53"/>
    </row>
    <row r="55">
      <c r="E55" s="61"/>
      <c r="F55" s="61"/>
      <c r="G55" s="61"/>
      <c r="H55" s="53"/>
      <c r="I55" s="61"/>
      <c r="P55" s="53"/>
      <c r="U55" s="53"/>
    </row>
    <row r="56">
      <c r="E56" s="61"/>
      <c r="F56" s="61"/>
      <c r="G56" s="61"/>
      <c r="H56" s="53"/>
      <c r="I56" s="61"/>
      <c r="P56" s="53"/>
      <c r="U56" s="53"/>
    </row>
    <row r="57">
      <c r="E57" s="61"/>
      <c r="F57" s="61"/>
      <c r="G57" s="61"/>
      <c r="H57" s="53"/>
      <c r="I57" s="61"/>
      <c r="P57" s="53"/>
      <c r="U57" s="53"/>
    </row>
    <row r="58">
      <c r="E58" s="61"/>
      <c r="F58" s="61"/>
      <c r="G58" s="61"/>
      <c r="H58" s="53"/>
      <c r="I58" s="61"/>
      <c r="P58" s="53"/>
      <c r="U58" s="53"/>
    </row>
    <row r="59">
      <c r="E59" s="61"/>
      <c r="F59" s="61"/>
      <c r="G59" s="61"/>
      <c r="H59" s="53"/>
      <c r="I59" s="61"/>
      <c r="P59" s="53"/>
      <c r="U59" s="53"/>
    </row>
    <row r="60">
      <c r="E60" s="61"/>
      <c r="F60" s="61"/>
      <c r="G60" s="61"/>
      <c r="H60" s="53"/>
      <c r="I60" s="61"/>
      <c r="P60" s="53"/>
      <c r="U60" s="53"/>
    </row>
    <row r="61">
      <c r="E61" s="61"/>
      <c r="F61" s="61"/>
      <c r="G61" s="61"/>
      <c r="H61" s="53"/>
      <c r="I61" s="61"/>
      <c r="P61" s="53"/>
      <c r="U61" s="53"/>
    </row>
    <row r="62">
      <c r="E62" s="61"/>
      <c r="F62" s="61"/>
      <c r="G62" s="61"/>
      <c r="H62" s="53"/>
      <c r="I62" s="61"/>
      <c r="P62" s="53"/>
      <c r="U62" s="53"/>
    </row>
    <row r="63">
      <c r="E63" s="61"/>
      <c r="F63" s="61"/>
      <c r="G63" s="61"/>
      <c r="H63" s="53"/>
      <c r="I63" s="61"/>
      <c r="P63" s="53"/>
      <c r="U63" s="53"/>
    </row>
    <row r="64">
      <c r="E64" s="61"/>
      <c r="F64" s="61"/>
      <c r="G64" s="61"/>
      <c r="H64" s="53"/>
      <c r="I64" s="61"/>
      <c r="P64" s="53"/>
      <c r="U64" s="53"/>
    </row>
    <row r="65">
      <c r="E65" s="61"/>
      <c r="F65" s="61"/>
      <c r="G65" s="61"/>
      <c r="H65" s="53"/>
      <c r="I65" s="61"/>
      <c r="P65" s="53"/>
      <c r="U65" s="53"/>
    </row>
    <row r="66">
      <c r="E66" s="61"/>
      <c r="F66" s="61"/>
      <c r="G66" s="61"/>
      <c r="H66" s="53"/>
      <c r="I66" s="61"/>
      <c r="P66" s="53"/>
      <c r="U66" s="53"/>
    </row>
    <row r="67">
      <c r="E67" s="61"/>
      <c r="F67" s="61"/>
      <c r="G67" s="61"/>
      <c r="H67" s="53"/>
      <c r="I67" s="61"/>
      <c r="P67" s="53"/>
      <c r="U67" s="53"/>
    </row>
    <row r="68">
      <c r="E68" s="61"/>
      <c r="F68" s="61"/>
      <c r="G68" s="61"/>
      <c r="H68" s="53"/>
      <c r="I68" s="61"/>
      <c r="P68" s="53"/>
      <c r="U68" s="53"/>
    </row>
    <row r="69">
      <c r="E69" s="61"/>
      <c r="F69" s="61"/>
      <c r="G69" s="61"/>
      <c r="H69" s="53"/>
      <c r="I69" s="61"/>
      <c r="P69" s="53"/>
      <c r="U69" s="53"/>
    </row>
    <row r="70">
      <c r="E70" s="61"/>
      <c r="F70" s="61"/>
      <c r="G70" s="61"/>
      <c r="H70" s="53"/>
      <c r="I70" s="61"/>
      <c r="P70" s="53"/>
      <c r="U70" s="53"/>
    </row>
    <row r="71">
      <c r="E71" s="61"/>
      <c r="F71" s="61"/>
      <c r="G71" s="61"/>
      <c r="H71" s="53"/>
      <c r="I71" s="61"/>
      <c r="P71" s="53"/>
      <c r="U71" s="53"/>
    </row>
    <row r="72">
      <c r="E72" s="61"/>
      <c r="F72" s="61"/>
      <c r="G72" s="61"/>
      <c r="H72" s="53"/>
      <c r="I72" s="61"/>
      <c r="P72" s="53"/>
      <c r="U72" s="53"/>
    </row>
    <row r="73">
      <c r="E73" s="61"/>
      <c r="F73" s="61"/>
      <c r="G73" s="61"/>
      <c r="H73" s="53"/>
      <c r="I73" s="61"/>
      <c r="P73" s="53"/>
      <c r="U73" s="53"/>
    </row>
    <row r="74">
      <c r="E74" s="61"/>
      <c r="F74" s="61"/>
      <c r="G74" s="61"/>
      <c r="H74" s="53"/>
      <c r="I74" s="61"/>
      <c r="P74" s="53"/>
      <c r="U74" s="53"/>
    </row>
    <row r="75">
      <c r="E75" s="61"/>
      <c r="F75" s="61"/>
      <c r="G75" s="61"/>
      <c r="H75" s="53"/>
      <c r="I75" s="61"/>
      <c r="P75" s="53"/>
      <c r="U75" s="53"/>
    </row>
    <row r="76">
      <c r="E76" s="61"/>
      <c r="F76" s="61"/>
      <c r="G76" s="61"/>
      <c r="H76" s="53"/>
      <c r="I76" s="61"/>
      <c r="P76" s="53"/>
      <c r="U76" s="53"/>
    </row>
    <row r="77">
      <c r="E77" s="61"/>
      <c r="F77" s="61"/>
      <c r="G77" s="61"/>
      <c r="H77" s="53"/>
      <c r="I77" s="61"/>
      <c r="P77" s="53"/>
      <c r="U77" s="53"/>
    </row>
    <row r="78">
      <c r="E78" s="61"/>
      <c r="F78" s="61"/>
      <c r="G78" s="61"/>
      <c r="H78" s="53"/>
      <c r="I78" s="61"/>
      <c r="P78" s="53"/>
      <c r="U78" s="53"/>
    </row>
    <row r="79">
      <c r="E79" s="61"/>
      <c r="F79" s="61"/>
      <c r="G79" s="61"/>
      <c r="H79" s="53"/>
      <c r="I79" s="61"/>
      <c r="P79" s="53"/>
      <c r="U79" s="53"/>
    </row>
    <row r="80">
      <c r="E80" s="61"/>
      <c r="F80" s="61"/>
      <c r="G80" s="61"/>
      <c r="H80" s="53"/>
      <c r="I80" s="61"/>
      <c r="P80" s="53"/>
      <c r="U80" s="53"/>
    </row>
    <row r="81">
      <c r="E81" s="61"/>
      <c r="F81" s="61"/>
      <c r="G81" s="61"/>
      <c r="H81" s="53"/>
      <c r="I81" s="61"/>
      <c r="P81" s="53"/>
      <c r="U81" s="53"/>
    </row>
    <row r="82">
      <c r="E82" s="61"/>
      <c r="F82" s="61"/>
      <c r="G82" s="61"/>
      <c r="H82" s="53"/>
      <c r="I82" s="61"/>
      <c r="P82" s="53"/>
      <c r="U82" s="53"/>
    </row>
    <row r="83">
      <c r="E83" s="61"/>
      <c r="F83" s="61"/>
      <c r="G83" s="61"/>
      <c r="H83" s="53"/>
      <c r="I83" s="61"/>
      <c r="P83" s="53"/>
      <c r="U83" s="53"/>
    </row>
    <row r="84">
      <c r="E84" s="61"/>
      <c r="F84" s="61"/>
      <c r="G84" s="61"/>
      <c r="H84" s="53"/>
      <c r="I84" s="61"/>
      <c r="P84" s="53"/>
      <c r="U84" s="53"/>
    </row>
    <row r="85">
      <c r="E85" s="61"/>
      <c r="F85" s="61"/>
      <c r="G85" s="61"/>
      <c r="H85" s="53"/>
      <c r="I85" s="61"/>
      <c r="P85" s="53"/>
      <c r="U85" s="53"/>
    </row>
    <row r="86">
      <c r="E86" s="61"/>
      <c r="F86" s="61"/>
      <c r="G86" s="61"/>
      <c r="H86" s="53"/>
      <c r="I86" s="61"/>
      <c r="P86" s="53"/>
      <c r="U86" s="53"/>
    </row>
    <row r="87">
      <c r="E87" s="61"/>
      <c r="F87" s="61"/>
      <c r="G87" s="61"/>
      <c r="H87" s="53"/>
      <c r="I87" s="61"/>
      <c r="P87" s="53"/>
      <c r="U87" s="53"/>
    </row>
    <row r="88">
      <c r="E88" s="61"/>
      <c r="F88" s="61"/>
      <c r="G88" s="61"/>
      <c r="H88" s="53"/>
      <c r="I88" s="61"/>
      <c r="P88" s="53"/>
      <c r="U88" s="53"/>
    </row>
    <row r="89">
      <c r="E89" s="61"/>
      <c r="F89" s="61"/>
      <c r="G89" s="61"/>
      <c r="H89" s="53"/>
      <c r="I89" s="61"/>
      <c r="P89" s="53"/>
      <c r="U89" s="53"/>
    </row>
    <row r="90">
      <c r="E90" s="61"/>
      <c r="F90" s="61"/>
      <c r="G90" s="61"/>
      <c r="H90" s="53"/>
      <c r="I90" s="61"/>
      <c r="P90" s="53"/>
      <c r="U90" s="53"/>
    </row>
    <row r="91">
      <c r="E91" s="61"/>
      <c r="F91" s="61"/>
      <c r="G91" s="61"/>
      <c r="H91" s="53"/>
      <c r="I91" s="61"/>
      <c r="P91" s="53"/>
      <c r="U91" s="53"/>
    </row>
    <row r="92">
      <c r="E92" s="61"/>
      <c r="F92" s="61"/>
      <c r="G92" s="61"/>
      <c r="H92" s="53"/>
      <c r="I92" s="61"/>
      <c r="P92" s="53"/>
      <c r="U92" s="53"/>
    </row>
    <row r="93">
      <c r="E93" s="61"/>
      <c r="F93" s="61"/>
      <c r="G93" s="61"/>
      <c r="H93" s="53"/>
      <c r="I93" s="61"/>
      <c r="P93" s="53"/>
      <c r="U93" s="53"/>
    </row>
    <row r="94">
      <c r="E94" s="61"/>
      <c r="F94" s="61"/>
      <c r="G94" s="61"/>
      <c r="H94" s="53"/>
      <c r="I94" s="61"/>
      <c r="P94" s="53"/>
      <c r="U94" s="53"/>
    </row>
    <row r="95">
      <c r="E95" s="61"/>
      <c r="F95" s="61"/>
      <c r="G95" s="61"/>
      <c r="H95" s="53"/>
      <c r="I95" s="61"/>
      <c r="P95" s="53"/>
      <c r="U95" s="53"/>
    </row>
    <row r="96">
      <c r="E96" s="61"/>
      <c r="F96" s="61"/>
      <c r="G96" s="61"/>
      <c r="H96" s="53"/>
      <c r="I96" s="61"/>
      <c r="P96" s="53"/>
      <c r="U96" s="53"/>
    </row>
    <row r="97">
      <c r="E97" s="61"/>
      <c r="F97" s="61"/>
      <c r="G97" s="61"/>
      <c r="H97" s="53"/>
      <c r="I97" s="61"/>
      <c r="P97" s="53"/>
      <c r="U97" s="53"/>
    </row>
    <row r="98">
      <c r="E98" s="61"/>
      <c r="F98" s="61"/>
      <c r="G98" s="61"/>
      <c r="H98" s="53"/>
      <c r="I98" s="61"/>
      <c r="P98" s="53"/>
      <c r="U98" s="53"/>
    </row>
    <row r="99">
      <c r="E99" s="61"/>
      <c r="F99" s="61"/>
      <c r="G99" s="61"/>
      <c r="H99" s="53"/>
      <c r="I99" s="61"/>
      <c r="P99" s="53"/>
      <c r="U99" s="53"/>
    </row>
    <row r="100">
      <c r="E100" s="61"/>
      <c r="F100" s="61"/>
      <c r="G100" s="61"/>
      <c r="H100" s="53"/>
      <c r="I100" s="61"/>
      <c r="P100" s="53"/>
      <c r="U100" s="53"/>
    </row>
    <row r="101">
      <c r="E101" s="61"/>
      <c r="F101" s="61"/>
      <c r="G101" s="61"/>
      <c r="H101" s="53"/>
      <c r="I101" s="61"/>
      <c r="P101" s="53"/>
      <c r="U101" s="53"/>
    </row>
    <row r="102">
      <c r="E102" s="61"/>
      <c r="F102" s="61"/>
      <c r="G102" s="61"/>
      <c r="H102" s="53"/>
      <c r="I102" s="61"/>
      <c r="P102" s="53"/>
      <c r="U102" s="53"/>
    </row>
    <row r="103">
      <c r="E103" s="61"/>
      <c r="F103" s="61"/>
      <c r="G103" s="61"/>
      <c r="H103" s="53"/>
      <c r="I103" s="61"/>
      <c r="P103" s="53"/>
      <c r="U103" s="53"/>
    </row>
    <row r="104">
      <c r="E104" s="61"/>
      <c r="F104" s="61"/>
      <c r="G104" s="61"/>
      <c r="H104" s="53"/>
      <c r="I104" s="61"/>
      <c r="P104" s="53"/>
      <c r="U104" s="53"/>
    </row>
    <row r="105">
      <c r="E105" s="61"/>
      <c r="F105" s="61"/>
      <c r="G105" s="61"/>
      <c r="H105" s="53"/>
      <c r="I105" s="61"/>
      <c r="P105" s="53"/>
      <c r="U105" s="53"/>
    </row>
    <row r="106">
      <c r="E106" s="61"/>
      <c r="F106" s="61"/>
      <c r="G106" s="61"/>
      <c r="H106" s="53"/>
      <c r="I106" s="61"/>
      <c r="P106" s="53"/>
      <c r="U106" s="53"/>
    </row>
    <row r="107">
      <c r="E107" s="61"/>
      <c r="F107" s="61"/>
      <c r="G107" s="61"/>
      <c r="H107" s="53"/>
      <c r="I107" s="61"/>
      <c r="P107" s="53"/>
      <c r="U107" s="53"/>
    </row>
    <row r="108">
      <c r="E108" s="61"/>
      <c r="F108" s="61"/>
      <c r="G108" s="61"/>
      <c r="H108" s="53"/>
      <c r="I108" s="61"/>
      <c r="P108" s="53"/>
      <c r="U108" s="53"/>
    </row>
    <row r="109">
      <c r="E109" s="61"/>
      <c r="F109" s="61"/>
      <c r="G109" s="61"/>
      <c r="H109" s="53"/>
      <c r="I109" s="61"/>
      <c r="P109" s="53"/>
      <c r="U109" s="53"/>
    </row>
    <row r="110">
      <c r="E110" s="61"/>
      <c r="F110" s="61"/>
      <c r="G110" s="61"/>
      <c r="H110" s="53"/>
      <c r="I110" s="61"/>
      <c r="P110" s="53"/>
      <c r="U110" s="53"/>
    </row>
    <row r="111">
      <c r="E111" s="61"/>
      <c r="F111" s="61"/>
      <c r="G111" s="61"/>
      <c r="H111" s="53"/>
      <c r="I111" s="61"/>
      <c r="P111" s="53"/>
      <c r="U111" s="53"/>
    </row>
    <row r="112">
      <c r="E112" s="61"/>
      <c r="F112" s="61"/>
      <c r="G112" s="61"/>
      <c r="H112" s="53"/>
      <c r="I112" s="61"/>
      <c r="P112" s="53"/>
      <c r="U112" s="53"/>
    </row>
    <row r="113">
      <c r="E113" s="61"/>
      <c r="F113" s="61"/>
      <c r="G113" s="61"/>
      <c r="H113" s="53"/>
      <c r="I113" s="61"/>
      <c r="P113" s="53"/>
      <c r="U113" s="53"/>
    </row>
    <row r="114">
      <c r="E114" s="61"/>
      <c r="F114" s="61"/>
      <c r="G114" s="61"/>
      <c r="H114" s="53"/>
      <c r="I114" s="61"/>
      <c r="P114" s="53"/>
      <c r="U114" s="53"/>
    </row>
    <row r="115">
      <c r="E115" s="61"/>
      <c r="F115" s="61"/>
      <c r="G115" s="61"/>
      <c r="H115" s="53"/>
      <c r="I115" s="61"/>
      <c r="P115" s="53"/>
      <c r="U115" s="53"/>
    </row>
    <row r="116">
      <c r="E116" s="61"/>
      <c r="F116" s="61"/>
      <c r="G116" s="61"/>
      <c r="H116" s="53"/>
      <c r="I116" s="61"/>
      <c r="P116" s="53"/>
      <c r="U116" s="53"/>
    </row>
    <row r="117">
      <c r="E117" s="61"/>
      <c r="F117" s="61"/>
      <c r="G117" s="61"/>
      <c r="H117" s="53"/>
      <c r="I117" s="61"/>
      <c r="P117" s="53"/>
      <c r="U117" s="53"/>
    </row>
    <row r="118">
      <c r="E118" s="61"/>
      <c r="F118" s="61"/>
      <c r="G118" s="61"/>
      <c r="H118" s="53"/>
      <c r="I118" s="61"/>
      <c r="P118" s="53"/>
      <c r="U118" s="53"/>
    </row>
    <row r="119">
      <c r="E119" s="61"/>
      <c r="F119" s="61"/>
      <c r="G119" s="61"/>
      <c r="H119" s="53"/>
      <c r="I119" s="61"/>
      <c r="P119" s="53"/>
      <c r="U119" s="53"/>
    </row>
    <row r="120">
      <c r="E120" s="61"/>
      <c r="F120" s="61"/>
      <c r="G120" s="61"/>
      <c r="H120" s="53"/>
      <c r="I120" s="61"/>
      <c r="P120" s="53"/>
      <c r="U120" s="53"/>
    </row>
    <row r="121">
      <c r="E121" s="61"/>
      <c r="F121" s="61"/>
      <c r="G121" s="61"/>
      <c r="H121" s="53"/>
      <c r="I121" s="61"/>
      <c r="P121" s="53"/>
      <c r="U121" s="53"/>
    </row>
    <row r="122">
      <c r="E122" s="61"/>
      <c r="F122" s="61"/>
      <c r="G122" s="61"/>
      <c r="H122" s="53"/>
      <c r="I122" s="61"/>
      <c r="P122" s="53"/>
      <c r="U122" s="53"/>
    </row>
    <row r="123">
      <c r="E123" s="61"/>
      <c r="F123" s="61"/>
      <c r="G123" s="61"/>
      <c r="H123" s="53"/>
      <c r="I123" s="61"/>
      <c r="P123" s="53"/>
      <c r="U123" s="53"/>
    </row>
    <row r="124">
      <c r="E124" s="61"/>
      <c r="F124" s="61"/>
      <c r="G124" s="61"/>
      <c r="H124" s="53"/>
      <c r="I124" s="61"/>
      <c r="P124" s="53"/>
      <c r="U124" s="53"/>
    </row>
    <row r="125">
      <c r="E125" s="61"/>
      <c r="F125" s="61"/>
      <c r="G125" s="61"/>
      <c r="H125" s="53"/>
      <c r="I125" s="61"/>
      <c r="P125" s="53"/>
      <c r="U125" s="53"/>
    </row>
    <row r="126">
      <c r="E126" s="61"/>
      <c r="F126" s="61"/>
      <c r="G126" s="61"/>
      <c r="H126" s="53"/>
      <c r="I126" s="61"/>
      <c r="P126" s="53"/>
      <c r="U126" s="53"/>
    </row>
    <row r="127">
      <c r="E127" s="61"/>
      <c r="F127" s="61"/>
      <c r="G127" s="61"/>
      <c r="H127" s="53"/>
      <c r="I127" s="61"/>
      <c r="P127" s="53"/>
      <c r="U127" s="53"/>
    </row>
    <row r="128">
      <c r="E128" s="61"/>
      <c r="F128" s="61"/>
      <c r="G128" s="61"/>
      <c r="H128" s="53"/>
      <c r="I128" s="61"/>
      <c r="P128" s="53"/>
      <c r="U128" s="53"/>
    </row>
    <row r="129">
      <c r="E129" s="61"/>
      <c r="F129" s="61"/>
      <c r="G129" s="61"/>
      <c r="H129" s="53"/>
      <c r="I129" s="61"/>
      <c r="P129" s="53"/>
      <c r="U129" s="53"/>
    </row>
    <row r="130">
      <c r="E130" s="61"/>
      <c r="F130" s="61"/>
      <c r="G130" s="61"/>
      <c r="H130" s="53"/>
      <c r="I130" s="61"/>
      <c r="P130" s="53"/>
      <c r="U130" s="53"/>
    </row>
    <row r="131">
      <c r="E131" s="61"/>
      <c r="F131" s="61"/>
      <c r="G131" s="61"/>
      <c r="H131" s="53"/>
      <c r="I131" s="61"/>
      <c r="P131" s="53"/>
      <c r="U131" s="53"/>
    </row>
    <row r="132">
      <c r="E132" s="61"/>
      <c r="F132" s="61"/>
      <c r="G132" s="61"/>
      <c r="H132" s="53"/>
      <c r="I132" s="61"/>
      <c r="P132" s="53"/>
      <c r="U132" s="53"/>
    </row>
    <row r="133">
      <c r="E133" s="61"/>
      <c r="F133" s="61"/>
      <c r="G133" s="61"/>
      <c r="H133" s="53"/>
      <c r="I133" s="61"/>
      <c r="P133" s="53"/>
      <c r="U133" s="53"/>
    </row>
    <row r="134">
      <c r="E134" s="61"/>
      <c r="F134" s="61"/>
      <c r="G134" s="61"/>
      <c r="H134" s="53"/>
      <c r="I134" s="61"/>
      <c r="P134" s="53"/>
      <c r="U134" s="53"/>
    </row>
    <row r="135">
      <c r="E135" s="61"/>
      <c r="F135" s="61"/>
      <c r="G135" s="61"/>
      <c r="H135" s="53"/>
      <c r="I135" s="61"/>
      <c r="P135" s="53"/>
      <c r="U135" s="53"/>
    </row>
    <row r="136">
      <c r="E136" s="61"/>
      <c r="F136" s="61"/>
      <c r="G136" s="61"/>
      <c r="H136" s="53"/>
      <c r="I136" s="61"/>
      <c r="P136" s="53"/>
      <c r="U136" s="53"/>
    </row>
    <row r="137">
      <c r="E137" s="61"/>
      <c r="F137" s="61"/>
      <c r="G137" s="61"/>
      <c r="H137" s="53"/>
      <c r="I137" s="61"/>
      <c r="P137" s="53"/>
      <c r="U137" s="53"/>
    </row>
    <row r="138">
      <c r="E138" s="61"/>
      <c r="F138" s="61"/>
      <c r="G138" s="61"/>
      <c r="H138" s="53"/>
      <c r="I138" s="61"/>
      <c r="P138" s="53"/>
      <c r="U138" s="53"/>
    </row>
    <row r="139">
      <c r="E139" s="61"/>
      <c r="F139" s="61"/>
      <c r="G139" s="61"/>
      <c r="H139" s="53"/>
      <c r="I139" s="61"/>
      <c r="P139" s="53"/>
      <c r="U139" s="53"/>
    </row>
    <row r="140">
      <c r="E140" s="61"/>
      <c r="F140" s="61"/>
      <c r="G140" s="61"/>
      <c r="H140" s="53"/>
      <c r="I140" s="61"/>
      <c r="P140" s="53"/>
      <c r="U140" s="53"/>
    </row>
    <row r="141">
      <c r="E141" s="61"/>
      <c r="F141" s="61"/>
      <c r="G141" s="61"/>
      <c r="H141" s="53"/>
      <c r="I141" s="61"/>
      <c r="P141" s="53"/>
      <c r="U141" s="53"/>
    </row>
    <row r="142">
      <c r="E142" s="61"/>
      <c r="F142" s="61"/>
      <c r="G142" s="61"/>
      <c r="H142" s="53"/>
      <c r="I142" s="61"/>
      <c r="P142" s="53"/>
      <c r="U142" s="53"/>
    </row>
    <row r="143">
      <c r="E143" s="61"/>
      <c r="F143" s="61"/>
      <c r="G143" s="61"/>
      <c r="H143" s="53"/>
      <c r="I143" s="61"/>
      <c r="P143" s="53"/>
      <c r="U143" s="53"/>
    </row>
    <row r="144">
      <c r="E144" s="61"/>
      <c r="F144" s="61"/>
      <c r="G144" s="61"/>
      <c r="H144" s="53"/>
      <c r="I144" s="61"/>
      <c r="P144" s="53"/>
      <c r="U144" s="53"/>
    </row>
    <row r="145">
      <c r="E145" s="61"/>
      <c r="F145" s="61"/>
      <c r="G145" s="61"/>
      <c r="H145" s="53"/>
      <c r="I145" s="61"/>
      <c r="P145" s="53"/>
      <c r="U145" s="53"/>
    </row>
    <row r="146">
      <c r="E146" s="61"/>
      <c r="F146" s="61"/>
      <c r="G146" s="61"/>
      <c r="H146" s="53"/>
      <c r="I146" s="61"/>
      <c r="P146" s="53"/>
      <c r="U146" s="53"/>
    </row>
    <row r="147">
      <c r="E147" s="61"/>
      <c r="F147" s="61"/>
      <c r="G147" s="61"/>
      <c r="H147" s="53"/>
      <c r="I147" s="61"/>
      <c r="P147" s="53"/>
      <c r="U147" s="53"/>
    </row>
    <row r="148">
      <c r="E148" s="61"/>
      <c r="F148" s="61"/>
      <c r="G148" s="61"/>
      <c r="H148" s="53"/>
      <c r="I148" s="61"/>
      <c r="P148" s="53"/>
      <c r="U148" s="53"/>
    </row>
    <row r="149">
      <c r="E149" s="61"/>
      <c r="F149" s="61"/>
      <c r="G149" s="61"/>
      <c r="H149" s="53"/>
      <c r="I149" s="61"/>
      <c r="P149" s="53"/>
      <c r="U149" s="53"/>
    </row>
    <row r="150">
      <c r="E150" s="61"/>
      <c r="F150" s="61"/>
      <c r="G150" s="61"/>
      <c r="H150" s="53"/>
      <c r="I150" s="61"/>
      <c r="P150" s="53"/>
      <c r="U150" s="53"/>
    </row>
    <row r="151">
      <c r="E151" s="61"/>
      <c r="F151" s="61"/>
      <c r="G151" s="61"/>
      <c r="H151" s="53"/>
      <c r="I151" s="61"/>
      <c r="P151" s="53"/>
      <c r="U151" s="53"/>
    </row>
    <row r="152">
      <c r="E152" s="61"/>
      <c r="F152" s="61"/>
      <c r="G152" s="61"/>
      <c r="H152" s="53"/>
      <c r="I152" s="61"/>
      <c r="P152" s="53"/>
      <c r="U152" s="53"/>
    </row>
    <row r="153">
      <c r="E153" s="61"/>
      <c r="F153" s="61"/>
      <c r="G153" s="61"/>
      <c r="H153" s="53"/>
      <c r="I153" s="61"/>
      <c r="P153" s="53"/>
      <c r="U153" s="53"/>
    </row>
    <row r="154">
      <c r="E154" s="61"/>
      <c r="F154" s="61"/>
      <c r="G154" s="61"/>
      <c r="H154" s="53"/>
      <c r="I154" s="61"/>
      <c r="P154" s="53"/>
      <c r="U154" s="53"/>
    </row>
    <row r="155">
      <c r="E155" s="61"/>
      <c r="F155" s="61"/>
      <c r="G155" s="61"/>
      <c r="H155" s="53"/>
      <c r="I155" s="61"/>
      <c r="P155" s="53"/>
      <c r="U155" s="53"/>
    </row>
    <row r="156">
      <c r="E156" s="61"/>
      <c r="F156" s="61"/>
      <c r="G156" s="61"/>
      <c r="H156" s="53"/>
      <c r="I156" s="61"/>
      <c r="P156" s="53"/>
      <c r="U156" s="53"/>
    </row>
    <row r="157">
      <c r="E157" s="61"/>
      <c r="F157" s="61"/>
      <c r="G157" s="61"/>
      <c r="H157" s="53"/>
      <c r="I157" s="61"/>
      <c r="P157" s="53"/>
      <c r="U157" s="53"/>
    </row>
    <row r="158">
      <c r="E158" s="61"/>
      <c r="F158" s="61"/>
      <c r="G158" s="61"/>
      <c r="H158" s="53"/>
      <c r="I158" s="61"/>
      <c r="P158" s="53"/>
      <c r="U158" s="53"/>
    </row>
    <row r="159">
      <c r="E159" s="61"/>
      <c r="F159" s="61"/>
      <c r="G159" s="61"/>
      <c r="H159" s="53"/>
      <c r="I159" s="61"/>
      <c r="P159" s="53"/>
      <c r="U159" s="53"/>
    </row>
    <row r="160">
      <c r="E160" s="61"/>
      <c r="F160" s="61"/>
      <c r="G160" s="61"/>
      <c r="H160" s="53"/>
      <c r="I160" s="61"/>
      <c r="P160" s="53"/>
      <c r="U160" s="53"/>
    </row>
    <row r="161">
      <c r="E161" s="61"/>
      <c r="F161" s="61"/>
      <c r="G161" s="61"/>
      <c r="H161" s="53"/>
      <c r="I161" s="61"/>
      <c r="P161" s="53"/>
      <c r="U161" s="53"/>
    </row>
    <row r="162">
      <c r="E162" s="61"/>
      <c r="F162" s="61"/>
      <c r="G162" s="61"/>
      <c r="H162" s="53"/>
      <c r="I162" s="61"/>
      <c r="P162" s="53"/>
      <c r="U162" s="53"/>
    </row>
    <row r="163">
      <c r="E163" s="61"/>
      <c r="F163" s="61"/>
      <c r="G163" s="61"/>
      <c r="H163" s="53"/>
      <c r="I163" s="61"/>
      <c r="P163" s="53"/>
      <c r="U163" s="53"/>
    </row>
    <row r="164">
      <c r="E164" s="61"/>
      <c r="F164" s="61"/>
      <c r="G164" s="61"/>
      <c r="H164" s="53"/>
      <c r="I164" s="61"/>
      <c r="P164" s="53"/>
      <c r="U164" s="53"/>
    </row>
    <row r="165">
      <c r="E165" s="61"/>
      <c r="F165" s="61"/>
      <c r="G165" s="61"/>
      <c r="H165" s="53"/>
      <c r="I165" s="61"/>
      <c r="P165" s="53"/>
      <c r="U165" s="53"/>
    </row>
    <row r="166">
      <c r="E166" s="61"/>
      <c r="F166" s="61"/>
      <c r="G166" s="61"/>
      <c r="H166" s="53"/>
      <c r="I166" s="61"/>
      <c r="P166" s="53"/>
      <c r="U166" s="53"/>
    </row>
    <row r="167">
      <c r="E167" s="61"/>
      <c r="F167" s="61"/>
      <c r="G167" s="61"/>
      <c r="H167" s="53"/>
      <c r="I167" s="61"/>
      <c r="P167" s="53"/>
      <c r="U167" s="53"/>
    </row>
    <row r="168">
      <c r="E168" s="61"/>
      <c r="F168" s="61"/>
      <c r="G168" s="61"/>
      <c r="H168" s="53"/>
      <c r="I168" s="61"/>
      <c r="P168" s="53"/>
      <c r="U168" s="53"/>
    </row>
    <row r="169">
      <c r="E169" s="61"/>
      <c r="F169" s="61"/>
      <c r="G169" s="61"/>
      <c r="H169" s="53"/>
      <c r="I169" s="61"/>
      <c r="P169" s="53"/>
      <c r="U169" s="53"/>
    </row>
    <row r="170">
      <c r="E170" s="61"/>
      <c r="F170" s="61"/>
      <c r="G170" s="61"/>
      <c r="H170" s="53"/>
      <c r="I170" s="61"/>
      <c r="P170" s="53"/>
      <c r="U170" s="53"/>
    </row>
    <row r="171">
      <c r="E171" s="61"/>
      <c r="F171" s="61"/>
      <c r="G171" s="61"/>
      <c r="H171" s="53"/>
      <c r="I171" s="61"/>
      <c r="P171" s="53"/>
      <c r="U171" s="53"/>
    </row>
    <row r="172">
      <c r="E172" s="61"/>
      <c r="F172" s="61"/>
      <c r="G172" s="61"/>
      <c r="H172" s="53"/>
      <c r="I172" s="61"/>
      <c r="P172" s="53"/>
      <c r="U172" s="53"/>
    </row>
    <row r="173">
      <c r="E173" s="61"/>
      <c r="F173" s="61"/>
      <c r="G173" s="61"/>
      <c r="H173" s="53"/>
      <c r="I173" s="61"/>
      <c r="P173" s="53"/>
      <c r="U173" s="53"/>
    </row>
    <row r="174">
      <c r="E174" s="61"/>
      <c r="F174" s="61"/>
      <c r="G174" s="61"/>
      <c r="H174" s="53"/>
      <c r="I174" s="61"/>
      <c r="P174" s="53"/>
      <c r="U174" s="53"/>
    </row>
    <row r="175">
      <c r="E175" s="61"/>
      <c r="F175" s="61"/>
      <c r="G175" s="61"/>
      <c r="H175" s="53"/>
      <c r="I175" s="61"/>
      <c r="P175" s="53"/>
      <c r="U175" s="53"/>
    </row>
    <row r="176">
      <c r="E176" s="61"/>
      <c r="F176" s="61"/>
      <c r="G176" s="61"/>
      <c r="H176" s="53"/>
      <c r="I176" s="61"/>
      <c r="P176" s="53"/>
      <c r="U176" s="53"/>
    </row>
    <row r="177">
      <c r="E177" s="61"/>
      <c r="F177" s="61"/>
      <c r="G177" s="61"/>
      <c r="H177" s="53"/>
      <c r="I177" s="61"/>
      <c r="P177" s="53"/>
      <c r="U177" s="53"/>
    </row>
    <row r="178">
      <c r="E178" s="61"/>
      <c r="F178" s="61"/>
      <c r="G178" s="61"/>
      <c r="H178" s="53"/>
      <c r="I178" s="61"/>
      <c r="P178" s="53"/>
      <c r="U178" s="53"/>
    </row>
    <row r="179">
      <c r="E179" s="61"/>
      <c r="F179" s="61"/>
      <c r="G179" s="61"/>
      <c r="H179" s="53"/>
      <c r="I179" s="61"/>
      <c r="P179" s="53"/>
      <c r="U179" s="53"/>
    </row>
    <row r="180">
      <c r="E180" s="61"/>
      <c r="F180" s="61"/>
      <c r="G180" s="61"/>
      <c r="H180" s="53"/>
      <c r="I180" s="61"/>
      <c r="P180" s="53"/>
      <c r="U180" s="53"/>
    </row>
    <row r="181">
      <c r="E181" s="61"/>
      <c r="F181" s="61"/>
      <c r="G181" s="61"/>
      <c r="H181" s="53"/>
      <c r="I181" s="61"/>
      <c r="P181" s="53"/>
      <c r="U181" s="53"/>
    </row>
    <row r="182">
      <c r="E182" s="61"/>
      <c r="F182" s="61"/>
      <c r="G182" s="61"/>
      <c r="H182" s="53"/>
      <c r="I182" s="61"/>
      <c r="P182" s="53"/>
      <c r="U182" s="53"/>
    </row>
    <row r="183">
      <c r="E183" s="61"/>
      <c r="F183" s="61"/>
      <c r="G183" s="61"/>
      <c r="H183" s="53"/>
      <c r="I183" s="61"/>
      <c r="P183" s="53"/>
      <c r="U183" s="53"/>
    </row>
    <row r="184">
      <c r="E184" s="61"/>
      <c r="F184" s="61"/>
      <c r="G184" s="61"/>
      <c r="H184" s="53"/>
      <c r="I184" s="61"/>
      <c r="P184" s="53"/>
      <c r="U184" s="53"/>
    </row>
    <row r="185">
      <c r="E185" s="61"/>
      <c r="F185" s="61"/>
      <c r="G185" s="61"/>
      <c r="H185" s="53"/>
      <c r="I185" s="61"/>
      <c r="P185" s="53"/>
      <c r="U185" s="53"/>
    </row>
    <row r="186">
      <c r="E186" s="61"/>
      <c r="F186" s="61"/>
      <c r="G186" s="61"/>
      <c r="H186" s="53"/>
      <c r="I186" s="61"/>
      <c r="P186" s="53"/>
      <c r="U186" s="53"/>
    </row>
    <row r="187">
      <c r="E187" s="61"/>
      <c r="F187" s="61"/>
      <c r="G187" s="61"/>
      <c r="H187" s="53"/>
      <c r="I187" s="61"/>
      <c r="P187" s="53"/>
      <c r="U187" s="53"/>
    </row>
    <row r="188">
      <c r="E188" s="61"/>
      <c r="F188" s="61"/>
      <c r="G188" s="61"/>
      <c r="H188" s="53"/>
      <c r="I188" s="61"/>
      <c r="P188" s="53"/>
      <c r="U188" s="53"/>
    </row>
    <row r="189">
      <c r="E189" s="61"/>
      <c r="F189" s="61"/>
      <c r="G189" s="61"/>
      <c r="H189" s="53"/>
      <c r="I189" s="61"/>
      <c r="P189" s="53"/>
      <c r="U189" s="53"/>
    </row>
    <row r="190">
      <c r="E190" s="61"/>
      <c r="F190" s="61"/>
      <c r="G190" s="61"/>
      <c r="H190" s="53"/>
      <c r="I190" s="61"/>
      <c r="P190" s="53"/>
      <c r="U190" s="53"/>
    </row>
    <row r="191">
      <c r="E191" s="61"/>
      <c r="F191" s="61"/>
      <c r="G191" s="61"/>
      <c r="H191" s="53"/>
      <c r="I191" s="61"/>
      <c r="P191" s="53"/>
      <c r="U191" s="53"/>
    </row>
    <row r="192">
      <c r="E192" s="61"/>
      <c r="F192" s="61"/>
      <c r="G192" s="61"/>
      <c r="H192" s="53"/>
      <c r="I192" s="61"/>
      <c r="P192" s="53"/>
      <c r="U192" s="53"/>
    </row>
    <row r="193">
      <c r="E193" s="61"/>
      <c r="F193" s="61"/>
      <c r="G193" s="61"/>
      <c r="H193" s="53"/>
      <c r="I193" s="61"/>
      <c r="P193" s="53"/>
      <c r="U193" s="53"/>
    </row>
    <row r="194">
      <c r="E194" s="61"/>
      <c r="F194" s="61"/>
      <c r="G194" s="61"/>
      <c r="H194" s="53"/>
      <c r="I194" s="61"/>
      <c r="P194" s="53"/>
      <c r="U194" s="53"/>
    </row>
    <row r="195">
      <c r="E195" s="61"/>
      <c r="F195" s="61"/>
      <c r="G195" s="61"/>
      <c r="H195" s="53"/>
      <c r="I195" s="61"/>
      <c r="P195" s="53"/>
      <c r="U195" s="53"/>
    </row>
    <row r="196">
      <c r="E196" s="61"/>
      <c r="F196" s="61"/>
      <c r="G196" s="61"/>
      <c r="H196" s="53"/>
      <c r="I196" s="61"/>
      <c r="P196" s="53"/>
      <c r="U196" s="53"/>
    </row>
    <row r="197">
      <c r="E197" s="61"/>
      <c r="F197" s="61"/>
      <c r="G197" s="61"/>
      <c r="H197" s="53"/>
      <c r="I197" s="61"/>
      <c r="P197" s="53"/>
      <c r="U197" s="53"/>
    </row>
    <row r="198">
      <c r="E198" s="61"/>
      <c r="F198" s="61"/>
      <c r="G198" s="61"/>
      <c r="H198" s="53"/>
      <c r="I198" s="61"/>
      <c r="P198" s="53"/>
      <c r="U198" s="53"/>
    </row>
    <row r="199">
      <c r="E199" s="61"/>
      <c r="F199" s="61"/>
      <c r="G199" s="61"/>
      <c r="H199" s="53"/>
      <c r="I199" s="61"/>
      <c r="P199" s="53"/>
      <c r="U199" s="53"/>
    </row>
    <row r="200">
      <c r="E200" s="61"/>
      <c r="F200" s="61"/>
      <c r="G200" s="61"/>
      <c r="H200" s="53"/>
      <c r="I200" s="61"/>
      <c r="P200" s="53"/>
      <c r="U200" s="53"/>
    </row>
    <row r="201">
      <c r="E201" s="61"/>
      <c r="F201" s="61"/>
      <c r="G201" s="61"/>
      <c r="H201" s="53"/>
      <c r="I201" s="61"/>
      <c r="P201" s="53"/>
      <c r="U201" s="53"/>
    </row>
    <row r="202">
      <c r="E202" s="61"/>
      <c r="F202" s="61"/>
      <c r="G202" s="61"/>
      <c r="H202" s="53"/>
      <c r="I202" s="61"/>
      <c r="P202" s="53"/>
      <c r="U202" s="53"/>
    </row>
    <row r="203">
      <c r="E203" s="61"/>
      <c r="F203" s="61"/>
      <c r="G203" s="61"/>
      <c r="H203" s="53"/>
      <c r="I203" s="61"/>
      <c r="P203" s="53"/>
      <c r="U203" s="53"/>
    </row>
    <row r="204">
      <c r="E204" s="61"/>
      <c r="F204" s="61"/>
      <c r="G204" s="61"/>
      <c r="H204" s="53"/>
      <c r="I204" s="61"/>
      <c r="P204" s="53"/>
      <c r="U204" s="53"/>
    </row>
    <row r="205">
      <c r="E205" s="61"/>
      <c r="F205" s="61"/>
      <c r="G205" s="61"/>
      <c r="H205" s="53"/>
      <c r="I205" s="61"/>
      <c r="P205" s="53"/>
      <c r="U205" s="53"/>
    </row>
    <row r="206">
      <c r="E206" s="61"/>
      <c r="F206" s="61"/>
      <c r="G206" s="61"/>
      <c r="H206" s="53"/>
      <c r="I206" s="61"/>
      <c r="P206" s="53"/>
      <c r="U206" s="53"/>
    </row>
    <row r="207">
      <c r="E207" s="61"/>
      <c r="F207" s="61"/>
      <c r="G207" s="61"/>
      <c r="H207" s="53"/>
      <c r="I207" s="61"/>
      <c r="P207" s="53"/>
      <c r="U207" s="53"/>
    </row>
    <row r="208">
      <c r="E208" s="61"/>
      <c r="F208" s="61"/>
      <c r="G208" s="61"/>
      <c r="H208" s="53"/>
      <c r="I208" s="61"/>
      <c r="P208" s="53"/>
      <c r="U208" s="53"/>
    </row>
    <row r="209">
      <c r="E209" s="61"/>
      <c r="F209" s="61"/>
      <c r="G209" s="61"/>
      <c r="H209" s="53"/>
      <c r="I209" s="61"/>
      <c r="P209" s="53"/>
      <c r="U209" s="53"/>
    </row>
    <row r="210">
      <c r="E210" s="61"/>
      <c r="F210" s="61"/>
      <c r="G210" s="61"/>
      <c r="H210" s="53"/>
      <c r="I210" s="61"/>
      <c r="P210" s="53"/>
      <c r="U210" s="53"/>
    </row>
    <row r="211">
      <c r="E211" s="61"/>
      <c r="F211" s="61"/>
      <c r="G211" s="61"/>
      <c r="H211" s="53"/>
      <c r="I211" s="61"/>
      <c r="P211" s="53"/>
      <c r="U211" s="53"/>
    </row>
    <row r="212">
      <c r="E212" s="61"/>
      <c r="F212" s="61"/>
      <c r="G212" s="61"/>
      <c r="H212" s="53"/>
      <c r="I212" s="61"/>
      <c r="P212" s="53"/>
      <c r="U212" s="53"/>
    </row>
    <row r="213">
      <c r="E213" s="61"/>
      <c r="F213" s="61"/>
      <c r="G213" s="61"/>
      <c r="H213" s="53"/>
      <c r="I213" s="61"/>
      <c r="P213" s="53"/>
      <c r="U213" s="53"/>
    </row>
    <row r="214">
      <c r="E214" s="61"/>
      <c r="F214" s="61"/>
      <c r="G214" s="61"/>
      <c r="H214" s="53"/>
      <c r="I214" s="61"/>
      <c r="P214" s="53"/>
      <c r="U214" s="53"/>
    </row>
    <row r="215">
      <c r="E215" s="61"/>
      <c r="F215" s="61"/>
      <c r="G215" s="61"/>
      <c r="H215" s="53"/>
      <c r="I215" s="61"/>
      <c r="P215" s="53"/>
      <c r="U215" s="53"/>
    </row>
    <row r="216">
      <c r="E216" s="61"/>
      <c r="F216" s="61"/>
      <c r="G216" s="61"/>
      <c r="H216" s="53"/>
      <c r="I216" s="61"/>
      <c r="P216" s="53"/>
      <c r="U216" s="53"/>
    </row>
    <row r="217">
      <c r="E217" s="61"/>
      <c r="F217" s="61"/>
      <c r="G217" s="61"/>
      <c r="H217" s="53"/>
      <c r="I217" s="61"/>
      <c r="P217" s="53"/>
      <c r="U217" s="53"/>
    </row>
    <row r="218">
      <c r="E218" s="61"/>
      <c r="F218" s="61"/>
      <c r="G218" s="61"/>
      <c r="H218" s="53"/>
      <c r="I218" s="61"/>
      <c r="P218" s="53"/>
      <c r="U218" s="53"/>
    </row>
    <row r="219">
      <c r="E219" s="61"/>
      <c r="F219" s="61"/>
      <c r="G219" s="61"/>
      <c r="H219" s="53"/>
      <c r="I219" s="61"/>
      <c r="P219" s="53"/>
      <c r="U219" s="53"/>
    </row>
    <row r="220">
      <c r="E220" s="61"/>
      <c r="F220" s="61"/>
      <c r="G220" s="61"/>
      <c r="H220" s="53"/>
      <c r="I220" s="61"/>
      <c r="P220" s="53"/>
      <c r="U220" s="53"/>
    </row>
    <row r="221">
      <c r="E221" s="61"/>
      <c r="F221" s="61"/>
      <c r="G221" s="61"/>
      <c r="H221" s="53"/>
      <c r="I221" s="61"/>
      <c r="P221" s="53"/>
      <c r="U221" s="53"/>
    </row>
    <row r="222">
      <c r="E222" s="61"/>
      <c r="F222" s="61"/>
      <c r="G222" s="61"/>
      <c r="H222" s="53"/>
      <c r="I222" s="61"/>
      <c r="P222" s="53"/>
      <c r="U222" s="53"/>
    </row>
    <row r="223">
      <c r="E223" s="61"/>
      <c r="F223" s="61"/>
      <c r="G223" s="61"/>
      <c r="H223" s="53"/>
      <c r="I223" s="61"/>
      <c r="P223" s="53"/>
      <c r="U223" s="53"/>
    </row>
    <row r="224">
      <c r="E224" s="61"/>
      <c r="F224" s="61"/>
      <c r="G224" s="61"/>
      <c r="H224" s="53"/>
      <c r="I224" s="61"/>
      <c r="P224" s="53"/>
      <c r="U224" s="53"/>
    </row>
    <row r="225">
      <c r="E225" s="61"/>
      <c r="F225" s="61"/>
      <c r="G225" s="61"/>
      <c r="H225" s="53"/>
      <c r="I225" s="61"/>
      <c r="P225" s="53"/>
      <c r="U225" s="53"/>
    </row>
    <row r="226">
      <c r="E226" s="61"/>
      <c r="F226" s="61"/>
      <c r="G226" s="61"/>
      <c r="H226" s="53"/>
      <c r="I226" s="61"/>
      <c r="P226" s="53"/>
      <c r="U226" s="53"/>
    </row>
    <row r="227">
      <c r="E227" s="61"/>
      <c r="F227" s="61"/>
      <c r="G227" s="61"/>
      <c r="H227" s="53"/>
      <c r="I227" s="61"/>
      <c r="P227" s="53"/>
      <c r="U227" s="53"/>
    </row>
    <row r="228">
      <c r="E228" s="61"/>
      <c r="F228" s="61"/>
      <c r="G228" s="61"/>
      <c r="H228" s="53"/>
      <c r="I228" s="61"/>
      <c r="P228" s="53"/>
      <c r="U228" s="53"/>
    </row>
    <row r="229">
      <c r="E229" s="61"/>
      <c r="F229" s="61"/>
      <c r="G229" s="61"/>
      <c r="H229" s="53"/>
      <c r="I229" s="61"/>
      <c r="P229" s="53"/>
      <c r="U229" s="53"/>
    </row>
    <row r="230">
      <c r="E230" s="61"/>
      <c r="F230" s="61"/>
      <c r="G230" s="61"/>
      <c r="H230" s="53"/>
      <c r="I230" s="61"/>
      <c r="P230" s="53"/>
      <c r="U230" s="53"/>
    </row>
    <row r="231">
      <c r="E231" s="61"/>
      <c r="F231" s="61"/>
      <c r="G231" s="61"/>
      <c r="H231" s="53"/>
      <c r="I231" s="61"/>
      <c r="P231" s="53"/>
      <c r="U231" s="53"/>
    </row>
    <row r="232">
      <c r="E232" s="61"/>
      <c r="F232" s="61"/>
      <c r="G232" s="61"/>
      <c r="H232" s="53"/>
      <c r="I232" s="61"/>
      <c r="P232" s="53"/>
      <c r="U232" s="53"/>
    </row>
    <row r="233">
      <c r="E233" s="61"/>
      <c r="F233" s="61"/>
      <c r="G233" s="61"/>
      <c r="H233" s="53"/>
      <c r="I233" s="61"/>
      <c r="P233" s="53"/>
      <c r="U233" s="53"/>
    </row>
    <row r="234">
      <c r="E234" s="61"/>
      <c r="F234" s="61"/>
      <c r="G234" s="61"/>
      <c r="H234" s="53"/>
      <c r="I234" s="61"/>
      <c r="P234" s="53"/>
      <c r="U234" s="53"/>
    </row>
    <row r="235">
      <c r="E235" s="61"/>
      <c r="F235" s="61"/>
      <c r="G235" s="61"/>
      <c r="H235" s="53"/>
      <c r="I235" s="61"/>
      <c r="P235" s="53"/>
      <c r="U235" s="53"/>
    </row>
    <row r="236">
      <c r="E236" s="61"/>
      <c r="F236" s="61"/>
      <c r="G236" s="61"/>
      <c r="H236" s="53"/>
      <c r="I236" s="61"/>
      <c r="P236" s="53"/>
      <c r="U236" s="53"/>
    </row>
    <row r="237">
      <c r="E237" s="61"/>
      <c r="F237" s="61"/>
      <c r="G237" s="61"/>
      <c r="H237" s="53"/>
      <c r="I237" s="61"/>
      <c r="P237" s="53"/>
      <c r="U237" s="53"/>
    </row>
    <row r="238">
      <c r="E238" s="61"/>
      <c r="F238" s="61"/>
      <c r="G238" s="61"/>
      <c r="H238" s="53"/>
      <c r="I238" s="61"/>
      <c r="P238" s="53"/>
      <c r="U238" s="53"/>
    </row>
    <row r="239">
      <c r="E239" s="61"/>
      <c r="F239" s="61"/>
      <c r="G239" s="61"/>
      <c r="H239" s="53"/>
      <c r="I239" s="61"/>
      <c r="P239" s="53"/>
      <c r="U239" s="53"/>
    </row>
    <row r="240">
      <c r="E240" s="61"/>
      <c r="F240" s="61"/>
      <c r="G240" s="61"/>
      <c r="H240" s="53"/>
      <c r="I240" s="61"/>
      <c r="P240" s="53"/>
      <c r="U240" s="53"/>
    </row>
    <row r="241">
      <c r="E241" s="61"/>
      <c r="F241" s="61"/>
      <c r="G241" s="61"/>
      <c r="H241" s="53"/>
      <c r="I241" s="61"/>
      <c r="P241" s="53"/>
      <c r="U241" s="53"/>
    </row>
    <row r="242">
      <c r="E242" s="61"/>
      <c r="F242" s="61"/>
      <c r="G242" s="61"/>
      <c r="H242" s="53"/>
      <c r="I242" s="61"/>
      <c r="P242" s="53"/>
      <c r="U242" s="53"/>
    </row>
    <row r="243">
      <c r="E243" s="61"/>
      <c r="F243" s="61"/>
      <c r="G243" s="61"/>
      <c r="H243" s="53"/>
      <c r="I243" s="61"/>
      <c r="P243" s="53"/>
      <c r="U243" s="53"/>
    </row>
    <row r="244">
      <c r="E244" s="61"/>
      <c r="F244" s="61"/>
      <c r="G244" s="61"/>
      <c r="H244" s="53"/>
      <c r="I244" s="61"/>
      <c r="P244" s="53"/>
      <c r="U244" s="53"/>
    </row>
    <row r="245">
      <c r="E245" s="61"/>
      <c r="F245" s="61"/>
      <c r="G245" s="61"/>
      <c r="H245" s="53"/>
      <c r="I245" s="61"/>
      <c r="P245" s="53"/>
      <c r="U245" s="53"/>
    </row>
    <row r="246">
      <c r="E246" s="61"/>
      <c r="F246" s="61"/>
      <c r="G246" s="61"/>
      <c r="H246" s="53"/>
      <c r="I246" s="61"/>
      <c r="P246" s="53"/>
      <c r="U246" s="53"/>
    </row>
    <row r="247">
      <c r="E247" s="61"/>
      <c r="F247" s="61"/>
      <c r="G247" s="61"/>
      <c r="H247" s="53"/>
      <c r="I247" s="61"/>
      <c r="P247" s="53"/>
      <c r="U247" s="53"/>
    </row>
    <row r="248">
      <c r="E248" s="61"/>
      <c r="F248" s="61"/>
      <c r="G248" s="61"/>
      <c r="H248" s="53"/>
      <c r="I248" s="61"/>
      <c r="P248" s="53"/>
      <c r="U248" s="53"/>
    </row>
    <row r="249">
      <c r="E249" s="61"/>
      <c r="F249" s="61"/>
      <c r="G249" s="61"/>
      <c r="H249" s="53"/>
      <c r="I249" s="61"/>
      <c r="P249" s="53"/>
      <c r="U249" s="53"/>
    </row>
    <row r="250">
      <c r="E250" s="61"/>
      <c r="F250" s="61"/>
      <c r="G250" s="61"/>
      <c r="H250" s="53"/>
      <c r="I250" s="61"/>
      <c r="P250" s="53"/>
      <c r="U250" s="53"/>
    </row>
    <row r="251">
      <c r="E251" s="61"/>
      <c r="F251" s="61"/>
      <c r="G251" s="61"/>
      <c r="H251" s="53"/>
      <c r="I251" s="61"/>
      <c r="P251" s="53"/>
      <c r="U251" s="53"/>
    </row>
    <row r="252">
      <c r="E252" s="61"/>
      <c r="F252" s="61"/>
      <c r="G252" s="61"/>
      <c r="H252" s="53"/>
      <c r="I252" s="61"/>
      <c r="P252" s="53"/>
      <c r="U252" s="53"/>
    </row>
    <row r="253">
      <c r="E253" s="61"/>
      <c r="F253" s="61"/>
      <c r="G253" s="61"/>
      <c r="H253" s="53"/>
      <c r="I253" s="61"/>
      <c r="P253" s="53"/>
      <c r="U253" s="53"/>
    </row>
    <row r="254">
      <c r="E254" s="61"/>
      <c r="F254" s="61"/>
      <c r="G254" s="61"/>
      <c r="H254" s="53"/>
      <c r="I254" s="61"/>
      <c r="P254" s="53"/>
      <c r="U254" s="53"/>
    </row>
    <row r="255">
      <c r="E255" s="61"/>
      <c r="F255" s="61"/>
      <c r="G255" s="61"/>
      <c r="H255" s="53"/>
      <c r="I255" s="61"/>
      <c r="P255" s="53"/>
      <c r="U255" s="53"/>
    </row>
    <row r="256">
      <c r="E256" s="61"/>
      <c r="F256" s="61"/>
      <c r="G256" s="61"/>
      <c r="H256" s="53"/>
      <c r="I256" s="61"/>
      <c r="P256" s="53"/>
      <c r="U256" s="53"/>
    </row>
    <row r="257">
      <c r="E257" s="61"/>
      <c r="F257" s="61"/>
      <c r="G257" s="61"/>
      <c r="H257" s="53"/>
      <c r="I257" s="61"/>
      <c r="P257" s="53"/>
      <c r="U257" s="53"/>
    </row>
    <row r="258">
      <c r="E258" s="61"/>
      <c r="F258" s="61"/>
      <c r="G258" s="61"/>
      <c r="H258" s="53"/>
      <c r="I258" s="61"/>
      <c r="P258" s="53"/>
      <c r="U258" s="53"/>
    </row>
    <row r="259">
      <c r="E259" s="61"/>
      <c r="F259" s="61"/>
      <c r="G259" s="61"/>
      <c r="H259" s="53"/>
      <c r="I259" s="61"/>
      <c r="P259" s="53"/>
      <c r="U259" s="53"/>
    </row>
    <row r="260">
      <c r="E260" s="61"/>
      <c r="F260" s="61"/>
      <c r="G260" s="61"/>
      <c r="H260" s="53"/>
      <c r="I260" s="61"/>
      <c r="P260" s="53"/>
      <c r="U260" s="53"/>
    </row>
    <row r="261">
      <c r="E261" s="61"/>
      <c r="F261" s="61"/>
      <c r="G261" s="61"/>
      <c r="H261" s="53"/>
      <c r="I261" s="61"/>
      <c r="P261" s="53"/>
      <c r="U261" s="53"/>
    </row>
    <row r="262">
      <c r="E262" s="61"/>
      <c r="F262" s="61"/>
      <c r="G262" s="61"/>
      <c r="H262" s="53"/>
      <c r="I262" s="61"/>
      <c r="P262" s="53"/>
      <c r="U262" s="53"/>
    </row>
    <row r="263">
      <c r="E263" s="61"/>
      <c r="F263" s="61"/>
      <c r="G263" s="61"/>
      <c r="H263" s="53"/>
      <c r="I263" s="61"/>
      <c r="P263" s="53"/>
      <c r="U263" s="53"/>
    </row>
    <row r="264">
      <c r="E264" s="61"/>
      <c r="F264" s="61"/>
      <c r="G264" s="61"/>
      <c r="H264" s="53"/>
      <c r="I264" s="61"/>
      <c r="P264" s="53"/>
      <c r="U264" s="53"/>
    </row>
    <row r="265">
      <c r="E265" s="61"/>
      <c r="F265" s="61"/>
      <c r="G265" s="61"/>
      <c r="H265" s="53"/>
      <c r="I265" s="61"/>
      <c r="P265" s="53"/>
      <c r="U265" s="53"/>
    </row>
    <row r="266">
      <c r="E266" s="61"/>
      <c r="F266" s="61"/>
      <c r="G266" s="61"/>
      <c r="H266" s="53"/>
      <c r="I266" s="61"/>
      <c r="P266" s="53"/>
      <c r="U266" s="53"/>
    </row>
    <row r="267">
      <c r="E267" s="61"/>
      <c r="F267" s="61"/>
      <c r="G267" s="61"/>
      <c r="H267" s="53"/>
      <c r="I267" s="61"/>
      <c r="P267" s="53"/>
      <c r="U267" s="53"/>
    </row>
    <row r="268">
      <c r="E268" s="61"/>
      <c r="F268" s="61"/>
      <c r="G268" s="61"/>
      <c r="H268" s="53"/>
      <c r="I268" s="61"/>
      <c r="P268" s="53"/>
      <c r="U268" s="53"/>
    </row>
    <row r="269">
      <c r="E269" s="61"/>
      <c r="F269" s="61"/>
      <c r="G269" s="61"/>
      <c r="H269" s="53"/>
      <c r="I269" s="61"/>
      <c r="P269" s="53"/>
      <c r="U269" s="53"/>
    </row>
    <row r="270">
      <c r="E270" s="61"/>
      <c r="F270" s="61"/>
      <c r="G270" s="61"/>
      <c r="H270" s="53"/>
      <c r="I270" s="61"/>
      <c r="P270" s="53"/>
      <c r="U270" s="53"/>
    </row>
    <row r="271">
      <c r="E271" s="61"/>
      <c r="F271" s="61"/>
      <c r="G271" s="61"/>
      <c r="H271" s="53"/>
      <c r="I271" s="61"/>
      <c r="P271" s="53"/>
      <c r="U271" s="53"/>
    </row>
    <row r="272">
      <c r="E272" s="61"/>
      <c r="F272" s="61"/>
      <c r="G272" s="61"/>
      <c r="H272" s="53"/>
      <c r="I272" s="61"/>
      <c r="P272" s="53"/>
      <c r="U272" s="53"/>
    </row>
    <row r="273">
      <c r="E273" s="61"/>
      <c r="F273" s="61"/>
      <c r="G273" s="61"/>
      <c r="H273" s="53"/>
      <c r="I273" s="61"/>
      <c r="P273" s="53"/>
      <c r="U273" s="53"/>
    </row>
    <row r="274">
      <c r="E274" s="61"/>
      <c r="F274" s="61"/>
      <c r="G274" s="61"/>
      <c r="H274" s="53"/>
      <c r="I274" s="61"/>
      <c r="P274" s="53"/>
      <c r="U274" s="53"/>
    </row>
    <row r="275">
      <c r="E275" s="61"/>
      <c r="F275" s="61"/>
      <c r="G275" s="61"/>
      <c r="H275" s="53"/>
      <c r="I275" s="61"/>
      <c r="P275" s="53"/>
      <c r="U275" s="53"/>
    </row>
    <row r="276">
      <c r="E276" s="61"/>
      <c r="F276" s="61"/>
      <c r="G276" s="61"/>
      <c r="H276" s="53"/>
      <c r="I276" s="61"/>
      <c r="P276" s="53"/>
      <c r="U276" s="53"/>
    </row>
    <row r="277">
      <c r="E277" s="61"/>
      <c r="F277" s="61"/>
      <c r="G277" s="61"/>
      <c r="H277" s="53"/>
      <c r="I277" s="61"/>
      <c r="P277" s="53"/>
      <c r="U277" s="53"/>
    </row>
    <row r="278">
      <c r="E278" s="61"/>
      <c r="F278" s="61"/>
      <c r="G278" s="61"/>
      <c r="H278" s="53"/>
      <c r="I278" s="61"/>
      <c r="P278" s="53"/>
      <c r="U278" s="53"/>
    </row>
    <row r="279">
      <c r="E279" s="61"/>
      <c r="F279" s="61"/>
      <c r="G279" s="61"/>
      <c r="H279" s="53"/>
      <c r="I279" s="61"/>
      <c r="P279" s="53"/>
      <c r="U279" s="53"/>
    </row>
    <row r="280">
      <c r="E280" s="61"/>
      <c r="F280" s="61"/>
      <c r="G280" s="61"/>
      <c r="H280" s="53"/>
      <c r="I280" s="61"/>
      <c r="P280" s="53"/>
      <c r="U280" s="53"/>
    </row>
    <row r="281">
      <c r="E281" s="61"/>
      <c r="F281" s="61"/>
      <c r="G281" s="61"/>
      <c r="H281" s="53"/>
      <c r="I281" s="61"/>
      <c r="P281" s="53"/>
      <c r="U281" s="53"/>
    </row>
    <row r="282">
      <c r="E282" s="61"/>
      <c r="F282" s="61"/>
      <c r="G282" s="61"/>
      <c r="H282" s="53"/>
      <c r="I282" s="61"/>
      <c r="P282" s="53"/>
      <c r="U282" s="53"/>
    </row>
    <row r="283">
      <c r="E283" s="61"/>
      <c r="F283" s="61"/>
      <c r="G283" s="61"/>
      <c r="H283" s="53"/>
      <c r="I283" s="61"/>
      <c r="P283" s="53"/>
      <c r="U283" s="53"/>
    </row>
    <row r="284">
      <c r="E284" s="61"/>
      <c r="F284" s="61"/>
      <c r="G284" s="61"/>
      <c r="H284" s="53"/>
      <c r="I284" s="61"/>
      <c r="P284" s="53"/>
      <c r="U284" s="53"/>
    </row>
    <row r="285">
      <c r="E285" s="61"/>
      <c r="F285" s="61"/>
      <c r="G285" s="61"/>
      <c r="H285" s="53"/>
      <c r="I285" s="61"/>
      <c r="P285" s="53"/>
      <c r="U285" s="53"/>
    </row>
    <row r="286">
      <c r="E286" s="61"/>
      <c r="F286" s="61"/>
      <c r="G286" s="61"/>
      <c r="H286" s="53"/>
      <c r="I286" s="61"/>
      <c r="P286" s="53"/>
      <c r="U286" s="53"/>
    </row>
    <row r="287">
      <c r="E287" s="61"/>
      <c r="F287" s="61"/>
      <c r="G287" s="61"/>
      <c r="H287" s="53"/>
      <c r="I287" s="61"/>
      <c r="P287" s="53"/>
      <c r="U287" s="53"/>
    </row>
    <row r="288">
      <c r="E288" s="61"/>
      <c r="F288" s="61"/>
      <c r="G288" s="61"/>
      <c r="H288" s="53"/>
      <c r="I288" s="61"/>
      <c r="P288" s="53"/>
      <c r="U288" s="53"/>
    </row>
    <row r="289">
      <c r="E289" s="61"/>
      <c r="F289" s="61"/>
      <c r="G289" s="61"/>
      <c r="H289" s="53"/>
      <c r="I289" s="61"/>
      <c r="P289" s="53"/>
      <c r="U289" s="53"/>
    </row>
    <row r="290">
      <c r="E290" s="61"/>
      <c r="F290" s="61"/>
      <c r="G290" s="61"/>
      <c r="H290" s="53"/>
      <c r="I290" s="61"/>
      <c r="P290" s="53"/>
      <c r="U290" s="53"/>
    </row>
    <row r="291">
      <c r="E291" s="61"/>
      <c r="F291" s="61"/>
      <c r="G291" s="61"/>
      <c r="H291" s="53"/>
      <c r="I291" s="61"/>
      <c r="P291" s="53"/>
      <c r="U291" s="53"/>
    </row>
    <row r="292">
      <c r="E292" s="61"/>
      <c r="F292" s="61"/>
      <c r="G292" s="61"/>
      <c r="H292" s="53"/>
      <c r="I292" s="61"/>
      <c r="P292" s="53"/>
      <c r="U292" s="53"/>
    </row>
    <row r="293">
      <c r="E293" s="61"/>
      <c r="F293" s="61"/>
      <c r="G293" s="61"/>
      <c r="H293" s="53"/>
      <c r="I293" s="61"/>
      <c r="P293" s="53"/>
      <c r="U293" s="53"/>
    </row>
    <row r="294">
      <c r="E294" s="61"/>
      <c r="F294" s="61"/>
      <c r="G294" s="61"/>
      <c r="H294" s="53"/>
      <c r="I294" s="61"/>
      <c r="P294" s="53"/>
      <c r="U294" s="53"/>
    </row>
    <row r="295">
      <c r="E295" s="61"/>
      <c r="F295" s="61"/>
      <c r="G295" s="61"/>
      <c r="H295" s="53"/>
      <c r="I295" s="61"/>
      <c r="P295" s="53"/>
      <c r="U295" s="53"/>
    </row>
    <row r="296">
      <c r="E296" s="61"/>
      <c r="F296" s="61"/>
      <c r="G296" s="61"/>
      <c r="H296" s="53"/>
      <c r="I296" s="61"/>
      <c r="P296" s="53"/>
      <c r="U296" s="53"/>
    </row>
    <row r="297">
      <c r="E297" s="61"/>
      <c r="F297" s="61"/>
      <c r="G297" s="61"/>
      <c r="H297" s="53"/>
      <c r="I297" s="61"/>
      <c r="P297" s="53"/>
      <c r="U297" s="53"/>
    </row>
    <row r="298">
      <c r="E298" s="61"/>
      <c r="F298" s="61"/>
      <c r="G298" s="61"/>
      <c r="H298" s="53"/>
      <c r="I298" s="61"/>
      <c r="P298" s="53"/>
      <c r="U298" s="53"/>
    </row>
    <row r="299">
      <c r="E299" s="61"/>
      <c r="F299" s="61"/>
      <c r="G299" s="61"/>
      <c r="H299" s="53"/>
      <c r="I299" s="61"/>
      <c r="P299" s="53"/>
      <c r="U299" s="53"/>
    </row>
    <row r="300">
      <c r="E300" s="61"/>
      <c r="F300" s="61"/>
      <c r="G300" s="61"/>
      <c r="H300" s="53"/>
      <c r="I300" s="61"/>
      <c r="P300" s="53"/>
      <c r="U300" s="53"/>
    </row>
    <row r="301">
      <c r="E301" s="61"/>
      <c r="F301" s="61"/>
      <c r="G301" s="61"/>
      <c r="H301" s="53"/>
      <c r="I301" s="61"/>
      <c r="P301" s="53"/>
      <c r="U301" s="53"/>
    </row>
    <row r="302">
      <c r="E302" s="61"/>
      <c r="F302" s="61"/>
      <c r="G302" s="61"/>
      <c r="H302" s="53"/>
      <c r="I302" s="61"/>
      <c r="P302" s="53"/>
      <c r="U302" s="53"/>
    </row>
    <row r="303">
      <c r="E303" s="61"/>
      <c r="F303" s="61"/>
      <c r="G303" s="61"/>
      <c r="H303" s="53"/>
      <c r="I303" s="61"/>
      <c r="P303" s="53"/>
      <c r="U303" s="53"/>
    </row>
    <row r="304">
      <c r="E304" s="61"/>
      <c r="F304" s="61"/>
      <c r="G304" s="61"/>
      <c r="H304" s="53"/>
      <c r="I304" s="61"/>
      <c r="P304" s="53"/>
      <c r="U304" s="53"/>
    </row>
    <row r="305">
      <c r="E305" s="61"/>
      <c r="F305" s="61"/>
      <c r="G305" s="61"/>
      <c r="H305" s="53"/>
      <c r="I305" s="61"/>
      <c r="P305" s="53"/>
      <c r="U305" s="53"/>
    </row>
    <row r="306">
      <c r="E306" s="61"/>
      <c r="F306" s="61"/>
      <c r="G306" s="61"/>
      <c r="H306" s="53"/>
      <c r="I306" s="61"/>
      <c r="P306" s="53"/>
      <c r="U306" s="53"/>
    </row>
    <row r="307">
      <c r="E307" s="61"/>
      <c r="F307" s="61"/>
      <c r="G307" s="61"/>
      <c r="H307" s="53"/>
      <c r="I307" s="61"/>
      <c r="P307" s="53"/>
      <c r="U307" s="53"/>
    </row>
    <row r="308">
      <c r="E308" s="61"/>
      <c r="F308" s="61"/>
      <c r="G308" s="61"/>
      <c r="H308" s="53"/>
      <c r="I308" s="61"/>
      <c r="P308" s="53"/>
      <c r="U308" s="53"/>
    </row>
    <row r="309">
      <c r="E309" s="61"/>
      <c r="F309" s="61"/>
      <c r="G309" s="61"/>
      <c r="H309" s="53"/>
      <c r="I309" s="61"/>
      <c r="P309" s="53"/>
      <c r="U309" s="53"/>
    </row>
    <row r="310">
      <c r="E310" s="61"/>
      <c r="F310" s="61"/>
      <c r="G310" s="61"/>
      <c r="H310" s="53"/>
      <c r="I310" s="61"/>
      <c r="P310" s="53"/>
      <c r="U310" s="53"/>
    </row>
    <row r="311">
      <c r="E311" s="61"/>
      <c r="F311" s="61"/>
      <c r="G311" s="61"/>
      <c r="H311" s="53"/>
      <c r="I311" s="61"/>
      <c r="P311" s="53"/>
      <c r="U311" s="53"/>
    </row>
    <row r="312">
      <c r="E312" s="61"/>
      <c r="F312" s="61"/>
      <c r="G312" s="61"/>
      <c r="H312" s="53"/>
      <c r="I312" s="61"/>
      <c r="P312" s="53"/>
      <c r="U312" s="53"/>
    </row>
    <row r="313">
      <c r="E313" s="61"/>
      <c r="F313" s="61"/>
      <c r="G313" s="61"/>
      <c r="H313" s="53"/>
      <c r="I313" s="61"/>
      <c r="P313" s="53"/>
      <c r="U313" s="53"/>
    </row>
    <row r="314">
      <c r="E314" s="61"/>
      <c r="F314" s="61"/>
      <c r="G314" s="61"/>
      <c r="H314" s="53"/>
      <c r="I314" s="61"/>
      <c r="P314" s="53"/>
      <c r="U314" s="53"/>
    </row>
    <row r="315">
      <c r="E315" s="61"/>
      <c r="F315" s="61"/>
      <c r="G315" s="61"/>
      <c r="H315" s="53"/>
      <c r="I315" s="61"/>
      <c r="P315" s="53"/>
      <c r="U315" s="53"/>
    </row>
    <row r="316">
      <c r="E316" s="61"/>
      <c r="F316" s="61"/>
      <c r="G316" s="61"/>
      <c r="H316" s="53"/>
      <c r="I316" s="61"/>
      <c r="P316" s="53"/>
      <c r="U316" s="53"/>
    </row>
    <row r="317">
      <c r="E317" s="61"/>
      <c r="F317" s="61"/>
      <c r="G317" s="61"/>
      <c r="H317" s="53"/>
      <c r="I317" s="61"/>
      <c r="P317" s="53"/>
      <c r="U317" s="53"/>
    </row>
    <row r="318">
      <c r="E318" s="61"/>
      <c r="F318" s="61"/>
      <c r="G318" s="61"/>
      <c r="H318" s="53"/>
      <c r="I318" s="61"/>
      <c r="P318" s="53"/>
      <c r="U318" s="53"/>
    </row>
    <row r="319">
      <c r="E319" s="61"/>
      <c r="F319" s="61"/>
      <c r="G319" s="61"/>
      <c r="H319" s="53"/>
      <c r="I319" s="61"/>
      <c r="P319" s="53"/>
      <c r="U319" s="53"/>
    </row>
    <row r="320">
      <c r="E320" s="61"/>
      <c r="F320" s="61"/>
      <c r="G320" s="61"/>
      <c r="H320" s="53"/>
      <c r="I320" s="61"/>
      <c r="P320" s="53"/>
      <c r="U320" s="53"/>
    </row>
    <row r="321">
      <c r="E321" s="61"/>
      <c r="F321" s="61"/>
      <c r="G321" s="61"/>
      <c r="H321" s="53"/>
      <c r="I321" s="61"/>
      <c r="P321" s="53"/>
      <c r="U321" s="53"/>
    </row>
    <row r="322">
      <c r="E322" s="61"/>
      <c r="F322" s="61"/>
      <c r="G322" s="61"/>
      <c r="H322" s="53"/>
      <c r="I322" s="61"/>
      <c r="P322" s="53"/>
      <c r="U322" s="53"/>
    </row>
    <row r="323">
      <c r="E323" s="61"/>
      <c r="F323" s="61"/>
      <c r="G323" s="61"/>
      <c r="H323" s="53"/>
      <c r="I323" s="61"/>
      <c r="P323" s="53"/>
      <c r="U323" s="53"/>
    </row>
    <row r="324">
      <c r="E324" s="61"/>
      <c r="F324" s="61"/>
      <c r="G324" s="61"/>
      <c r="H324" s="53"/>
      <c r="I324" s="61"/>
      <c r="P324" s="53"/>
      <c r="U324" s="53"/>
    </row>
    <row r="325">
      <c r="E325" s="61"/>
      <c r="F325" s="61"/>
      <c r="G325" s="61"/>
      <c r="H325" s="53"/>
      <c r="I325" s="61"/>
      <c r="P325" s="53"/>
      <c r="U325" s="53"/>
    </row>
    <row r="326">
      <c r="E326" s="61"/>
      <c r="F326" s="61"/>
      <c r="G326" s="61"/>
      <c r="H326" s="53"/>
      <c r="I326" s="61"/>
      <c r="P326" s="53"/>
      <c r="U326" s="53"/>
    </row>
    <row r="327">
      <c r="E327" s="61"/>
      <c r="F327" s="61"/>
      <c r="G327" s="61"/>
      <c r="H327" s="53"/>
      <c r="I327" s="61"/>
      <c r="P327" s="53"/>
      <c r="U327" s="53"/>
    </row>
    <row r="328">
      <c r="E328" s="61"/>
      <c r="F328" s="61"/>
      <c r="G328" s="61"/>
      <c r="H328" s="53"/>
      <c r="I328" s="61"/>
      <c r="P328" s="53"/>
      <c r="U328" s="53"/>
    </row>
    <row r="329">
      <c r="E329" s="61"/>
      <c r="F329" s="61"/>
      <c r="G329" s="61"/>
      <c r="H329" s="53"/>
      <c r="I329" s="61"/>
      <c r="P329" s="53"/>
      <c r="U329" s="53"/>
    </row>
    <row r="330">
      <c r="E330" s="61"/>
      <c r="F330" s="61"/>
      <c r="G330" s="61"/>
      <c r="H330" s="53"/>
      <c r="I330" s="61"/>
      <c r="P330" s="53"/>
      <c r="U330" s="53"/>
    </row>
    <row r="331">
      <c r="E331" s="61"/>
      <c r="F331" s="61"/>
      <c r="G331" s="61"/>
      <c r="H331" s="53"/>
      <c r="I331" s="61"/>
      <c r="P331" s="53"/>
      <c r="U331" s="53"/>
    </row>
    <row r="332">
      <c r="E332" s="61"/>
      <c r="F332" s="61"/>
      <c r="G332" s="61"/>
      <c r="H332" s="53"/>
      <c r="I332" s="61"/>
      <c r="P332" s="53"/>
      <c r="U332" s="53"/>
    </row>
    <row r="333">
      <c r="E333" s="61"/>
      <c r="F333" s="61"/>
      <c r="G333" s="61"/>
      <c r="H333" s="53"/>
      <c r="I333" s="61"/>
      <c r="P333" s="53"/>
      <c r="U333" s="53"/>
    </row>
    <row r="334">
      <c r="E334" s="61"/>
      <c r="F334" s="61"/>
      <c r="G334" s="61"/>
      <c r="H334" s="53"/>
      <c r="I334" s="61"/>
      <c r="P334" s="53"/>
      <c r="U334" s="53"/>
    </row>
    <row r="335">
      <c r="E335" s="61"/>
      <c r="F335" s="61"/>
      <c r="G335" s="61"/>
      <c r="H335" s="53"/>
      <c r="I335" s="61"/>
      <c r="P335" s="53"/>
      <c r="U335" s="53"/>
    </row>
    <row r="336">
      <c r="E336" s="61"/>
      <c r="F336" s="61"/>
      <c r="G336" s="61"/>
      <c r="H336" s="53"/>
      <c r="I336" s="61"/>
      <c r="P336" s="53"/>
      <c r="U336" s="53"/>
    </row>
    <row r="337">
      <c r="E337" s="61"/>
      <c r="F337" s="61"/>
      <c r="G337" s="61"/>
      <c r="H337" s="53"/>
      <c r="I337" s="61"/>
      <c r="P337" s="53"/>
      <c r="U337" s="53"/>
    </row>
    <row r="338">
      <c r="E338" s="61"/>
      <c r="F338" s="61"/>
      <c r="G338" s="61"/>
      <c r="H338" s="53"/>
      <c r="I338" s="61"/>
      <c r="P338" s="53"/>
      <c r="U338" s="53"/>
    </row>
    <row r="339">
      <c r="E339" s="61"/>
      <c r="F339" s="61"/>
      <c r="G339" s="61"/>
      <c r="H339" s="53"/>
      <c r="I339" s="61"/>
      <c r="P339" s="53"/>
      <c r="U339" s="53"/>
    </row>
    <row r="340">
      <c r="E340" s="61"/>
      <c r="F340" s="61"/>
      <c r="G340" s="61"/>
      <c r="H340" s="53"/>
      <c r="I340" s="61"/>
      <c r="P340" s="53"/>
      <c r="U340" s="53"/>
    </row>
    <row r="341">
      <c r="E341" s="61"/>
      <c r="F341" s="61"/>
      <c r="G341" s="61"/>
      <c r="H341" s="53"/>
      <c r="I341" s="61"/>
      <c r="P341" s="53"/>
      <c r="U341" s="53"/>
    </row>
    <row r="342">
      <c r="E342" s="61"/>
      <c r="F342" s="61"/>
      <c r="G342" s="61"/>
      <c r="H342" s="53"/>
      <c r="I342" s="61"/>
      <c r="P342" s="53"/>
      <c r="U342" s="53"/>
    </row>
    <row r="343">
      <c r="E343" s="61"/>
      <c r="F343" s="61"/>
      <c r="G343" s="61"/>
      <c r="H343" s="53"/>
      <c r="I343" s="61"/>
      <c r="P343" s="53"/>
      <c r="U343" s="53"/>
    </row>
    <row r="344">
      <c r="E344" s="61"/>
      <c r="F344" s="61"/>
      <c r="G344" s="61"/>
      <c r="H344" s="53"/>
      <c r="I344" s="61"/>
      <c r="P344" s="53"/>
      <c r="U344" s="53"/>
    </row>
    <row r="345">
      <c r="E345" s="61"/>
      <c r="F345" s="61"/>
      <c r="G345" s="61"/>
      <c r="H345" s="53"/>
      <c r="I345" s="61"/>
      <c r="P345" s="53"/>
      <c r="U345" s="53"/>
    </row>
    <row r="346">
      <c r="E346" s="61"/>
      <c r="F346" s="61"/>
      <c r="G346" s="61"/>
      <c r="H346" s="53"/>
      <c r="I346" s="61"/>
      <c r="P346" s="53"/>
      <c r="U346" s="53"/>
    </row>
    <row r="347">
      <c r="E347" s="61"/>
      <c r="F347" s="61"/>
      <c r="G347" s="61"/>
      <c r="H347" s="53"/>
      <c r="I347" s="61"/>
      <c r="P347" s="53"/>
      <c r="U347" s="53"/>
    </row>
    <row r="348">
      <c r="E348" s="61"/>
      <c r="F348" s="61"/>
      <c r="G348" s="61"/>
      <c r="H348" s="53"/>
      <c r="I348" s="61"/>
      <c r="P348" s="53"/>
      <c r="U348" s="53"/>
    </row>
    <row r="349">
      <c r="E349" s="61"/>
      <c r="F349" s="61"/>
      <c r="G349" s="61"/>
      <c r="H349" s="53"/>
      <c r="I349" s="61"/>
      <c r="P349" s="53"/>
      <c r="U349" s="53"/>
    </row>
    <row r="350">
      <c r="E350" s="61"/>
      <c r="F350" s="61"/>
      <c r="G350" s="61"/>
      <c r="H350" s="53"/>
      <c r="I350" s="61"/>
      <c r="P350" s="53"/>
      <c r="U350" s="53"/>
    </row>
    <row r="351">
      <c r="E351" s="61"/>
      <c r="F351" s="61"/>
      <c r="G351" s="61"/>
      <c r="H351" s="53"/>
      <c r="I351" s="61"/>
      <c r="P351" s="53"/>
      <c r="U351" s="53"/>
    </row>
    <row r="352">
      <c r="E352" s="61"/>
      <c r="F352" s="61"/>
      <c r="G352" s="61"/>
      <c r="H352" s="53"/>
      <c r="I352" s="61"/>
      <c r="P352" s="53"/>
      <c r="U352" s="53"/>
    </row>
    <row r="353">
      <c r="E353" s="61"/>
      <c r="F353" s="61"/>
      <c r="G353" s="61"/>
      <c r="H353" s="53"/>
      <c r="I353" s="61"/>
      <c r="P353" s="53"/>
      <c r="U353" s="53"/>
    </row>
    <row r="354">
      <c r="E354" s="61"/>
      <c r="F354" s="61"/>
      <c r="G354" s="61"/>
      <c r="H354" s="53"/>
      <c r="I354" s="61"/>
      <c r="P354" s="53"/>
      <c r="U354" s="53"/>
    </row>
    <row r="355">
      <c r="E355" s="61"/>
      <c r="F355" s="61"/>
      <c r="G355" s="61"/>
      <c r="H355" s="53"/>
      <c r="I355" s="61"/>
      <c r="P355" s="53"/>
      <c r="U355" s="53"/>
    </row>
    <row r="356">
      <c r="E356" s="61"/>
      <c r="F356" s="61"/>
      <c r="G356" s="61"/>
      <c r="H356" s="53"/>
      <c r="I356" s="61"/>
      <c r="P356" s="53"/>
      <c r="U356" s="53"/>
    </row>
    <row r="357">
      <c r="E357" s="61"/>
      <c r="F357" s="61"/>
      <c r="G357" s="61"/>
      <c r="H357" s="53"/>
      <c r="I357" s="61"/>
      <c r="P357" s="53"/>
      <c r="U357" s="53"/>
    </row>
    <row r="358">
      <c r="E358" s="61"/>
      <c r="F358" s="61"/>
      <c r="G358" s="61"/>
      <c r="H358" s="53"/>
      <c r="I358" s="61"/>
      <c r="P358" s="53"/>
      <c r="U358" s="53"/>
    </row>
    <row r="359">
      <c r="E359" s="61"/>
      <c r="F359" s="61"/>
      <c r="G359" s="61"/>
      <c r="H359" s="53"/>
      <c r="I359" s="61"/>
      <c r="P359" s="53"/>
      <c r="U359" s="53"/>
    </row>
    <row r="360">
      <c r="E360" s="61"/>
      <c r="F360" s="61"/>
      <c r="G360" s="61"/>
      <c r="H360" s="53"/>
      <c r="I360" s="61"/>
      <c r="P360" s="53"/>
      <c r="U360" s="53"/>
    </row>
    <row r="361">
      <c r="E361" s="61"/>
      <c r="F361" s="61"/>
      <c r="G361" s="61"/>
      <c r="H361" s="53"/>
      <c r="I361" s="61"/>
      <c r="P361" s="53"/>
      <c r="U361" s="53"/>
    </row>
    <row r="362">
      <c r="E362" s="61"/>
      <c r="F362" s="61"/>
      <c r="G362" s="61"/>
      <c r="H362" s="53"/>
      <c r="I362" s="61"/>
      <c r="P362" s="53"/>
      <c r="U362" s="53"/>
    </row>
    <row r="363">
      <c r="E363" s="61"/>
      <c r="F363" s="61"/>
      <c r="G363" s="61"/>
      <c r="H363" s="53"/>
      <c r="I363" s="61"/>
      <c r="P363" s="53"/>
      <c r="U363" s="53"/>
    </row>
    <row r="364">
      <c r="E364" s="61"/>
      <c r="F364" s="61"/>
      <c r="G364" s="61"/>
      <c r="H364" s="53"/>
      <c r="I364" s="61"/>
      <c r="P364" s="53"/>
      <c r="U364" s="53"/>
    </row>
    <row r="365">
      <c r="E365" s="61"/>
      <c r="F365" s="61"/>
      <c r="G365" s="61"/>
      <c r="H365" s="53"/>
      <c r="I365" s="61"/>
      <c r="P365" s="53"/>
      <c r="U365" s="53"/>
    </row>
    <row r="366">
      <c r="E366" s="61"/>
      <c r="F366" s="61"/>
      <c r="G366" s="61"/>
      <c r="H366" s="53"/>
      <c r="I366" s="61"/>
      <c r="P366" s="53"/>
      <c r="U366" s="53"/>
    </row>
    <row r="367">
      <c r="E367" s="61"/>
      <c r="F367" s="61"/>
      <c r="G367" s="61"/>
      <c r="H367" s="53"/>
      <c r="I367" s="61"/>
      <c r="P367" s="53"/>
      <c r="U367" s="53"/>
    </row>
    <row r="368">
      <c r="E368" s="61"/>
      <c r="F368" s="61"/>
      <c r="G368" s="61"/>
      <c r="H368" s="53"/>
      <c r="I368" s="61"/>
      <c r="P368" s="53"/>
      <c r="U368" s="53"/>
    </row>
    <row r="369">
      <c r="E369" s="61"/>
      <c r="F369" s="61"/>
      <c r="G369" s="61"/>
      <c r="H369" s="53"/>
      <c r="I369" s="61"/>
      <c r="P369" s="53"/>
      <c r="U369" s="53"/>
    </row>
    <row r="370">
      <c r="E370" s="61"/>
      <c r="F370" s="61"/>
      <c r="G370" s="61"/>
      <c r="H370" s="53"/>
      <c r="I370" s="61"/>
      <c r="P370" s="53"/>
      <c r="U370" s="53"/>
    </row>
    <row r="371">
      <c r="E371" s="61"/>
      <c r="F371" s="61"/>
      <c r="G371" s="61"/>
      <c r="H371" s="53"/>
      <c r="I371" s="61"/>
      <c r="P371" s="53"/>
      <c r="U371" s="53"/>
    </row>
    <row r="372">
      <c r="E372" s="61"/>
      <c r="F372" s="61"/>
      <c r="G372" s="61"/>
      <c r="H372" s="53"/>
      <c r="I372" s="61"/>
      <c r="P372" s="53"/>
      <c r="U372" s="53"/>
    </row>
    <row r="373">
      <c r="E373" s="61"/>
      <c r="F373" s="61"/>
      <c r="G373" s="61"/>
      <c r="H373" s="53"/>
      <c r="I373" s="61"/>
      <c r="P373" s="53"/>
      <c r="U373" s="53"/>
    </row>
    <row r="374">
      <c r="E374" s="61"/>
      <c r="F374" s="61"/>
      <c r="G374" s="61"/>
      <c r="H374" s="53"/>
      <c r="I374" s="61"/>
      <c r="P374" s="53"/>
      <c r="U374" s="53"/>
    </row>
    <row r="375">
      <c r="E375" s="61"/>
      <c r="F375" s="61"/>
      <c r="G375" s="61"/>
      <c r="H375" s="53"/>
      <c r="I375" s="61"/>
      <c r="P375" s="53"/>
      <c r="U375" s="53"/>
    </row>
    <row r="376">
      <c r="E376" s="61"/>
      <c r="F376" s="61"/>
      <c r="G376" s="61"/>
      <c r="H376" s="53"/>
      <c r="I376" s="61"/>
      <c r="P376" s="53"/>
      <c r="U376" s="53"/>
    </row>
    <row r="377">
      <c r="E377" s="61"/>
      <c r="F377" s="61"/>
      <c r="G377" s="61"/>
      <c r="H377" s="53"/>
      <c r="I377" s="61"/>
      <c r="P377" s="53"/>
      <c r="U377" s="53"/>
    </row>
    <row r="378">
      <c r="E378" s="61"/>
      <c r="F378" s="61"/>
      <c r="G378" s="61"/>
      <c r="H378" s="53"/>
      <c r="I378" s="61"/>
      <c r="P378" s="53"/>
      <c r="U378" s="53"/>
    </row>
    <row r="379">
      <c r="E379" s="61"/>
      <c r="F379" s="61"/>
      <c r="G379" s="61"/>
      <c r="H379" s="53"/>
      <c r="I379" s="61"/>
      <c r="P379" s="53"/>
      <c r="U379" s="53"/>
    </row>
    <row r="380">
      <c r="E380" s="61"/>
      <c r="F380" s="61"/>
      <c r="G380" s="61"/>
      <c r="H380" s="53"/>
      <c r="I380" s="61"/>
      <c r="P380" s="53"/>
      <c r="U380" s="53"/>
    </row>
    <row r="381">
      <c r="E381" s="61"/>
      <c r="F381" s="61"/>
      <c r="G381" s="61"/>
      <c r="H381" s="53"/>
      <c r="I381" s="61"/>
      <c r="P381" s="53"/>
      <c r="U381" s="53"/>
    </row>
    <row r="382">
      <c r="E382" s="61"/>
      <c r="F382" s="61"/>
      <c r="G382" s="61"/>
      <c r="H382" s="53"/>
      <c r="I382" s="61"/>
      <c r="P382" s="53"/>
      <c r="U382" s="53"/>
    </row>
    <row r="383">
      <c r="E383" s="61"/>
      <c r="F383" s="61"/>
      <c r="G383" s="61"/>
      <c r="H383" s="53"/>
      <c r="I383" s="61"/>
      <c r="P383" s="53"/>
      <c r="U383" s="53"/>
    </row>
    <row r="384">
      <c r="E384" s="61"/>
      <c r="F384" s="61"/>
      <c r="G384" s="61"/>
      <c r="H384" s="53"/>
      <c r="I384" s="61"/>
      <c r="P384" s="53"/>
      <c r="U384" s="53"/>
    </row>
    <row r="385">
      <c r="E385" s="61"/>
      <c r="F385" s="61"/>
      <c r="G385" s="61"/>
      <c r="H385" s="53"/>
      <c r="I385" s="61"/>
      <c r="P385" s="53"/>
      <c r="U385" s="53"/>
    </row>
    <row r="386">
      <c r="E386" s="61"/>
      <c r="F386" s="61"/>
      <c r="G386" s="61"/>
      <c r="H386" s="53"/>
      <c r="I386" s="61"/>
      <c r="P386" s="53"/>
      <c r="U386" s="53"/>
    </row>
    <row r="387">
      <c r="E387" s="61"/>
      <c r="F387" s="61"/>
      <c r="G387" s="61"/>
      <c r="H387" s="53"/>
      <c r="I387" s="61"/>
      <c r="P387" s="53"/>
      <c r="U387" s="53"/>
    </row>
    <row r="388">
      <c r="E388" s="61"/>
      <c r="F388" s="61"/>
      <c r="G388" s="61"/>
      <c r="H388" s="53"/>
      <c r="I388" s="61"/>
      <c r="P388" s="53"/>
      <c r="U388" s="53"/>
    </row>
    <row r="389">
      <c r="E389" s="61"/>
      <c r="F389" s="61"/>
      <c r="G389" s="61"/>
      <c r="H389" s="53"/>
      <c r="I389" s="61"/>
      <c r="P389" s="53"/>
      <c r="U389" s="53"/>
    </row>
    <row r="390">
      <c r="E390" s="61"/>
      <c r="F390" s="61"/>
      <c r="G390" s="61"/>
      <c r="H390" s="53"/>
      <c r="I390" s="61"/>
      <c r="P390" s="53"/>
      <c r="U390" s="53"/>
    </row>
    <row r="391">
      <c r="E391" s="61"/>
      <c r="F391" s="61"/>
      <c r="G391" s="61"/>
      <c r="H391" s="53"/>
      <c r="I391" s="61"/>
      <c r="P391" s="53"/>
      <c r="U391" s="53"/>
    </row>
    <row r="392">
      <c r="E392" s="61"/>
      <c r="F392" s="61"/>
      <c r="G392" s="61"/>
      <c r="H392" s="53"/>
      <c r="I392" s="61"/>
      <c r="P392" s="53"/>
      <c r="U392" s="53"/>
    </row>
    <row r="393">
      <c r="E393" s="61"/>
      <c r="F393" s="61"/>
      <c r="G393" s="61"/>
      <c r="H393" s="53"/>
      <c r="I393" s="61"/>
      <c r="P393" s="53"/>
      <c r="U393" s="53"/>
    </row>
    <row r="394">
      <c r="E394" s="61"/>
      <c r="F394" s="61"/>
      <c r="G394" s="61"/>
      <c r="H394" s="53"/>
      <c r="I394" s="61"/>
      <c r="P394" s="53"/>
      <c r="U394" s="53"/>
    </row>
    <row r="395">
      <c r="E395" s="61"/>
      <c r="F395" s="61"/>
      <c r="G395" s="61"/>
      <c r="H395" s="53"/>
      <c r="I395" s="61"/>
      <c r="P395" s="53"/>
      <c r="U395" s="53"/>
    </row>
    <row r="396">
      <c r="E396" s="61"/>
      <c r="F396" s="61"/>
      <c r="G396" s="61"/>
      <c r="H396" s="53"/>
      <c r="I396" s="61"/>
      <c r="P396" s="53"/>
      <c r="U396" s="53"/>
    </row>
    <row r="397">
      <c r="E397" s="61"/>
      <c r="F397" s="61"/>
      <c r="G397" s="61"/>
      <c r="H397" s="53"/>
      <c r="I397" s="61"/>
      <c r="P397" s="53"/>
      <c r="U397" s="53"/>
    </row>
    <row r="398">
      <c r="E398" s="61"/>
      <c r="F398" s="61"/>
      <c r="G398" s="61"/>
      <c r="H398" s="53"/>
      <c r="I398" s="61"/>
      <c r="P398" s="53"/>
      <c r="U398" s="53"/>
    </row>
    <row r="399">
      <c r="E399" s="61"/>
      <c r="F399" s="61"/>
      <c r="G399" s="61"/>
      <c r="H399" s="53"/>
      <c r="I399" s="61"/>
      <c r="P399" s="53"/>
      <c r="U399" s="53"/>
    </row>
    <row r="400">
      <c r="E400" s="61"/>
      <c r="F400" s="61"/>
      <c r="G400" s="61"/>
      <c r="H400" s="53"/>
      <c r="I400" s="61"/>
      <c r="P400" s="53"/>
      <c r="U400" s="53"/>
    </row>
    <row r="401">
      <c r="E401" s="61"/>
      <c r="F401" s="61"/>
      <c r="G401" s="61"/>
      <c r="H401" s="53"/>
      <c r="I401" s="61"/>
      <c r="P401" s="53"/>
      <c r="U401" s="53"/>
    </row>
    <row r="402">
      <c r="E402" s="61"/>
      <c r="F402" s="61"/>
      <c r="G402" s="61"/>
      <c r="H402" s="53"/>
      <c r="I402" s="61"/>
      <c r="P402" s="53"/>
      <c r="U402" s="53"/>
    </row>
    <row r="403">
      <c r="E403" s="61"/>
      <c r="F403" s="61"/>
      <c r="G403" s="61"/>
      <c r="H403" s="53"/>
      <c r="I403" s="61"/>
      <c r="P403" s="53"/>
      <c r="U403" s="53"/>
    </row>
    <row r="404">
      <c r="E404" s="61"/>
      <c r="F404" s="61"/>
      <c r="G404" s="61"/>
      <c r="H404" s="53"/>
      <c r="I404" s="61"/>
      <c r="P404" s="53"/>
      <c r="U404" s="53"/>
    </row>
    <row r="405">
      <c r="E405" s="61"/>
      <c r="F405" s="61"/>
      <c r="G405" s="61"/>
      <c r="H405" s="53"/>
      <c r="I405" s="61"/>
      <c r="P405" s="53"/>
      <c r="U405" s="53"/>
    </row>
    <row r="406">
      <c r="E406" s="61"/>
      <c r="F406" s="61"/>
      <c r="G406" s="61"/>
      <c r="H406" s="53"/>
      <c r="I406" s="61"/>
      <c r="P406" s="53"/>
      <c r="U406" s="53"/>
    </row>
    <row r="407">
      <c r="E407" s="61"/>
      <c r="F407" s="61"/>
      <c r="G407" s="61"/>
      <c r="H407" s="53"/>
      <c r="I407" s="61"/>
      <c r="P407" s="53"/>
      <c r="U407" s="53"/>
    </row>
    <row r="408">
      <c r="E408" s="61"/>
      <c r="F408" s="61"/>
      <c r="G408" s="61"/>
      <c r="H408" s="53"/>
      <c r="I408" s="61"/>
      <c r="P408" s="53"/>
      <c r="U408" s="53"/>
    </row>
    <row r="409">
      <c r="E409" s="61"/>
      <c r="F409" s="61"/>
      <c r="G409" s="61"/>
      <c r="H409" s="53"/>
      <c r="I409" s="61"/>
      <c r="P409" s="53"/>
      <c r="U409" s="53"/>
    </row>
    <row r="410">
      <c r="E410" s="61"/>
      <c r="F410" s="61"/>
      <c r="G410" s="61"/>
      <c r="H410" s="53"/>
      <c r="I410" s="61"/>
      <c r="P410" s="53"/>
      <c r="U410" s="53"/>
    </row>
    <row r="411">
      <c r="E411" s="61"/>
      <c r="F411" s="61"/>
      <c r="G411" s="61"/>
      <c r="H411" s="53"/>
      <c r="I411" s="61"/>
      <c r="P411" s="53"/>
      <c r="U411" s="53"/>
    </row>
    <row r="412">
      <c r="E412" s="61"/>
      <c r="F412" s="61"/>
      <c r="G412" s="61"/>
      <c r="H412" s="53"/>
      <c r="I412" s="61"/>
      <c r="P412" s="53"/>
      <c r="U412" s="53"/>
    </row>
    <row r="413">
      <c r="E413" s="61"/>
      <c r="F413" s="61"/>
      <c r="G413" s="61"/>
      <c r="H413" s="53"/>
      <c r="I413" s="61"/>
      <c r="P413" s="53"/>
      <c r="U413" s="53"/>
    </row>
    <row r="414">
      <c r="E414" s="61"/>
      <c r="F414" s="61"/>
      <c r="G414" s="61"/>
      <c r="H414" s="53"/>
      <c r="I414" s="61"/>
      <c r="P414" s="53"/>
      <c r="U414" s="53"/>
    </row>
    <row r="415">
      <c r="E415" s="61"/>
      <c r="F415" s="61"/>
      <c r="G415" s="61"/>
      <c r="H415" s="53"/>
      <c r="I415" s="61"/>
      <c r="P415" s="53"/>
      <c r="U415" s="53"/>
    </row>
    <row r="416">
      <c r="E416" s="61"/>
      <c r="F416" s="61"/>
      <c r="G416" s="61"/>
      <c r="H416" s="53"/>
      <c r="I416" s="61"/>
      <c r="P416" s="53"/>
      <c r="U416" s="53"/>
    </row>
    <row r="417">
      <c r="E417" s="61"/>
      <c r="F417" s="61"/>
      <c r="G417" s="61"/>
      <c r="H417" s="53"/>
      <c r="I417" s="61"/>
      <c r="P417" s="53"/>
      <c r="U417" s="53"/>
    </row>
    <row r="418">
      <c r="E418" s="61"/>
      <c r="F418" s="61"/>
      <c r="G418" s="61"/>
      <c r="H418" s="53"/>
      <c r="I418" s="61"/>
      <c r="P418" s="53"/>
      <c r="U418" s="53"/>
    </row>
    <row r="419">
      <c r="E419" s="61"/>
      <c r="F419" s="61"/>
      <c r="G419" s="61"/>
      <c r="H419" s="53"/>
      <c r="I419" s="61"/>
      <c r="P419" s="53"/>
      <c r="U419" s="53"/>
    </row>
    <row r="420">
      <c r="E420" s="61"/>
      <c r="F420" s="61"/>
      <c r="G420" s="61"/>
      <c r="H420" s="53"/>
      <c r="I420" s="61"/>
      <c r="P420" s="53"/>
      <c r="U420" s="53"/>
    </row>
    <row r="421">
      <c r="E421" s="61"/>
      <c r="F421" s="61"/>
      <c r="G421" s="61"/>
      <c r="H421" s="53"/>
      <c r="I421" s="61"/>
      <c r="P421" s="53"/>
      <c r="U421" s="53"/>
    </row>
    <row r="422">
      <c r="E422" s="61"/>
      <c r="F422" s="61"/>
      <c r="G422" s="61"/>
      <c r="H422" s="53"/>
      <c r="I422" s="61"/>
      <c r="P422" s="53"/>
      <c r="U422" s="53"/>
    </row>
    <row r="423">
      <c r="E423" s="61"/>
      <c r="F423" s="61"/>
      <c r="G423" s="61"/>
      <c r="H423" s="53"/>
      <c r="I423" s="61"/>
      <c r="P423" s="53"/>
      <c r="U423" s="53"/>
    </row>
    <row r="424">
      <c r="E424" s="61"/>
      <c r="F424" s="61"/>
      <c r="G424" s="61"/>
      <c r="H424" s="53"/>
      <c r="I424" s="61"/>
      <c r="P424" s="53"/>
      <c r="U424" s="53"/>
    </row>
    <row r="425">
      <c r="E425" s="61"/>
      <c r="F425" s="61"/>
      <c r="G425" s="61"/>
      <c r="H425" s="53"/>
      <c r="I425" s="61"/>
      <c r="P425" s="53"/>
      <c r="U425" s="53"/>
    </row>
    <row r="426">
      <c r="E426" s="61"/>
      <c r="F426" s="61"/>
      <c r="G426" s="61"/>
      <c r="H426" s="53"/>
      <c r="I426" s="61"/>
      <c r="P426" s="53"/>
      <c r="U426" s="53"/>
    </row>
    <row r="427">
      <c r="E427" s="61"/>
      <c r="F427" s="61"/>
      <c r="G427" s="61"/>
      <c r="H427" s="53"/>
      <c r="I427" s="61"/>
      <c r="P427" s="53"/>
      <c r="U427" s="53"/>
    </row>
    <row r="428">
      <c r="E428" s="61"/>
      <c r="F428" s="61"/>
      <c r="G428" s="61"/>
      <c r="H428" s="53"/>
      <c r="I428" s="61"/>
      <c r="P428" s="53"/>
      <c r="U428" s="53"/>
    </row>
    <row r="429">
      <c r="E429" s="61"/>
      <c r="F429" s="61"/>
      <c r="G429" s="61"/>
      <c r="H429" s="53"/>
      <c r="I429" s="61"/>
      <c r="P429" s="53"/>
      <c r="U429" s="53"/>
    </row>
    <row r="430">
      <c r="E430" s="61"/>
      <c r="F430" s="61"/>
      <c r="G430" s="61"/>
      <c r="H430" s="53"/>
      <c r="I430" s="61"/>
      <c r="P430" s="53"/>
      <c r="U430" s="53"/>
    </row>
    <row r="431">
      <c r="E431" s="61"/>
      <c r="F431" s="61"/>
      <c r="G431" s="61"/>
      <c r="H431" s="53"/>
      <c r="I431" s="61"/>
      <c r="P431" s="53"/>
      <c r="U431" s="53"/>
    </row>
    <row r="432">
      <c r="E432" s="61"/>
      <c r="F432" s="61"/>
      <c r="G432" s="61"/>
      <c r="H432" s="53"/>
      <c r="I432" s="61"/>
      <c r="P432" s="53"/>
      <c r="U432" s="53"/>
    </row>
    <row r="433">
      <c r="E433" s="61"/>
      <c r="F433" s="61"/>
      <c r="G433" s="61"/>
      <c r="H433" s="53"/>
      <c r="I433" s="61"/>
      <c r="P433" s="53"/>
      <c r="U433" s="53"/>
    </row>
    <row r="434">
      <c r="E434" s="61"/>
      <c r="F434" s="61"/>
      <c r="G434" s="61"/>
      <c r="H434" s="53"/>
      <c r="I434" s="61"/>
      <c r="P434" s="53"/>
      <c r="U434" s="53"/>
    </row>
    <row r="435">
      <c r="E435" s="61"/>
      <c r="F435" s="61"/>
      <c r="G435" s="61"/>
      <c r="H435" s="53"/>
      <c r="I435" s="61"/>
      <c r="P435" s="53"/>
      <c r="U435" s="53"/>
    </row>
    <row r="436">
      <c r="E436" s="61"/>
      <c r="F436" s="61"/>
      <c r="G436" s="61"/>
      <c r="H436" s="53"/>
      <c r="I436" s="61"/>
      <c r="P436" s="53"/>
      <c r="U436" s="53"/>
    </row>
    <row r="437">
      <c r="E437" s="61"/>
      <c r="F437" s="61"/>
      <c r="G437" s="61"/>
      <c r="H437" s="53"/>
      <c r="I437" s="61"/>
      <c r="P437" s="53"/>
      <c r="U437" s="53"/>
    </row>
    <row r="438">
      <c r="E438" s="61"/>
      <c r="F438" s="61"/>
      <c r="G438" s="61"/>
      <c r="H438" s="53"/>
      <c r="I438" s="61"/>
      <c r="P438" s="53"/>
      <c r="U438" s="53"/>
    </row>
    <row r="439">
      <c r="E439" s="61"/>
      <c r="F439" s="61"/>
      <c r="G439" s="61"/>
      <c r="H439" s="53"/>
      <c r="I439" s="61"/>
      <c r="P439" s="53"/>
      <c r="U439" s="53"/>
    </row>
    <row r="440">
      <c r="E440" s="61"/>
      <c r="F440" s="61"/>
      <c r="G440" s="61"/>
      <c r="H440" s="53"/>
      <c r="I440" s="61"/>
      <c r="P440" s="53"/>
      <c r="U440" s="53"/>
    </row>
    <row r="441">
      <c r="E441" s="61"/>
      <c r="F441" s="61"/>
      <c r="G441" s="61"/>
      <c r="H441" s="53"/>
      <c r="I441" s="61"/>
      <c r="P441" s="53"/>
      <c r="U441" s="53"/>
    </row>
    <row r="442">
      <c r="E442" s="61"/>
      <c r="F442" s="61"/>
      <c r="G442" s="61"/>
      <c r="H442" s="53"/>
      <c r="I442" s="61"/>
      <c r="P442" s="53"/>
      <c r="U442" s="53"/>
    </row>
    <row r="443">
      <c r="E443" s="61"/>
      <c r="F443" s="61"/>
      <c r="G443" s="61"/>
      <c r="H443" s="53"/>
      <c r="I443" s="61"/>
      <c r="P443" s="53"/>
      <c r="U443" s="53"/>
    </row>
    <row r="444">
      <c r="E444" s="61"/>
      <c r="F444" s="61"/>
      <c r="G444" s="61"/>
      <c r="H444" s="53"/>
      <c r="I444" s="61"/>
      <c r="P444" s="53"/>
      <c r="U444" s="53"/>
    </row>
    <row r="445">
      <c r="E445" s="61"/>
      <c r="F445" s="61"/>
      <c r="G445" s="61"/>
      <c r="H445" s="53"/>
      <c r="I445" s="61"/>
      <c r="P445" s="53"/>
      <c r="U445" s="53"/>
    </row>
    <row r="446">
      <c r="E446" s="61"/>
      <c r="F446" s="61"/>
      <c r="G446" s="61"/>
      <c r="H446" s="53"/>
      <c r="I446" s="61"/>
      <c r="P446" s="53"/>
      <c r="U446" s="53"/>
    </row>
    <row r="447">
      <c r="E447" s="61"/>
      <c r="F447" s="61"/>
      <c r="G447" s="61"/>
      <c r="H447" s="53"/>
      <c r="I447" s="61"/>
      <c r="P447" s="53"/>
      <c r="U447" s="53"/>
    </row>
    <row r="448">
      <c r="E448" s="61"/>
      <c r="F448" s="61"/>
      <c r="G448" s="61"/>
      <c r="H448" s="53"/>
      <c r="I448" s="61"/>
      <c r="P448" s="53"/>
      <c r="U448" s="53"/>
    </row>
    <row r="449">
      <c r="E449" s="61"/>
      <c r="F449" s="61"/>
      <c r="G449" s="61"/>
      <c r="H449" s="53"/>
      <c r="I449" s="61"/>
      <c r="P449" s="53"/>
      <c r="U449" s="53"/>
    </row>
    <row r="450">
      <c r="E450" s="61"/>
      <c r="F450" s="61"/>
      <c r="G450" s="61"/>
      <c r="H450" s="53"/>
      <c r="I450" s="61"/>
      <c r="P450" s="53"/>
      <c r="U450" s="53"/>
    </row>
    <row r="451">
      <c r="E451" s="61"/>
      <c r="F451" s="61"/>
      <c r="G451" s="61"/>
      <c r="H451" s="53"/>
      <c r="I451" s="61"/>
      <c r="P451" s="53"/>
      <c r="U451" s="53"/>
    </row>
    <row r="452">
      <c r="E452" s="61"/>
      <c r="F452" s="61"/>
      <c r="G452" s="61"/>
      <c r="H452" s="53"/>
      <c r="I452" s="61"/>
      <c r="P452" s="53"/>
      <c r="U452" s="53"/>
    </row>
    <row r="453">
      <c r="E453" s="61"/>
      <c r="F453" s="61"/>
      <c r="G453" s="61"/>
      <c r="H453" s="53"/>
      <c r="I453" s="61"/>
      <c r="P453" s="53"/>
      <c r="U453" s="53"/>
    </row>
    <row r="454">
      <c r="E454" s="61"/>
      <c r="F454" s="61"/>
      <c r="G454" s="61"/>
      <c r="H454" s="53"/>
      <c r="I454" s="61"/>
      <c r="P454" s="53"/>
      <c r="U454" s="53"/>
    </row>
    <row r="455">
      <c r="E455" s="61"/>
      <c r="F455" s="61"/>
      <c r="G455" s="61"/>
      <c r="H455" s="53"/>
      <c r="I455" s="61"/>
      <c r="P455" s="53"/>
      <c r="U455" s="53"/>
    </row>
    <row r="456">
      <c r="E456" s="61"/>
      <c r="F456" s="61"/>
      <c r="G456" s="61"/>
      <c r="H456" s="53"/>
      <c r="I456" s="61"/>
      <c r="P456" s="53"/>
      <c r="U456" s="53"/>
    </row>
    <row r="457">
      <c r="E457" s="61"/>
      <c r="F457" s="61"/>
      <c r="G457" s="61"/>
      <c r="H457" s="53"/>
      <c r="I457" s="61"/>
      <c r="P457" s="53"/>
      <c r="U457" s="53"/>
    </row>
    <row r="458">
      <c r="E458" s="61"/>
      <c r="F458" s="61"/>
      <c r="G458" s="61"/>
      <c r="H458" s="53"/>
      <c r="I458" s="61"/>
      <c r="P458" s="53"/>
      <c r="U458" s="53"/>
    </row>
    <row r="459">
      <c r="E459" s="61"/>
      <c r="F459" s="61"/>
      <c r="G459" s="61"/>
      <c r="H459" s="53"/>
      <c r="I459" s="61"/>
      <c r="P459" s="53"/>
      <c r="U459" s="53"/>
    </row>
    <row r="460">
      <c r="E460" s="61"/>
      <c r="F460" s="61"/>
      <c r="G460" s="61"/>
      <c r="H460" s="53"/>
      <c r="I460" s="61"/>
      <c r="P460" s="53"/>
      <c r="U460" s="53"/>
    </row>
    <row r="461">
      <c r="E461" s="61"/>
      <c r="F461" s="61"/>
      <c r="G461" s="61"/>
      <c r="H461" s="53"/>
      <c r="I461" s="61"/>
      <c r="P461" s="53"/>
      <c r="U461" s="53"/>
    </row>
    <row r="462">
      <c r="E462" s="61"/>
      <c r="F462" s="61"/>
      <c r="G462" s="61"/>
      <c r="H462" s="53"/>
      <c r="I462" s="61"/>
      <c r="P462" s="53"/>
      <c r="U462" s="53"/>
    </row>
    <row r="463">
      <c r="E463" s="61"/>
      <c r="F463" s="61"/>
      <c r="G463" s="61"/>
      <c r="H463" s="53"/>
      <c r="I463" s="61"/>
      <c r="P463" s="53"/>
      <c r="U463" s="53"/>
    </row>
    <row r="464">
      <c r="E464" s="61"/>
      <c r="F464" s="61"/>
      <c r="G464" s="61"/>
      <c r="H464" s="53"/>
      <c r="I464" s="61"/>
      <c r="P464" s="53"/>
      <c r="U464" s="53"/>
    </row>
    <row r="465">
      <c r="E465" s="61"/>
      <c r="F465" s="61"/>
      <c r="G465" s="61"/>
      <c r="H465" s="53"/>
      <c r="I465" s="61"/>
      <c r="P465" s="53"/>
      <c r="U465" s="53"/>
    </row>
    <row r="466">
      <c r="E466" s="61"/>
      <c r="F466" s="61"/>
      <c r="G466" s="61"/>
      <c r="H466" s="53"/>
      <c r="I466" s="61"/>
      <c r="P466" s="53"/>
      <c r="U466" s="53"/>
    </row>
    <row r="467">
      <c r="E467" s="61"/>
      <c r="F467" s="61"/>
      <c r="G467" s="61"/>
      <c r="H467" s="53"/>
      <c r="I467" s="61"/>
      <c r="P467" s="53"/>
      <c r="U467" s="53"/>
    </row>
    <row r="468">
      <c r="E468" s="61"/>
      <c r="F468" s="61"/>
      <c r="G468" s="61"/>
      <c r="H468" s="53"/>
      <c r="I468" s="61"/>
      <c r="P468" s="53"/>
      <c r="U468" s="53"/>
    </row>
    <row r="469">
      <c r="E469" s="61"/>
      <c r="F469" s="61"/>
      <c r="G469" s="61"/>
      <c r="H469" s="53"/>
      <c r="I469" s="61"/>
      <c r="P469" s="53"/>
      <c r="U469" s="53"/>
    </row>
    <row r="470">
      <c r="E470" s="61"/>
      <c r="F470" s="61"/>
      <c r="G470" s="61"/>
      <c r="H470" s="53"/>
      <c r="I470" s="61"/>
      <c r="P470" s="53"/>
      <c r="U470" s="53"/>
    </row>
    <row r="471">
      <c r="E471" s="61"/>
      <c r="F471" s="61"/>
      <c r="G471" s="61"/>
      <c r="H471" s="53"/>
      <c r="I471" s="61"/>
      <c r="P471" s="53"/>
      <c r="U471" s="53"/>
    </row>
    <row r="472">
      <c r="E472" s="61"/>
      <c r="F472" s="61"/>
      <c r="G472" s="61"/>
      <c r="H472" s="53"/>
      <c r="I472" s="61"/>
      <c r="P472" s="53"/>
      <c r="U472" s="53"/>
    </row>
    <row r="473">
      <c r="E473" s="61"/>
      <c r="F473" s="61"/>
      <c r="G473" s="61"/>
      <c r="H473" s="53"/>
      <c r="I473" s="61"/>
      <c r="P473" s="53"/>
      <c r="U473" s="53"/>
    </row>
    <row r="474">
      <c r="E474" s="61"/>
      <c r="F474" s="61"/>
      <c r="G474" s="61"/>
      <c r="H474" s="53"/>
      <c r="I474" s="61"/>
      <c r="P474" s="53"/>
      <c r="U474" s="53"/>
    </row>
    <row r="475">
      <c r="E475" s="61"/>
      <c r="F475" s="61"/>
      <c r="G475" s="61"/>
      <c r="H475" s="53"/>
      <c r="I475" s="61"/>
      <c r="P475" s="53"/>
      <c r="U475" s="53"/>
    </row>
    <row r="476">
      <c r="E476" s="61"/>
      <c r="F476" s="61"/>
      <c r="G476" s="61"/>
      <c r="H476" s="53"/>
      <c r="I476" s="61"/>
      <c r="P476" s="53"/>
      <c r="U476" s="53"/>
    </row>
    <row r="477">
      <c r="E477" s="61"/>
      <c r="F477" s="61"/>
      <c r="G477" s="61"/>
      <c r="H477" s="53"/>
      <c r="I477" s="61"/>
      <c r="P477" s="53"/>
      <c r="U477" s="53"/>
    </row>
    <row r="478">
      <c r="E478" s="61"/>
      <c r="F478" s="61"/>
      <c r="G478" s="61"/>
      <c r="H478" s="53"/>
      <c r="I478" s="61"/>
      <c r="P478" s="53"/>
      <c r="U478" s="53"/>
    </row>
    <row r="479">
      <c r="E479" s="61"/>
      <c r="F479" s="61"/>
      <c r="G479" s="61"/>
      <c r="H479" s="53"/>
      <c r="I479" s="61"/>
      <c r="P479" s="53"/>
      <c r="U479" s="53"/>
    </row>
    <row r="480">
      <c r="E480" s="61"/>
      <c r="F480" s="61"/>
      <c r="G480" s="61"/>
      <c r="H480" s="53"/>
      <c r="I480" s="61"/>
      <c r="P480" s="53"/>
      <c r="U480" s="53"/>
    </row>
    <row r="481">
      <c r="E481" s="61"/>
      <c r="F481" s="61"/>
      <c r="G481" s="61"/>
      <c r="H481" s="53"/>
      <c r="I481" s="61"/>
      <c r="P481" s="53"/>
      <c r="U481" s="53"/>
    </row>
    <row r="482">
      <c r="E482" s="61"/>
      <c r="F482" s="61"/>
      <c r="G482" s="61"/>
      <c r="H482" s="53"/>
      <c r="I482" s="61"/>
      <c r="P482" s="53"/>
      <c r="U482" s="53"/>
    </row>
    <row r="483">
      <c r="E483" s="61"/>
      <c r="F483" s="61"/>
      <c r="G483" s="61"/>
      <c r="H483" s="53"/>
      <c r="I483" s="61"/>
      <c r="P483" s="53"/>
      <c r="U483" s="53"/>
    </row>
    <row r="484">
      <c r="E484" s="61"/>
      <c r="F484" s="61"/>
      <c r="G484" s="61"/>
      <c r="H484" s="53"/>
      <c r="I484" s="61"/>
      <c r="P484" s="53"/>
      <c r="U484" s="53"/>
    </row>
    <row r="485">
      <c r="E485" s="61"/>
      <c r="F485" s="61"/>
      <c r="G485" s="61"/>
      <c r="H485" s="53"/>
      <c r="I485" s="61"/>
      <c r="P485" s="53"/>
      <c r="U485" s="53"/>
    </row>
    <row r="486">
      <c r="E486" s="61"/>
      <c r="F486" s="61"/>
      <c r="G486" s="61"/>
      <c r="H486" s="53"/>
      <c r="I486" s="61"/>
      <c r="P486" s="53"/>
      <c r="U486" s="53"/>
    </row>
    <row r="487">
      <c r="E487" s="61"/>
      <c r="F487" s="61"/>
      <c r="G487" s="61"/>
      <c r="H487" s="53"/>
      <c r="I487" s="61"/>
      <c r="P487" s="53"/>
      <c r="U487" s="53"/>
    </row>
    <row r="488">
      <c r="E488" s="61"/>
      <c r="F488" s="61"/>
      <c r="G488" s="61"/>
      <c r="H488" s="53"/>
      <c r="I488" s="61"/>
      <c r="P488" s="53"/>
      <c r="U488" s="53"/>
    </row>
    <row r="489">
      <c r="E489" s="61"/>
      <c r="F489" s="61"/>
      <c r="G489" s="61"/>
      <c r="H489" s="53"/>
      <c r="I489" s="61"/>
      <c r="P489" s="53"/>
      <c r="U489" s="53"/>
    </row>
    <row r="490">
      <c r="E490" s="61"/>
      <c r="F490" s="61"/>
      <c r="G490" s="61"/>
      <c r="H490" s="53"/>
      <c r="I490" s="61"/>
      <c r="P490" s="53"/>
      <c r="U490" s="53"/>
    </row>
    <row r="491">
      <c r="E491" s="61"/>
      <c r="F491" s="61"/>
      <c r="G491" s="61"/>
      <c r="H491" s="53"/>
      <c r="I491" s="61"/>
      <c r="P491" s="53"/>
      <c r="U491" s="53"/>
    </row>
    <row r="492">
      <c r="E492" s="61"/>
      <c r="F492" s="61"/>
      <c r="G492" s="61"/>
      <c r="H492" s="53"/>
      <c r="I492" s="61"/>
      <c r="P492" s="53"/>
      <c r="U492" s="53"/>
    </row>
    <row r="493">
      <c r="E493" s="61"/>
      <c r="F493" s="61"/>
      <c r="G493" s="61"/>
      <c r="H493" s="53"/>
      <c r="I493" s="61"/>
      <c r="P493" s="53"/>
      <c r="U493" s="53"/>
    </row>
    <row r="494">
      <c r="E494" s="61"/>
      <c r="F494" s="61"/>
      <c r="G494" s="61"/>
      <c r="H494" s="53"/>
      <c r="I494" s="61"/>
      <c r="P494" s="53"/>
      <c r="U494" s="53"/>
    </row>
    <row r="495">
      <c r="E495" s="61"/>
      <c r="F495" s="61"/>
      <c r="G495" s="61"/>
      <c r="H495" s="53"/>
      <c r="I495" s="61"/>
      <c r="P495" s="53"/>
      <c r="U495" s="53"/>
    </row>
    <row r="496">
      <c r="E496" s="61"/>
      <c r="F496" s="61"/>
      <c r="G496" s="61"/>
      <c r="H496" s="53"/>
      <c r="I496" s="61"/>
      <c r="P496" s="53"/>
      <c r="U496" s="53"/>
    </row>
    <row r="497">
      <c r="E497" s="61"/>
      <c r="F497" s="61"/>
      <c r="G497" s="61"/>
      <c r="H497" s="53"/>
      <c r="I497" s="61"/>
      <c r="P497" s="53"/>
      <c r="U497" s="53"/>
    </row>
    <row r="498">
      <c r="E498" s="61"/>
      <c r="F498" s="61"/>
      <c r="G498" s="61"/>
      <c r="H498" s="53"/>
      <c r="I498" s="61"/>
      <c r="P498" s="53"/>
      <c r="U498" s="53"/>
    </row>
    <row r="499">
      <c r="E499" s="61"/>
      <c r="F499" s="61"/>
      <c r="G499" s="61"/>
      <c r="H499" s="53"/>
      <c r="I499" s="61"/>
      <c r="P499" s="53"/>
      <c r="U499" s="53"/>
    </row>
    <row r="500">
      <c r="E500" s="61"/>
      <c r="F500" s="61"/>
      <c r="G500" s="61"/>
      <c r="H500" s="53"/>
      <c r="I500" s="61"/>
      <c r="P500" s="53"/>
      <c r="U500" s="53"/>
    </row>
    <row r="501">
      <c r="E501" s="61"/>
      <c r="F501" s="61"/>
      <c r="G501" s="61"/>
      <c r="H501" s="53"/>
      <c r="I501" s="61"/>
      <c r="P501" s="53"/>
      <c r="U501" s="53"/>
    </row>
    <row r="502">
      <c r="E502" s="61"/>
      <c r="F502" s="61"/>
      <c r="G502" s="61"/>
      <c r="H502" s="53"/>
      <c r="I502" s="61"/>
      <c r="P502" s="53"/>
      <c r="U502" s="53"/>
    </row>
    <row r="503">
      <c r="E503" s="61"/>
      <c r="F503" s="61"/>
      <c r="G503" s="61"/>
      <c r="H503" s="53"/>
      <c r="I503" s="61"/>
      <c r="P503" s="53"/>
      <c r="U503" s="53"/>
    </row>
    <row r="504">
      <c r="E504" s="61"/>
      <c r="F504" s="61"/>
      <c r="G504" s="61"/>
      <c r="H504" s="53"/>
      <c r="I504" s="61"/>
      <c r="P504" s="53"/>
      <c r="U504" s="53"/>
    </row>
    <row r="505">
      <c r="E505" s="61"/>
      <c r="F505" s="61"/>
      <c r="G505" s="61"/>
      <c r="H505" s="53"/>
      <c r="I505" s="61"/>
      <c r="P505" s="53"/>
      <c r="U505" s="53"/>
    </row>
    <row r="506">
      <c r="E506" s="61"/>
      <c r="F506" s="61"/>
      <c r="G506" s="61"/>
      <c r="H506" s="53"/>
      <c r="I506" s="61"/>
      <c r="P506" s="53"/>
      <c r="U506" s="53"/>
    </row>
    <row r="507">
      <c r="E507" s="61"/>
      <c r="F507" s="61"/>
      <c r="G507" s="61"/>
      <c r="H507" s="53"/>
      <c r="I507" s="61"/>
      <c r="P507" s="53"/>
      <c r="U507" s="53"/>
    </row>
    <row r="508">
      <c r="E508" s="61"/>
      <c r="F508" s="61"/>
      <c r="G508" s="61"/>
      <c r="H508" s="53"/>
      <c r="I508" s="61"/>
      <c r="P508" s="53"/>
      <c r="U508" s="53"/>
    </row>
    <row r="509">
      <c r="E509" s="61"/>
      <c r="F509" s="61"/>
      <c r="G509" s="61"/>
      <c r="H509" s="53"/>
      <c r="I509" s="61"/>
      <c r="P509" s="53"/>
      <c r="U509" s="53"/>
    </row>
    <row r="510">
      <c r="E510" s="61"/>
      <c r="F510" s="61"/>
      <c r="G510" s="61"/>
      <c r="H510" s="53"/>
      <c r="I510" s="61"/>
      <c r="P510" s="53"/>
      <c r="U510" s="53"/>
    </row>
    <row r="511">
      <c r="E511" s="61"/>
      <c r="F511" s="61"/>
      <c r="G511" s="61"/>
      <c r="H511" s="53"/>
      <c r="I511" s="61"/>
      <c r="P511" s="53"/>
      <c r="U511" s="53"/>
    </row>
    <row r="512">
      <c r="E512" s="61"/>
      <c r="F512" s="61"/>
      <c r="G512" s="61"/>
      <c r="H512" s="53"/>
      <c r="I512" s="61"/>
      <c r="P512" s="53"/>
      <c r="U512" s="53"/>
    </row>
    <row r="513">
      <c r="E513" s="61"/>
      <c r="F513" s="61"/>
      <c r="G513" s="61"/>
      <c r="H513" s="53"/>
      <c r="I513" s="61"/>
      <c r="P513" s="53"/>
      <c r="U513" s="53"/>
    </row>
    <row r="514">
      <c r="E514" s="61"/>
      <c r="F514" s="61"/>
      <c r="G514" s="61"/>
      <c r="H514" s="53"/>
      <c r="I514" s="61"/>
      <c r="P514" s="53"/>
      <c r="U514" s="53"/>
    </row>
    <row r="515">
      <c r="E515" s="61"/>
      <c r="F515" s="61"/>
      <c r="G515" s="61"/>
      <c r="H515" s="53"/>
      <c r="I515" s="61"/>
      <c r="P515" s="53"/>
      <c r="U515" s="53"/>
    </row>
    <row r="516">
      <c r="E516" s="61"/>
      <c r="F516" s="61"/>
      <c r="G516" s="61"/>
      <c r="H516" s="53"/>
      <c r="I516" s="61"/>
      <c r="P516" s="53"/>
      <c r="U516" s="53"/>
    </row>
    <row r="517">
      <c r="E517" s="61"/>
      <c r="F517" s="61"/>
      <c r="G517" s="61"/>
      <c r="H517" s="53"/>
      <c r="I517" s="61"/>
      <c r="P517" s="53"/>
      <c r="U517" s="53"/>
    </row>
    <row r="518">
      <c r="E518" s="61"/>
      <c r="F518" s="61"/>
      <c r="G518" s="61"/>
      <c r="H518" s="53"/>
      <c r="I518" s="61"/>
      <c r="P518" s="53"/>
      <c r="U518" s="53"/>
    </row>
    <row r="519">
      <c r="E519" s="61"/>
      <c r="F519" s="61"/>
      <c r="G519" s="61"/>
      <c r="H519" s="53"/>
      <c r="I519" s="61"/>
      <c r="P519" s="53"/>
      <c r="U519" s="53"/>
    </row>
    <row r="520">
      <c r="E520" s="61"/>
      <c r="F520" s="61"/>
      <c r="G520" s="61"/>
      <c r="H520" s="53"/>
      <c r="I520" s="61"/>
      <c r="P520" s="53"/>
      <c r="U520" s="53"/>
    </row>
    <row r="521">
      <c r="E521" s="61"/>
      <c r="F521" s="61"/>
      <c r="G521" s="61"/>
      <c r="H521" s="53"/>
      <c r="I521" s="61"/>
      <c r="P521" s="53"/>
      <c r="U521" s="53"/>
    </row>
    <row r="522">
      <c r="E522" s="61"/>
      <c r="F522" s="61"/>
      <c r="G522" s="61"/>
      <c r="H522" s="53"/>
      <c r="I522" s="61"/>
      <c r="P522" s="53"/>
      <c r="U522" s="53"/>
    </row>
    <row r="523">
      <c r="E523" s="61"/>
      <c r="F523" s="61"/>
      <c r="G523" s="61"/>
      <c r="H523" s="53"/>
      <c r="I523" s="61"/>
      <c r="P523" s="53"/>
      <c r="U523" s="53"/>
    </row>
    <row r="524">
      <c r="E524" s="61"/>
      <c r="F524" s="61"/>
      <c r="G524" s="61"/>
      <c r="H524" s="53"/>
      <c r="I524" s="61"/>
      <c r="P524" s="53"/>
      <c r="U524" s="53"/>
    </row>
    <row r="525">
      <c r="E525" s="61"/>
      <c r="F525" s="61"/>
      <c r="G525" s="61"/>
      <c r="H525" s="53"/>
      <c r="I525" s="61"/>
      <c r="P525" s="53"/>
      <c r="U525" s="53"/>
    </row>
    <row r="526">
      <c r="E526" s="61"/>
      <c r="F526" s="61"/>
      <c r="G526" s="61"/>
      <c r="H526" s="53"/>
      <c r="I526" s="61"/>
      <c r="P526" s="53"/>
      <c r="U526" s="53"/>
    </row>
    <row r="527">
      <c r="E527" s="61"/>
      <c r="F527" s="61"/>
      <c r="G527" s="61"/>
      <c r="H527" s="53"/>
      <c r="I527" s="61"/>
      <c r="P527" s="53"/>
      <c r="U527" s="53"/>
    </row>
    <row r="528">
      <c r="E528" s="61"/>
      <c r="F528" s="61"/>
      <c r="G528" s="61"/>
      <c r="H528" s="53"/>
      <c r="I528" s="61"/>
      <c r="P528" s="53"/>
      <c r="U528" s="53"/>
    </row>
    <row r="529">
      <c r="E529" s="61"/>
      <c r="F529" s="61"/>
      <c r="G529" s="61"/>
      <c r="H529" s="53"/>
      <c r="I529" s="61"/>
      <c r="P529" s="53"/>
      <c r="U529" s="53"/>
    </row>
    <row r="530">
      <c r="E530" s="61"/>
      <c r="F530" s="61"/>
      <c r="G530" s="61"/>
      <c r="H530" s="53"/>
      <c r="I530" s="61"/>
      <c r="P530" s="53"/>
      <c r="U530" s="53"/>
    </row>
    <row r="531">
      <c r="E531" s="61"/>
      <c r="F531" s="61"/>
      <c r="G531" s="61"/>
      <c r="H531" s="53"/>
      <c r="I531" s="61"/>
      <c r="P531" s="53"/>
      <c r="U531" s="53"/>
    </row>
    <row r="532">
      <c r="E532" s="61"/>
      <c r="F532" s="61"/>
      <c r="G532" s="61"/>
      <c r="H532" s="53"/>
      <c r="I532" s="61"/>
      <c r="P532" s="53"/>
      <c r="U532" s="53"/>
    </row>
    <row r="533">
      <c r="E533" s="61"/>
      <c r="F533" s="61"/>
      <c r="G533" s="61"/>
      <c r="H533" s="53"/>
      <c r="I533" s="61"/>
      <c r="P533" s="53"/>
      <c r="U533" s="53"/>
    </row>
    <row r="534">
      <c r="E534" s="61"/>
      <c r="F534" s="61"/>
      <c r="G534" s="61"/>
      <c r="H534" s="53"/>
      <c r="I534" s="61"/>
      <c r="P534" s="53"/>
      <c r="U534" s="53"/>
    </row>
    <row r="535">
      <c r="E535" s="61"/>
      <c r="F535" s="61"/>
      <c r="G535" s="61"/>
      <c r="H535" s="53"/>
      <c r="I535" s="61"/>
      <c r="P535" s="53"/>
      <c r="U535" s="53"/>
    </row>
    <row r="536">
      <c r="E536" s="61"/>
      <c r="F536" s="61"/>
      <c r="G536" s="61"/>
      <c r="H536" s="53"/>
      <c r="I536" s="61"/>
      <c r="P536" s="53"/>
      <c r="U536" s="53"/>
    </row>
    <row r="537">
      <c r="E537" s="61"/>
      <c r="F537" s="61"/>
      <c r="G537" s="61"/>
      <c r="H537" s="53"/>
      <c r="I537" s="61"/>
      <c r="P537" s="53"/>
      <c r="U537" s="53"/>
    </row>
    <row r="538">
      <c r="E538" s="61"/>
      <c r="F538" s="61"/>
      <c r="G538" s="61"/>
      <c r="H538" s="53"/>
      <c r="I538" s="61"/>
      <c r="P538" s="53"/>
      <c r="U538" s="53"/>
    </row>
    <row r="539">
      <c r="E539" s="61"/>
      <c r="F539" s="61"/>
      <c r="G539" s="61"/>
      <c r="H539" s="53"/>
      <c r="I539" s="61"/>
      <c r="P539" s="53"/>
      <c r="U539" s="53"/>
    </row>
    <row r="540">
      <c r="E540" s="61"/>
      <c r="F540" s="61"/>
      <c r="G540" s="61"/>
      <c r="H540" s="53"/>
      <c r="I540" s="61"/>
      <c r="P540" s="53"/>
      <c r="U540" s="53"/>
    </row>
    <row r="541">
      <c r="E541" s="61"/>
      <c r="F541" s="61"/>
      <c r="G541" s="61"/>
      <c r="H541" s="53"/>
      <c r="I541" s="61"/>
      <c r="P541" s="53"/>
      <c r="U541" s="53"/>
    </row>
    <row r="542">
      <c r="E542" s="61"/>
      <c r="F542" s="61"/>
      <c r="G542" s="61"/>
      <c r="H542" s="53"/>
      <c r="I542" s="61"/>
      <c r="P542" s="53"/>
      <c r="U542" s="53"/>
    </row>
    <row r="543">
      <c r="E543" s="61"/>
      <c r="F543" s="61"/>
      <c r="G543" s="61"/>
      <c r="H543" s="53"/>
      <c r="I543" s="61"/>
      <c r="P543" s="53"/>
      <c r="U543" s="53"/>
    </row>
    <row r="544">
      <c r="E544" s="61"/>
      <c r="F544" s="61"/>
      <c r="G544" s="61"/>
      <c r="H544" s="53"/>
      <c r="I544" s="61"/>
      <c r="P544" s="53"/>
      <c r="U544" s="53"/>
    </row>
    <row r="545">
      <c r="E545" s="61"/>
      <c r="F545" s="61"/>
      <c r="G545" s="61"/>
      <c r="H545" s="53"/>
      <c r="I545" s="61"/>
      <c r="P545" s="53"/>
      <c r="U545" s="53"/>
    </row>
    <row r="546">
      <c r="E546" s="61"/>
      <c r="F546" s="61"/>
      <c r="G546" s="61"/>
      <c r="H546" s="53"/>
      <c r="I546" s="61"/>
      <c r="P546" s="53"/>
      <c r="U546" s="53"/>
    </row>
    <row r="547">
      <c r="E547" s="61"/>
      <c r="F547" s="61"/>
      <c r="G547" s="61"/>
      <c r="H547" s="53"/>
      <c r="I547" s="61"/>
      <c r="P547" s="53"/>
      <c r="U547" s="53"/>
    </row>
    <row r="548">
      <c r="E548" s="61"/>
      <c r="F548" s="61"/>
      <c r="G548" s="61"/>
      <c r="H548" s="53"/>
      <c r="I548" s="61"/>
      <c r="P548" s="53"/>
      <c r="U548" s="53"/>
    </row>
    <row r="549">
      <c r="E549" s="61"/>
      <c r="F549" s="61"/>
      <c r="G549" s="61"/>
      <c r="H549" s="53"/>
      <c r="I549" s="61"/>
      <c r="P549" s="53"/>
      <c r="U549" s="53"/>
    </row>
    <row r="550">
      <c r="E550" s="61"/>
      <c r="F550" s="61"/>
      <c r="G550" s="61"/>
      <c r="H550" s="53"/>
      <c r="I550" s="61"/>
      <c r="P550" s="53"/>
      <c r="U550" s="53"/>
    </row>
    <row r="551">
      <c r="E551" s="61"/>
      <c r="F551" s="61"/>
      <c r="G551" s="61"/>
      <c r="H551" s="53"/>
      <c r="I551" s="61"/>
      <c r="P551" s="53"/>
      <c r="U551" s="53"/>
    </row>
    <row r="552">
      <c r="E552" s="61"/>
      <c r="F552" s="61"/>
      <c r="G552" s="61"/>
      <c r="H552" s="53"/>
      <c r="I552" s="61"/>
      <c r="P552" s="53"/>
      <c r="U552" s="53"/>
    </row>
    <row r="553">
      <c r="E553" s="61"/>
      <c r="F553" s="61"/>
      <c r="G553" s="61"/>
      <c r="H553" s="53"/>
      <c r="I553" s="61"/>
      <c r="P553" s="53"/>
      <c r="U553" s="53"/>
    </row>
    <row r="554">
      <c r="E554" s="61"/>
      <c r="F554" s="61"/>
      <c r="G554" s="61"/>
      <c r="H554" s="53"/>
      <c r="I554" s="61"/>
      <c r="P554" s="53"/>
      <c r="U554" s="53"/>
    </row>
    <row r="555">
      <c r="E555" s="61"/>
      <c r="F555" s="61"/>
      <c r="G555" s="61"/>
      <c r="H555" s="53"/>
      <c r="I555" s="61"/>
      <c r="P555" s="53"/>
      <c r="U555" s="53"/>
    </row>
    <row r="556">
      <c r="E556" s="61"/>
      <c r="F556" s="61"/>
      <c r="G556" s="61"/>
      <c r="H556" s="53"/>
      <c r="I556" s="61"/>
      <c r="P556" s="53"/>
      <c r="U556" s="53"/>
    </row>
    <row r="557">
      <c r="E557" s="61"/>
      <c r="F557" s="61"/>
      <c r="G557" s="61"/>
      <c r="H557" s="53"/>
      <c r="I557" s="61"/>
      <c r="P557" s="53"/>
      <c r="U557" s="53"/>
    </row>
    <row r="558">
      <c r="E558" s="61"/>
      <c r="F558" s="61"/>
      <c r="G558" s="61"/>
      <c r="H558" s="53"/>
      <c r="I558" s="61"/>
      <c r="P558" s="53"/>
      <c r="U558" s="53"/>
    </row>
    <row r="559">
      <c r="E559" s="61"/>
      <c r="F559" s="61"/>
      <c r="G559" s="61"/>
      <c r="H559" s="53"/>
      <c r="I559" s="61"/>
      <c r="P559" s="53"/>
      <c r="U559" s="53"/>
    </row>
    <row r="560">
      <c r="E560" s="61"/>
      <c r="F560" s="61"/>
      <c r="G560" s="61"/>
      <c r="H560" s="53"/>
      <c r="I560" s="61"/>
      <c r="P560" s="53"/>
      <c r="U560" s="53"/>
    </row>
    <row r="561">
      <c r="E561" s="61"/>
      <c r="F561" s="61"/>
      <c r="G561" s="61"/>
      <c r="H561" s="53"/>
      <c r="I561" s="61"/>
      <c r="P561" s="53"/>
      <c r="U561" s="53"/>
    </row>
    <row r="562">
      <c r="E562" s="61"/>
      <c r="F562" s="61"/>
      <c r="G562" s="61"/>
      <c r="H562" s="53"/>
      <c r="I562" s="61"/>
      <c r="P562" s="53"/>
      <c r="U562" s="53"/>
    </row>
    <row r="563">
      <c r="E563" s="61"/>
      <c r="F563" s="61"/>
      <c r="G563" s="61"/>
      <c r="H563" s="53"/>
      <c r="I563" s="61"/>
      <c r="P563" s="53"/>
      <c r="U563" s="53"/>
    </row>
    <row r="564">
      <c r="E564" s="61"/>
      <c r="F564" s="61"/>
      <c r="G564" s="61"/>
      <c r="H564" s="53"/>
      <c r="I564" s="61"/>
      <c r="P564" s="53"/>
      <c r="U564" s="53"/>
    </row>
    <row r="565">
      <c r="E565" s="61"/>
      <c r="F565" s="61"/>
      <c r="G565" s="61"/>
      <c r="H565" s="53"/>
      <c r="I565" s="61"/>
      <c r="P565" s="53"/>
      <c r="U565" s="53"/>
    </row>
    <row r="566">
      <c r="E566" s="61"/>
      <c r="F566" s="61"/>
      <c r="G566" s="61"/>
      <c r="H566" s="53"/>
      <c r="I566" s="61"/>
      <c r="P566" s="53"/>
      <c r="U566" s="53"/>
    </row>
    <row r="567">
      <c r="E567" s="61"/>
      <c r="F567" s="61"/>
      <c r="G567" s="61"/>
      <c r="H567" s="53"/>
      <c r="I567" s="61"/>
      <c r="P567" s="53"/>
      <c r="U567" s="53"/>
    </row>
    <row r="568">
      <c r="E568" s="61"/>
      <c r="F568" s="61"/>
      <c r="G568" s="61"/>
      <c r="H568" s="53"/>
      <c r="I568" s="61"/>
      <c r="P568" s="53"/>
      <c r="U568" s="53"/>
    </row>
    <row r="569">
      <c r="E569" s="61"/>
      <c r="F569" s="61"/>
      <c r="G569" s="61"/>
      <c r="H569" s="53"/>
      <c r="I569" s="61"/>
      <c r="P569" s="53"/>
      <c r="U569" s="53"/>
    </row>
    <row r="570">
      <c r="E570" s="61"/>
      <c r="F570" s="61"/>
      <c r="G570" s="61"/>
      <c r="H570" s="53"/>
      <c r="I570" s="61"/>
      <c r="P570" s="53"/>
      <c r="U570" s="53"/>
    </row>
    <row r="571">
      <c r="E571" s="61"/>
      <c r="F571" s="61"/>
      <c r="G571" s="61"/>
      <c r="H571" s="53"/>
      <c r="I571" s="61"/>
      <c r="P571" s="53"/>
      <c r="U571" s="53"/>
    </row>
    <row r="572">
      <c r="E572" s="61"/>
      <c r="F572" s="61"/>
      <c r="G572" s="61"/>
      <c r="H572" s="53"/>
      <c r="I572" s="61"/>
      <c r="P572" s="53"/>
      <c r="U572" s="53"/>
    </row>
    <row r="573">
      <c r="E573" s="61"/>
      <c r="F573" s="61"/>
      <c r="G573" s="61"/>
      <c r="H573" s="53"/>
      <c r="I573" s="61"/>
      <c r="P573" s="53"/>
      <c r="U573" s="53"/>
    </row>
    <row r="574">
      <c r="E574" s="61"/>
      <c r="F574" s="61"/>
      <c r="G574" s="61"/>
      <c r="H574" s="53"/>
      <c r="I574" s="61"/>
      <c r="P574" s="53"/>
      <c r="U574" s="53"/>
    </row>
    <row r="575">
      <c r="E575" s="61"/>
      <c r="F575" s="61"/>
      <c r="G575" s="61"/>
      <c r="H575" s="53"/>
      <c r="I575" s="61"/>
      <c r="P575" s="53"/>
      <c r="U575" s="53"/>
    </row>
    <row r="576">
      <c r="E576" s="61"/>
      <c r="F576" s="61"/>
      <c r="G576" s="61"/>
      <c r="H576" s="53"/>
      <c r="I576" s="61"/>
      <c r="P576" s="53"/>
      <c r="U576" s="53"/>
    </row>
    <row r="577">
      <c r="E577" s="61"/>
      <c r="F577" s="61"/>
      <c r="G577" s="61"/>
      <c r="H577" s="53"/>
      <c r="I577" s="61"/>
      <c r="P577" s="53"/>
      <c r="U577" s="53"/>
    </row>
    <row r="578">
      <c r="E578" s="61"/>
      <c r="F578" s="61"/>
      <c r="G578" s="61"/>
      <c r="H578" s="53"/>
      <c r="I578" s="61"/>
      <c r="P578" s="53"/>
      <c r="U578" s="53"/>
    </row>
    <row r="579">
      <c r="E579" s="61"/>
      <c r="F579" s="61"/>
      <c r="G579" s="61"/>
      <c r="H579" s="53"/>
      <c r="I579" s="61"/>
      <c r="P579" s="53"/>
      <c r="U579" s="53"/>
    </row>
    <row r="580">
      <c r="E580" s="61"/>
      <c r="F580" s="61"/>
      <c r="G580" s="61"/>
      <c r="H580" s="53"/>
      <c r="I580" s="61"/>
      <c r="P580" s="53"/>
      <c r="U580" s="53"/>
    </row>
    <row r="581">
      <c r="E581" s="61"/>
      <c r="F581" s="61"/>
      <c r="G581" s="61"/>
      <c r="H581" s="53"/>
      <c r="I581" s="61"/>
      <c r="P581" s="53"/>
      <c r="U581" s="53"/>
    </row>
    <row r="582">
      <c r="E582" s="61"/>
      <c r="F582" s="61"/>
      <c r="G582" s="61"/>
      <c r="H582" s="53"/>
      <c r="I582" s="61"/>
      <c r="P582" s="53"/>
      <c r="U582" s="53"/>
    </row>
    <row r="583">
      <c r="E583" s="61"/>
      <c r="F583" s="61"/>
      <c r="G583" s="61"/>
      <c r="H583" s="53"/>
      <c r="I583" s="61"/>
      <c r="P583" s="53"/>
      <c r="U583" s="53"/>
    </row>
    <row r="584">
      <c r="E584" s="61"/>
      <c r="F584" s="61"/>
      <c r="G584" s="61"/>
      <c r="H584" s="53"/>
      <c r="I584" s="61"/>
      <c r="P584" s="53"/>
      <c r="U584" s="53"/>
    </row>
    <row r="585">
      <c r="E585" s="61"/>
      <c r="F585" s="61"/>
      <c r="G585" s="61"/>
      <c r="H585" s="53"/>
      <c r="I585" s="61"/>
      <c r="P585" s="53"/>
      <c r="U585" s="53"/>
    </row>
    <row r="586">
      <c r="E586" s="61"/>
      <c r="F586" s="61"/>
      <c r="G586" s="61"/>
      <c r="H586" s="53"/>
      <c r="I586" s="61"/>
      <c r="P586" s="53"/>
      <c r="U586" s="53"/>
    </row>
    <row r="587">
      <c r="E587" s="61"/>
      <c r="F587" s="61"/>
      <c r="G587" s="61"/>
      <c r="H587" s="53"/>
      <c r="I587" s="61"/>
      <c r="P587" s="53"/>
      <c r="U587" s="53"/>
    </row>
    <row r="588">
      <c r="E588" s="61"/>
      <c r="F588" s="61"/>
      <c r="G588" s="61"/>
      <c r="H588" s="53"/>
      <c r="I588" s="61"/>
      <c r="P588" s="53"/>
      <c r="U588" s="53"/>
    </row>
    <row r="589">
      <c r="E589" s="61"/>
      <c r="F589" s="61"/>
      <c r="G589" s="61"/>
      <c r="H589" s="53"/>
      <c r="I589" s="61"/>
      <c r="P589" s="53"/>
      <c r="U589" s="53"/>
    </row>
    <row r="590">
      <c r="E590" s="61"/>
      <c r="F590" s="61"/>
      <c r="G590" s="61"/>
      <c r="H590" s="53"/>
      <c r="I590" s="61"/>
      <c r="P590" s="53"/>
      <c r="U590" s="53"/>
    </row>
    <row r="591">
      <c r="E591" s="61"/>
      <c r="F591" s="61"/>
      <c r="G591" s="61"/>
      <c r="H591" s="53"/>
      <c r="I591" s="61"/>
      <c r="P591" s="53"/>
      <c r="U591" s="53"/>
    </row>
    <row r="592">
      <c r="E592" s="61"/>
      <c r="F592" s="61"/>
      <c r="G592" s="61"/>
      <c r="H592" s="53"/>
      <c r="I592" s="61"/>
      <c r="P592" s="53"/>
      <c r="U592" s="53"/>
    </row>
    <row r="593">
      <c r="E593" s="61"/>
      <c r="F593" s="61"/>
      <c r="G593" s="61"/>
      <c r="H593" s="53"/>
      <c r="I593" s="61"/>
      <c r="P593" s="53"/>
      <c r="U593" s="53"/>
    </row>
    <row r="594">
      <c r="E594" s="61"/>
      <c r="F594" s="61"/>
      <c r="G594" s="61"/>
      <c r="H594" s="53"/>
      <c r="I594" s="61"/>
      <c r="P594" s="53"/>
      <c r="U594" s="53"/>
    </row>
    <row r="595">
      <c r="E595" s="61"/>
      <c r="F595" s="61"/>
      <c r="G595" s="61"/>
      <c r="H595" s="53"/>
      <c r="I595" s="61"/>
      <c r="P595" s="53"/>
      <c r="U595" s="53"/>
    </row>
    <row r="596">
      <c r="E596" s="61"/>
      <c r="F596" s="61"/>
      <c r="G596" s="61"/>
      <c r="H596" s="53"/>
      <c r="I596" s="61"/>
      <c r="P596" s="53"/>
      <c r="U596" s="53"/>
    </row>
    <row r="597">
      <c r="E597" s="61"/>
      <c r="F597" s="61"/>
      <c r="G597" s="61"/>
      <c r="H597" s="53"/>
      <c r="I597" s="61"/>
      <c r="P597" s="53"/>
      <c r="U597" s="53"/>
    </row>
    <row r="598">
      <c r="E598" s="61"/>
      <c r="F598" s="61"/>
      <c r="G598" s="61"/>
      <c r="H598" s="53"/>
      <c r="I598" s="61"/>
      <c r="P598" s="53"/>
      <c r="U598" s="53"/>
    </row>
    <row r="599">
      <c r="E599" s="61"/>
      <c r="F599" s="61"/>
      <c r="G599" s="61"/>
      <c r="H599" s="53"/>
      <c r="I599" s="61"/>
      <c r="P599" s="53"/>
      <c r="U599" s="53"/>
    </row>
    <row r="600">
      <c r="E600" s="61"/>
      <c r="F600" s="61"/>
      <c r="G600" s="61"/>
      <c r="H600" s="53"/>
      <c r="I600" s="61"/>
      <c r="P600" s="53"/>
      <c r="U600" s="53"/>
    </row>
    <row r="601">
      <c r="E601" s="61"/>
      <c r="F601" s="61"/>
      <c r="G601" s="61"/>
      <c r="H601" s="53"/>
      <c r="I601" s="61"/>
      <c r="P601" s="53"/>
      <c r="U601" s="53"/>
    </row>
    <row r="602">
      <c r="E602" s="61"/>
      <c r="F602" s="61"/>
      <c r="G602" s="61"/>
      <c r="H602" s="53"/>
      <c r="I602" s="61"/>
      <c r="P602" s="53"/>
      <c r="U602" s="53"/>
    </row>
    <row r="603">
      <c r="E603" s="61"/>
      <c r="F603" s="61"/>
      <c r="G603" s="61"/>
      <c r="H603" s="53"/>
      <c r="I603" s="61"/>
      <c r="P603" s="53"/>
      <c r="U603" s="53"/>
    </row>
    <row r="604">
      <c r="E604" s="61"/>
      <c r="F604" s="61"/>
      <c r="G604" s="61"/>
      <c r="H604" s="53"/>
      <c r="I604" s="61"/>
      <c r="P604" s="53"/>
      <c r="U604" s="53"/>
    </row>
    <row r="605">
      <c r="E605" s="61"/>
      <c r="F605" s="61"/>
      <c r="G605" s="61"/>
      <c r="H605" s="53"/>
      <c r="I605" s="61"/>
      <c r="P605" s="53"/>
      <c r="U605" s="53"/>
    </row>
    <row r="606">
      <c r="E606" s="61"/>
      <c r="F606" s="61"/>
      <c r="G606" s="61"/>
      <c r="H606" s="53"/>
      <c r="I606" s="61"/>
      <c r="P606" s="53"/>
      <c r="U606" s="53"/>
    </row>
    <row r="607">
      <c r="E607" s="61"/>
      <c r="F607" s="61"/>
      <c r="G607" s="61"/>
      <c r="H607" s="53"/>
      <c r="I607" s="61"/>
      <c r="P607" s="53"/>
      <c r="U607" s="53"/>
    </row>
    <row r="608">
      <c r="E608" s="61"/>
      <c r="F608" s="61"/>
      <c r="G608" s="61"/>
      <c r="H608" s="53"/>
      <c r="I608" s="61"/>
      <c r="P608" s="53"/>
      <c r="U608" s="53"/>
    </row>
    <row r="609">
      <c r="E609" s="61"/>
      <c r="F609" s="61"/>
      <c r="G609" s="61"/>
      <c r="H609" s="53"/>
      <c r="I609" s="61"/>
      <c r="P609" s="53"/>
      <c r="U609" s="53"/>
    </row>
    <row r="610">
      <c r="E610" s="61"/>
      <c r="F610" s="61"/>
      <c r="G610" s="61"/>
      <c r="H610" s="53"/>
      <c r="I610" s="61"/>
      <c r="P610" s="53"/>
      <c r="U610" s="53"/>
    </row>
    <row r="611">
      <c r="E611" s="61"/>
      <c r="F611" s="61"/>
      <c r="G611" s="61"/>
      <c r="H611" s="53"/>
      <c r="I611" s="61"/>
      <c r="P611" s="53"/>
      <c r="U611" s="53"/>
    </row>
    <row r="612">
      <c r="E612" s="61"/>
      <c r="F612" s="61"/>
      <c r="G612" s="61"/>
      <c r="H612" s="53"/>
      <c r="I612" s="61"/>
      <c r="P612" s="53"/>
      <c r="U612" s="53"/>
    </row>
    <row r="613">
      <c r="E613" s="61"/>
      <c r="F613" s="61"/>
      <c r="G613" s="61"/>
      <c r="H613" s="53"/>
      <c r="I613" s="61"/>
      <c r="P613" s="53"/>
      <c r="U613" s="53"/>
    </row>
    <row r="614">
      <c r="E614" s="61"/>
      <c r="F614" s="61"/>
      <c r="G614" s="61"/>
      <c r="H614" s="53"/>
      <c r="I614" s="61"/>
      <c r="P614" s="53"/>
      <c r="U614" s="53"/>
    </row>
    <row r="615">
      <c r="E615" s="61"/>
      <c r="F615" s="61"/>
      <c r="G615" s="61"/>
      <c r="H615" s="53"/>
      <c r="I615" s="61"/>
      <c r="P615" s="53"/>
      <c r="U615" s="53"/>
    </row>
    <row r="616">
      <c r="E616" s="61"/>
      <c r="F616" s="61"/>
      <c r="G616" s="61"/>
      <c r="H616" s="53"/>
      <c r="I616" s="61"/>
      <c r="P616" s="53"/>
      <c r="U616" s="53"/>
    </row>
    <row r="617">
      <c r="E617" s="61"/>
      <c r="F617" s="61"/>
      <c r="G617" s="61"/>
      <c r="H617" s="53"/>
      <c r="I617" s="61"/>
      <c r="P617" s="53"/>
      <c r="U617" s="53"/>
    </row>
    <row r="618">
      <c r="E618" s="61"/>
      <c r="F618" s="61"/>
      <c r="G618" s="61"/>
      <c r="H618" s="53"/>
      <c r="I618" s="61"/>
      <c r="P618" s="53"/>
      <c r="U618" s="53"/>
    </row>
    <row r="619">
      <c r="E619" s="61"/>
      <c r="F619" s="61"/>
      <c r="G619" s="61"/>
      <c r="H619" s="53"/>
      <c r="I619" s="61"/>
      <c r="P619" s="53"/>
      <c r="U619" s="53"/>
    </row>
    <row r="620">
      <c r="E620" s="61"/>
      <c r="F620" s="61"/>
      <c r="G620" s="61"/>
      <c r="H620" s="53"/>
      <c r="I620" s="61"/>
      <c r="P620" s="53"/>
      <c r="U620" s="53"/>
    </row>
    <row r="621">
      <c r="E621" s="61"/>
      <c r="F621" s="61"/>
      <c r="G621" s="61"/>
      <c r="H621" s="53"/>
      <c r="I621" s="61"/>
      <c r="P621" s="53"/>
      <c r="U621" s="53"/>
    </row>
    <row r="622">
      <c r="E622" s="61"/>
      <c r="F622" s="61"/>
      <c r="G622" s="61"/>
      <c r="H622" s="53"/>
      <c r="I622" s="61"/>
      <c r="P622" s="53"/>
      <c r="U622" s="53"/>
    </row>
    <row r="623">
      <c r="E623" s="61"/>
      <c r="F623" s="61"/>
      <c r="G623" s="61"/>
      <c r="H623" s="53"/>
      <c r="I623" s="61"/>
      <c r="P623" s="53"/>
      <c r="U623" s="53"/>
    </row>
    <row r="624">
      <c r="E624" s="61"/>
      <c r="F624" s="61"/>
      <c r="G624" s="61"/>
      <c r="H624" s="53"/>
      <c r="I624" s="61"/>
      <c r="P624" s="53"/>
      <c r="U624" s="53"/>
    </row>
    <row r="625">
      <c r="E625" s="61"/>
      <c r="F625" s="61"/>
      <c r="G625" s="61"/>
      <c r="H625" s="53"/>
      <c r="I625" s="61"/>
      <c r="P625" s="53"/>
      <c r="U625" s="53"/>
    </row>
    <row r="626">
      <c r="E626" s="61"/>
      <c r="F626" s="61"/>
      <c r="G626" s="61"/>
      <c r="H626" s="53"/>
      <c r="I626" s="61"/>
      <c r="P626" s="53"/>
      <c r="U626" s="53"/>
    </row>
    <row r="627">
      <c r="E627" s="61"/>
      <c r="F627" s="61"/>
      <c r="G627" s="61"/>
      <c r="H627" s="53"/>
      <c r="I627" s="61"/>
      <c r="P627" s="53"/>
      <c r="U627" s="53"/>
    </row>
    <row r="628">
      <c r="E628" s="61"/>
      <c r="F628" s="61"/>
      <c r="G628" s="61"/>
      <c r="H628" s="53"/>
      <c r="I628" s="61"/>
      <c r="P628" s="53"/>
      <c r="U628" s="53"/>
    </row>
    <row r="629">
      <c r="E629" s="61"/>
      <c r="F629" s="61"/>
      <c r="G629" s="61"/>
      <c r="H629" s="53"/>
      <c r="I629" s="61"/>
      <c r="P629" s="53"/>
      <c r="U629" s="53"/>
    </row>
    <row r="630">
      <c r="E630" s="61"/>
      <c r="F630" s="61"/>
      <c r="G630" s="61"/>
      <c r="H630" s="53"/>
      <c r="I630" s="61"/>
      <c r="P630" s="53"/>
      <c r="U630" s="53"/>
    </row>
    <row r="631">
      <c r="E631" s="61"/>
      <c r="F631" s="61"/>
      <c r="G631" s="61"/>
      <c r="H631" s="53"/>
      <c r="I631" s="61"/>
      <c r="P631" s="53"/>
      <c r="U631" s="53"/>
    </row>
    <row r="632">
      <c r="E632" s="61"/>
      <c r="F632" s="61"/>
      <c r="G632" s="61"/>
      <c r="H632" s="53"/>
      <c r="I632" s="61"/>
      <c r="P632" s="53"/>
      <c r="U632" s="53"/>
    </row>
    <row r="633">
      <c r="E633" s="61"/>
      <c r="F633" s="61"/>
      <c r="G633" s="61"/>
      <c r="H633" s="53"/>
      <c r="I633" s="61"/>
      <c r="P633" s="53"/>
      <c r="U633" s="53"/>
    </row>
    <row r="634">
      <c r="E634" s="61"/>
      <c r="F634" s="61"/>
      <c r="G634" s="61"/>
      <c r="H634" s="53"/>
      <c r="I634" s="61"/>
      <c r="P634" s="53"/>
      <c r="U634" s="53"/>
    </row>
    <row r="635">
      <c r="E635" s="61"/>
      <c r="F635" s="61"/>
      <c r="G635" s="61"/>
      <c r="H635" s="53"/>
      <c r="I635" s="61"/>
      <c r="P635" s="53"/>
      <c r="U635" s="53"/>
    </row>
    <row r="636">
      <c r="E636" s="61"/>
      <c r="F636" s="61"/>
      <c r="G636" s="61"/>
      <c r="H636" s="53"/>
      <c r="I636" s="61"/>
      <c r="P636" s="53"/>
      <c r="U636" s="53"/>
    </row>
    <row r="637">
      <c r="E637" s="61"/>
      <c r="F637" s="61"/>
      <c r="G637" s="61"/>
      <c r="H637" s="53"/>
      <c r="I637" s="61"/>
      <c r="P637" s="53"/>
      <c r="U637" s="53"/>
    </row>
    <row r="638">
      <c r="E638" s="61"/>
      <c r="F638" s="61"/>
      <c r="G638" s="61"/>
      <c r="H638" s="53"/>
      <c r="I638" s="61"/>
      <c r="P638" s="53"/>
      <c r="U638" s="53"/>
    </row>
    <row r="639">
      <c r="E639" s="61"/>
      <c r="F639" s="61"/>
      <c r="G639" s="61"/>
      <c r="H639" s="53"/>
      <c r="I639" s="61"/>
      <c r="P639" s="53"/>
      <c r="U639" s="53"/>
    </row>
    <row r="640">
      <c r="E640" s="61"/>
      <c r="F640" s="61"/>
      <c r="G640" s="61"/>
      <c r="H640" s="53"/>
      <c r="I640" s="61"/>
      <c r="P640" s="53"/>
      <c r="U640" s="53"/>
    </row>
    <row r="641">
      <c r="E641" s="61"/>
      <c r="F641" s="61"/>
      <c r="G641" s="61"/>
      <c r="H641" s="53"/>
      <c r="I641" s="61"/>
      <c r="P641" s="53"/>
      <c r="U641" s="53"/>
    </row>
    <row r="642">
      <c r="E642" s="61"/>
      <c r="F642" s="61"/>
      <c r="G642" s="61"/>
      <c r="H642" s="53"/>
      <c r="I642" s="61"/>
      <c r="P642" s="53"/>
      <c r="U642" s="53"/>
    </row>
    <row r="643">
      <c r="E643" s="61"/>
      <c r="F643" s="61"/>
      <c r="G643" s="61"/>
      <c r="H643" s="53"/>
      <c r="I643" s="61"/>
      <c r="P643" s="53"/>
      <c r="U643" s="53"/>
    </row>
    <row r="644">
      <c r="E644" s="61"/>
      <c r="F644" s="61"/>
      <c r="G644" s="61"/>
      <c r="H644" s="53"/>
      <c r="I644" s="61"/>
      <c r="P644" s="53"/>
      <c r="U644" s="53"/>
    </row>
    <row r="645">
      <c r="E645" s="61"/>
      <c r="F645" s="61"/>
      <c r="G645" s="61"/>
      <c r="H645" s="53"/>
      <c r="I645" s="61"/>
      <c r="P645" s="53"/>
      <c r="U645" s="53"/>
    </row>
    <row r="646">
      <c r="E646" s="61"/>
      <c r="F646" s="61"/>
      <c r="G646" s="61"/>
      <c r="H646" s="53"/>
      <c r="I646" s="61"/>
      <c r="P646" s="53"/>
      <c r="U646" s="53"/>
    </row>
    <row r="647">
      <c r="E647" s="61"/>
      <c r="F647" s="61"/>
      <c r="G647" s="61"/>
      <c r="H647" s="53"/>
      <c r="I647" s="61"/>
      <c r="P647" s="53"/>
      <c r="U647" s="53"/>
    </row>
    <row r="648">
      <c r="E648" s="61"/>
      <c r="F648" s="61"/>
      <c r="G648" s="61"/>
      <c r="H648" s="53"/>
      <c r="I648" s="61"/>
      <c r="P648" s="53"/>
      <c r="U648" s="53"/>
    </row>
    <row r="649">
      <c r="E649" s="61"/>
      <c r="F649" s="61"/>
      <c r="G649" s="61"/>
      <c r="H649" s="53"/>
      <c r="I649" s="61"/>
      <c r="P649" s="53"/>
      <c r="U649" s="53"/>
    </row>
    <row r="650">
      <c r="E650" s="61"/>
      <c r="F650" s="61"/>
      <c r="G650" s="61"/>
      <c r="H650" s="53"/>
      <c r="I650" s="61"/>
      <c r="P650" s="53"/>
      <c r="U650" s="53"/>
    </row>
    <row r="651">
      <c r="E651" s="61"/>
      <c r="F651" s="61"/>
      <c r="G651" s="61"/>
      <c r="H651" s="53"/>
      <c r="I651" s="61"/>
      <c r="P651" s="53"/>
      <c r="U651" s="53"/>
    </row>
    <row r="652">
      <c r="E652" s="61"/>
      <c r="F652" s="61"/>
      <c r="G652" s="61"/>
      <c r="H652" s="53"/>
      <c r="I652" s="61"/>
      <c r="P652" s="53"/>
      <c r="U652" s="53"/>
    </row>
    <row r="653">
      <c r="E653" s="61"/>
      <c r="F653" s="61"/>
      <c r="G653" s="61"/>
      <c r="H653" s="53"/>
      <c r="I653" s="61"/>
      <c r="P653" s="53"/>
      <c r="U653" s="53"/>
    </row>
    <row r="654">
      <c r="E654" s="61"/>
      <c r="F654" s="61"/>
      <c r="G654" s="61"/>
      <c r="H654" s="53"/>
      <c r="I654" s="61"/>
      <c r="P654" s="53"/>
      <c r="U654" s="53"/>
    </row>
    <row r="655">
      <c r="E655" s="61"/>
      <c r="F655" s="61"/>
      <c r="G655" s="61"/>
      <c r="H655" s="53"/>
      <c r="I655" s="61"/>
      <c r="P655" s="53"/>
      <c r="U655" s="53"/>
    </row>
    <row r="656">
      <c r="E656" s="61"/>
      <c r="F656" s="61"/>
      <c r="G656" s="61"/>
      <c r="H656" s="53"/>
      <c r="I656" s="61"/>
      <c r="P656" s="53"/>
      <c r="U656" s="53"/>
    </row>
    <row r="657">
      <c r="E657" s="61"/>
      <c r="F657" s="61"/>
      <c r="G657" s="61"/>
      <c r="H657" s="53"/>
      <c r="I657" s="61"/>
      <c r="P657" s="53"/>
      <c r="U657" s="53"/>
    </row>
    <row r="658">
      <c r="E658" s="61"/>
      <c r="F658" s="61"/>
      <c r="G658" s="61"/>
      <c r="H658" s="53"/>
      <c r="I658" s="61"/>
      <c r="P658" s="53"/>
      <c r="U658" s="53"/>
    </row>
    <row r="659">
      <c r="E659" s="61"/>
      <c r="F659" s="61"/>
      <c r="G659" s="61"/>
      <c r="H659" s="53"/>
      <c r="I659" s="61"/>
      <c r="P659" s="53"/>
      <c r="U659" s="53"/>
    </row>
    <row r="660">
      <c r="E660" s="61"/>
      <c r="F660" s="61"/>
      <c r="G660" s="61"/>
      <c r="H660" s="53"/>
      <c r="I660" s="61"/>
      <c r="P660" s="53"/>
      <c r="U660" s="53"/>
    </row>
    <row r="661">
      <c r="E661" s="61"/>
      <c r="F661" s="61"/>
      <c r="G661" s="61"/>
      <c r="H661" s="53"/>
      <c r="I661" s="61"/>
      <c r="P661" s="53"/>
      <c r="U661" s="53"/>
    </row>
    <row r="662">
      <c r="E662" s="61"/>
      <c r="F662" s="61"/>
      <c r="G662" s="61"/>
      <c r="H662" s="53"/>
      <c r="I662" s="61"/>
      <c r="P662" s="53"/>
      <c r="U662" s="53"/>
    </row>
    <row r="663">
      <c r="E663" s="61"/>
      <c r="F663" s="61"/>
      <c r="G663" s="61"/>
      <c r="H663" s="53"/>
      <c r="I663" s="61"/>
      <c r="P663" s="53"/>
      <c r="U663" s="53"/>
    </row>
    <row r="664">
      <c r="E664" s="61"/>
      <c r="F664" s="61"/>
      <c r="G664" s="61"/>
      <c r="H664" s="53"/>
      <c r="I664" s="61"/>
      <c r="P664" s="53"/>
      <c r="U664" s="53"/>
    </row>
    <row r="665">
      <c r="E665" s="61"/>
      <c r="F665" s="61"/>
      <c r="G665" s="61"/>
      <c r="H665" s="53"/>
      <c r="I665" s="61"/>
      <c r="P665" s="53"/>
      <c r="U665" s="53"/>
    </row>
    <row r="666">
      <c r="E666" s="61"/>
      <c r="F666" s="61"/>
      <c r="G666" s="61"/>
      <c r="H666" s="53"/>
      <c r="I666" s="61"/>
      <c r="P666" s="53"/>
      <c r="U666" s="53"/>
    </row>
    <row r="667">
      <c r="E667" s="61"/>
      <c r="F667" s="61"/>
      <c r="G667" s="61"/>
      <c r="H667" s="53"/>
      <c r="I667" s="61"/>
      <c r="P667" s="53"/>
      <c r="U667" s="53"/>
    </row>
    <row r="668">
      <c r="E668" s="61"/>
      <c r="F668" s="61"/>
      <c r="G668" s="61"/>
      <c r="H668" s="53"/>
      <c r="I668" s="61"/>
      <c r="P668" s="53"/>
      <c r="U668" s="53"/>
    </row>
    <row r="669">
      <c r="E669" s="61"/>
      <c r="F669" s="61"/>
      <c r="G669" s="61"/>
      <c r="H669" s="53"/>
      <c r="I669" s="61"/>
      <c r="P669" s="53"/>
      <c r="U669" s="53"/>
    </row>
    <row r="670">
      <c r="E670" s="61"/>
      <c r="F670" s="61"/>
      <c r="G670" s="61"/>
      <c r="H670" s="53"/>
      <c r="I670" s="61"/>
      <c r="P670" s="53"/>
      <c r="U670" s="53"/>
    </row>
    <row r="671">
      <c r="E671" s="61"/>
      <c r="F671" s="61"/>
      <c r="G671" s="61"/>
      <c r="H671" s="53"/>
      <c r="I671" s="61"/>
      <c r="P671" s="53"/>
      <c r="U671" s="53"/>
    </row>
    <row r="672">
      <c r="E672" s="61"/>
      <c r="F672" s="61"/>
      <c r="G672" s="61"/>
      <c r="H672" s="53"/>
      <c r="I672" s="61"/>
      <c r="P672" s="53"/>
      <c r="U672" s="53"/>
    </row>
    <row r="673">
      <c r="E673" s="61"/>
      <c r="F673" s="61"/>
      <c r="G673" s="61"/>
      <c r="H673" s="53"/>
      <c r="I673" s="61"/>
      <c r="P673" s="53"/>
      <c r="U673" s="53"/>
    </row>
    <row r="674">
      <c r="E674" s="61"/>
      <c r="F674" s="61"/>
      <c r="G674" s="61"/>
      <c r="H674" s="53"/>
      <c r="I674" s="61"/>
      <c r="P674" s="53"/>
      <c r="U674" s="53"/>
    </row>
    <row r="675">
      <c r="E675" s="61"/>
      <c r="F675" s="61"/>
      <c r="G675" s="61"/>
      <c r="H675" s="53"/>
      <c r="I675" s="61"/>
      <c r="P675" s="53"/>
      <c r="U675" s="53"/>
    </row>
    <row r="676">
      <c r="E676" s="61"/>
      <c r="F676" s="61"/>
      <c r="G676" s="61"/>
      <c r="H676" s="53"/>
      <c r="I676" s="61"/>
      <c r="P676" s="53"/>
      <c r="U676" s="53"/>
    </row>
    <row r="677">
      <c r="E677" s="61"/>
      <c r="F677" s="61"/>
      <c r="G677" s="61"/>
      <c r="H677" s="53"/>
      <c r="I677" s="61"/>
      <c r="P677" s="53"/>
      <c r="U677" s="53"/>
    </row>
    <row r="678">
      <c r="E678" s="61"/>
      <c r="F678" s="61"/>
      <c r="G678" s="61"/>
      <c r="H678" s="53"/>
      <c r="I678" s="61"/>
      <c r="P678" s="53"/>
      <c r="U678" s="53"/>
    </row>
    <row r="679">
      <c r="E679" s="61"/>
      <c r="F679" s="61"/>
      <c r="G679" s="61"/>
      <c r="H679" s="53"/>
      <c r="I679" s="61"/>
      <c r="P679" s="53"/>
      <c r="U679" s="53"/>
    </row>
    <row r="680">
      <c r="E680" s="61"/>
      <c r="F680" s="61"/>
      <c r="G680" s="61"/>
      <c r="H680" s="53"/>
      <c r="I680" s="61"/>
      <c r="P680" s="53"/>
      <c r="U680" s="53"/>
    </row>
    <row r="681">
      <c r="E681" s="61"/>
      <c r="F681" s="61"/>
      <c r="G681" s="61"/>
      <c r="H681" s="53"/>
      <c r="I681" s="61"/>
      <c r="P681" s="53"/>
      <c r="U681" s="53"/>
    </row>
    <row r="682">
      <c r="E682" s="61"/>
      <c r="F682" s="61"/>
      <c r="G682" s="61"/>
      <c r="H682" s="53"/>
      <c r="I682" s="61"/>
      <c r="P682" s="53"/>
      <c r="U682" s="53"/>
    </row>
    <row r="683">
      <c r="E683" s="61"/>
      <c r="F683" s="61"/>
      <c r="G683" s="61"/>
      <c r="H683" s="53"/>
      <c r="I683" s="61"/>
      <c r="P683" s="53"/>
      <c r="U683" s="53"/>
    </row>
    <row r="684">
      <c r="E684" s="61"/>
      <c r="F684" s="61"/>
      <c r="G684" s="61"/>
      <c r="H684" s="53"/>
      <c r="I684" s="61"/>
      <c r="P684" s="53"/>
      <c r="U684" s="53"/>
    </row>
    <row r="685">
      <c r="E685" s="61"/>
      <c r="F685" s="61"/>
      <c r="G685" s="61"/>
      <c r="H685" s="53"/>
      <c r="I685" s="61"/>
      <c r="P685" s="53"/>
      <c r="U685" s="53"/>
    </row>
    <row r="686">
      <c r="E686" s="61"/>
      <c r="F686" s="61"/>
      <c r="G686" s="61"/>
      <c r="H686" s="53"/>
      <c r="I686" s="61"/>
      <c r="P686" s="53"/>
      <c r="U686" s="53"/>
    </row>
    <row r="687">
      <c r="E687" s="61"/>
      <c r="F687" s="61"/>
      <c r="G687" s="61"/>
      <c r="H687" s="53"/>
      <c r="I687" s="61"/>
      <c r="P687" s="53"/>
      <c r="U687" s="53"/>
    </row>
    <row r="688">
      <c r="E688" s="61"/>
      <c r="F688" s="61"/>
      <c r="G688" s="61"/>
      <c r="H688" s="53"/>
      <c r="I688" s="61"/>
      <c r="P688" s="53"/>
      <c r="U688" s="53"/>
    </row>
    <row r="689">
      <c r="E689" s="61"/>
      <c r="F689" s="61"/>
      <c r="G689" s="61"/>
      <c r="H689" s="53"/>
      <c r="I689" s="61"/>
      <c r="P689" s="53"/>
      <c r="U689" s="53"/>
    </row>
    <row r="690">
      <c r="E690" s="61"/>
      <c r="F690" s="61"/>
      <c r="G690" s="61"/>
      <c r="H690" s="53"/>
      <c r="I690" s="61"/>
      <c r="P690" s="53"/>
      <c r="U690" s="53"/>
    </row>
    <row r="691">
      <c r="E691" s="61"/>
      <c r="F691" s="61"/>
      <c r="G691" s="61"/>
      <c r="H691" s="53"/>
      <c r="I691" s="61"/>
      <c r="P691" s="53"/>
      <c r="U691" s="53"/>
    </row>
    <row r="692">
      <c r="E692" s="61"/>
      <c r="F692" s="61"/>
      <c r="G692" s="61"/>
      <c r="H692" s="53"/>
      <c r="I692" s="61"/>
      <c r="P692" s="53"/>
      <c r="U692" s="53"/>
    </row>
    <row r="693">
      <c r="E693" s="61"/>
      <c r="F693" s="61"/>
      <c r="G693" s="61"/>
      <c r="H693" s="53"/>
      <c r="I693" s="61"/>
      <c r="P693" s="53"/>
      <c r="U693" s="53"/>
    </row>
    <row r="694">
      <c r="E694" s="61"/>
      <c r="F694" s="61"/>
      <c r="G694" s="61"/>
      <c r="H694" s="53"/>
      <c r="I694" s="61"/>
      <c r="P694" s="53"/>
      <c r="U694" s="53"/>
    </row>
    <row r="695">
      <c r="E695" s="61"/>
      <c r="F695" s="61"/>
      <c r="G695" s="61"/>
      <c r="H695" s="53"/>
      <c r="I695" s="61"/>
      <c r="P695" s="53"/>
      <c r="U695" s="53"/>
    </row>
    <row r="696">
      <c r="E696" s="61"/>
      <c r="F696" s="61"/>
      <c r="G696" s="61"/>
      <c r="H696" s="53"/>
      <c r="I696" s="61"/>
      <c r="P696" s="53"/>
      <c r="U696" s="53"/>
    </row>
    <row r="697">
      <c r="E697" s="61"/>
      <c r="F697" s="61"/>
      <c r="G697" s="61"/>
      <c r="H697" s="53"/>
      <c r="I697" s="61"/>
      <c r="P697" s="53"/>
      <c r="U697" s="53"/>
    </row>
    <row r="698">
      <c r="E698" s="61"/>
      <c r="F698" s="61"/>
      <c r="G698" s="61"/>
      <c r="H698" s="53"/>
      <c r="I698" s="61"/>
      <c r="P698" s="53"/>
      <c r="U698" s="53"/>
    </row>
    <row r="699">
      <c r="E699" s="61"/>
      <c r="F699" s="61"/>
      <c r="G699" s="61"/>
      <c r="H699" s="53"/>
      <c r="I699" s="61"/>
      <c r="P699" s="53"/>
      <c r="U699" s="53"/>
    </row>
    <row r="700">
      <c r="E700" s="61"/>
      <c r="F700" s="61"/>
      <c r="G700" s="61"/>
      <c r="H700" s="53"/>
      <c r="I700" s="61"/>
      <c r="P700" s="53"/>
      <c r="U700" s="53"/>
    </row>
    <row r="701">
      <c r="E701" s="61"/>
      <c r="F701" s="61"/>
      <c r="G701" s="61"/>
      <c r="H701" s="53"/>
      <c r="I701" s="61"/>
      <c r="P701" s="53"/>
      <c r="U701" s="53"/>
    </row>
    <row r="702">
      <c r="E702" s="61"/>
      <c r="F702" s="61"/>
      <c r="G702" s="61"/>
      <c r="H702" s="53"/>
      <c r="I702" s="61"/>
      <c r="P702" s="53"/>
      <c r="U702" s="53"/>
    </row>
    <row r="703">
      <c r="E703" s="61"/>
      <c r="F703" s="61"/>
      <c r="G703" s="61"/>
      <c r="H703" s="53"/>
      <c r="I703" s="61"/>
      <c r="P703" s="53"/>
      <c r="U703" s="53"/>
    </row>
    <row r="704">
      <c r="E704" s="61"/>
      <c r="F704" s="61"/>
      <c r="G704" s="61"/>
      <c r="H704" s="53"/>
      <c r="I704" s="61"/>
      <c r="P704" s="53"/>
      <c r="U704" s="53"/>
    </row>
    <row r="705">
      <c r="E705" s="61"/>
      <c r="F705" s="61"/>
      <c r="G705" s="61"/>
      <c r="H705" s="53"/>
      <c r="I705" s="61"/>
      <c r="P705" s="53"/>
      <c r="U705" s="53"/>
    </row>
    <row r="706">
      <c r="E706" s="61"/>
      <c r="F706" s="61"/>
      <c r="G706" s="61"/>
      <c r="H706" s="53"/>
      <c r="I706" s="61"/>
      <c r="P706" s="53"/>
      <c r="U706" s="53"/>
    </row>
    <row r="707">
      <c r="E707" s="61"/>
      <c r="F707" s="61"/>
      <c r="G707" s="61"/>
      <c r="H707" s="53"/>
      <c r="I707" s="61"/>
      <c r="P707" s="53"/>
      <c r="U707" s="53"/>
    </row>
    <row r="708">
      <c r="E708" s="61"/>
      <c r="F708" s="61"/>
      <c r="G708" s="61"/>
      <c r="H708" s="53"/>
      <c r="I708" s="61"/>
      <c r="P708" s="53"/>
      <c r="U708" s="53"/>
    </row>
    <row r="709">
      <c r="E709" s="61"/>
      <c r="F709" s="61"/>
      <c r="G709" s="61"/>
      <c r="H709" s="53"/>
      <c r="I709" s="61"/>
      <c r="P709" s="53"/>
      <c r="U709" s="53"/>
    </row>
    <row r="710">
      <c r="E710" s="61"/>
      <c r="F710" s="61"/>
      <c r="G710" s="61"/>
      <c r="H710" s="53"/>
      <c r="I710" s="61"/>
      <c r="P710" s="53"/>
      <c r="U710" s="53"/>
    </row>
    <row r="711">
      <c r="E711" s="61"/>
      <c r="F711" s="61"/>
      <c r="G711" s="61"/>
      <c r="H711" s="53"/>
      <c r="I711" s="61"/>
      <c r="P711" s="53"/>
      <c r="U711" s="53"/>
    </row>
    <row r="712">
      <c r="E712" s="61"/>
      <c r="F712" s="61"/>
      <c r="G712" s="61"/>
      <c r="H712" s="53"/>
      <c r="I712" s="61"/>
      <c r="P712" s="53"/>
      <c r="U712" s="53"/>
    </row>
    <row r="713">
      <c r="E713" s="61"/>
      <c r="F713" s="61"/>
      <c r="G713" s="61"/>
      <c r="H713" s="53"/>
      <c r="I713" s="61"/>
      <c r="P713" s="53"/>
      <c r="U713" s="53"/>
    </row>
    <row r="714">
      <c r="E714" s="61"/>
      <c r="F714" s="61"/>
      <c r="G714" s="61"/>
      <c r="H714" s="53"/>
      <c r="I714" s="61"/>
      <c r="P714" s="53"/>
      <c r="U714" s="53"/>
    </row>
    <row r="715">
      <c r="E715" s="61"/>
      <c r="F715" s="61"/>
      <c r="G715" s="61"/>
      <c r="H715" s="53"/>
      <c r="I715" s="61"/>
      <c r="P715" s="53"/>
      <c r="U715" s="53"/>
    </row>
    <row r="716">
      <c r="E716" s="61"/>
      <c r="F716" s="61"/>
      <c r="G716" s="61"/>
      <c r="H716" s="53"/>
      <c r="I716" s="61"/>
      <c r="P716" s="53"/>
      <c r="U716" s="53"/>
    </row>
    <row r="717">
      <c r="E717" s="61"/>
      <c r="F717" s="61"/>
      <c r="G717" s="61"/>
      <c r="H717" s="53"/>
      <c r="I717" s="61"/>
      <c r="P717" s="53"/>
      <c r="U717" s="53"/>
    </row>
    <row r="718">
      <c r="E718" s="61"/>
      <c r="F718" s="61"/>
      <c r="G718" s="61"/>
      <c r="H718" s="53"/>
      <c r="I718" s="61"/>
      <c r="P718" s="53"/>
      <c r="U718" s="53"/>
    </row>
    <row r="719">
      <c r="E719" s="61"/>
      <c r="F719" s="61"/>
      <c r="G719" s="61"/>
      <c r="H719" s="53"/>
      <c r="I719" s="61"/>
      <c r="P719" s="53"/>
      <c r="U719" s="53"/>
    </row>
    <row r="720">
      <c r="E720" s="61"/>
      <c r="F720" s="61"/>
      <c r="G720" s="61"/>
      <c r="H720" s="53"/>
      <c r="I720" s="61"/>
      <c r="P720" s="53"/>
      <c r="U720" s="53"/>
    </row>
    <row r="721">
      <c r="E721" s="61"/>
      <c r="F721" s="61"/>
      <c r="G721" s="61"/>
      <c r="H721" s="53"/>
      <c r="I721" s="61"/>
      <c r="P721" s="53"/>
      <c r="U721" s="53"/>
    </row>
    <row r="722">
      <c r="E722" s="61"/>
      <c r="F722" s="61"/>
      <c r="G722" s="61"/>
      <c r="H722" s="53"/>
      <c r="I722" s="61"/>
      <c r="P722" s="53"/>
      <c r="U722" s="53"/>
    </row>
    <row r="723">
      <c r="E723" s="61"/>
      <c r="F723" s="61"/>
      <c r="G723" s="61"/>
      <c r="H723" s="53"/>
      <c r="I723" s="61"/>
      <c r="P723" s="53"/>
      <c r="U723" s="53"/>
    </row>
    <row r="724">
      <c r="E724" s="61"/>
      <c r="F724" s="61"/>
      <c r="G724" s="61"/>
      <c r="H724" s="53"/>
      <c r="I724" s="61"/>
      <c r="P724" s="53"/>
      <c r="U724" s="53"/>
    </row>
    <row r="725">
      <c r="E725" s="61"/>
      <c r="F725" s="61"/>
      <c r="G725" s="61"/>
      <c r="H725" s="53"/>
      <c r="I725" s="61"/>
      <c r="P725" s="53"/>
      <c r="U725" s="53"/>
    </row>
    <row r="726">
      <c r="E726" s="61"/>
      <c r="F726" s="61"/>
      <c r="G726" s="61"/>
      <c r="H726" s="53"/>
      <c r="I726" s="61"/>
      <c r="P726" s="53"/>
      <c r="U726" s="53"/>
    </row>
    <row r="727">
      <c r="E727" s="61"/>
      <c r="F727" s="61"/>
      <c r="G727" s="61"/>
      <c r="H727" s="53"/>
      <c r="I727" s="61"/>
      <c r="P727" s="53"/>
      <c r="U727" s="53"/>
    </row>
    <row r="728">
      <c r="E728" s="61"/>
      <c r="F728" s="61"/>
      <c r="G728" s="61"/>
      <c r="H728" s="53"/>
      <c r="I728" s="61"/>
      <c r="P728" s="53"/>
      <c r="U728" s="53"/>
    </row>
    <row r="729">
      <c r="E729" s="61"/>
      <c r="F729" s="61"/>
      <c r="G729" s="61"/>
      <c r="H729" s="53"/>
      <c r="I729" s="61"/>
      <c r="P729" s="53"/>
      <c r="U729" s="53"/>
    </row>
    <row r="730">
      <c r="E730" s="61"/>
      <c r="F730" s="61"/>
      <c r="G730" s="61"/>
      <c r="H730" s="53"/>
      <c r="I730" s="61"/>
      <c r="P730" s="53"/>
      <c r="U730" s="53"/>
    </row>
    <row r="731">
      <c r="E731" s="61"/>
      <c r="F731" s="61"/>
      <c r="G731" s="61"/>
      <c r="H731" s="53"/>
      <c r="I731" s="61"/>
      <c r="P731" s="53"/>
      <c r="U731" s="53"/>
    </row>
    <row r="732">
      <c r="E732" s="61"/>
      <c r="F732" s="61"/>
      <c r="G732" s="61"/>
      <c r="H732" s="53"/>
      <c r="I732" s="61"/>
      <c r="P732" s="53"/>
      <c r="U732" s="53"/>
    </row>
    <row r="733">
      <c r="E733" s="61"/>
      <c r="F733" s="61"/>
      <c r="G733" s="61"/>
      <c r="H733" s="53"/>
      <c r="I733" s="61"/>
      <c r="P733" s="53"/>
      <c r="U733" s="53"/>
    </row>
    <row r="734">
      <c r="E734" s="61"/>
      <c r="F734" s="61"/>
      <c r="G734" s="61"/>
      <c r="H734" s="53"/>
      <c r="I734" s="61"/>
      <c r="P734" s="53"/>
      <c r="U734" s="53"/>
    </row>
    <row r="735">
      <c r="E735" s="61"/>
      <c r="F735" s="61"/>
      <c r="G735" s="61"/>
      <c r="H735" s="53"/>
      <c r="I735" s="61"/>
      <c r="P735" s="53"/>
      <c r="U735" s="53"/>
    </row>
    <row r="736">
      <c r="E736" s="61"/>
      <c r="F736" s="61"/>
      <c r="G736" s="61"/>
      <c r="H736" s="53"/>
      <c r="I736" s="61"/>
      <c r="P736" s="53"/>
      <c r="U736" s="53"/>
    </row>
    <row r="737">
      <c r="E737" s="61"/>
      <c r="F737" s="61"/>
      <c r="G737" s="61"/>
      <c r="H737" s="53"/>
      <c r="I737" s="61"/>
      <c r="P737" s="53"/>
      <c r="U737" s="53"/>
    </row>
    <row r="738">
      <c r="E738" s="61"/>
      <c r="F738" s="61"/>
      <c r="G738" s="61"/>
      <c r="H738" s="53"/>
      <c r="I738" s="61"/>
      <c r="P738" s="53"/>
      <c r="U738" s="53"/>
    </row>
    <row r="739">
      <c r="E739" s="61"/>
      <c r="F739" s="61"/>
      <c r="G739" s="61"/>
      <c r="H739" s="53"/>
      <c r="I739" s="61"/>
      <c r="P739" s="53"/>
      <c r="U739" s="53"/>
    </row>
    <row r="740">
      <c r="E740" s="61"/>
      <c r="F740" s="61"/>
      <c r="G740" s="61"/>
      <c r="H740" s="53"/>
      <c r="I740" s="61"/>
      <c r="P740" s="53"/>
      <c r="U740" s="53"/>
    </row>
    <row r="741">
      <c r="E741" s="61"/>
      <c r="F741" s="61"/>
      <c r="G741" s="61"/>
      <c r="H741" s="53"/>
      <c r="I741" s="61"/>
      <c r="P741" s="53"/>
      <c r="U741" s="53"/>
    </row>
    <row r="742">
      <c r="E742" s="61"/>
      <c r="F742" s="61"/>
      <c r="G742" s="61"/>
      <c r="H742" s="53"/>
      <c r="I742" s="61"/>
      <c r="P742" s="53"/>
      <c r="U742" s="53"/>
    </row>
    <row r="743">
      <c r="E743" s="61"/>
      <c r="F743" s="61"/>
      <c r="G743" s="61"/>
      <c r="H743" s="53"/>
      <c r="I743" s="61"/>
      <c r="P743" s="53"/>
      <c r="U743" s="53"/>
    </row>
    <row r="744">
      <c r="E744" s="61"/>
      <c r="F744" s="61"/>
      <c r="G744" s="61"/>
      <c r="H744" s="53"/>
      <c r="I744" s="61"/>
      <c r="P744" s="53"/>
      <c r="U744" s="53"/>
    </row>
    <row r="745">
      <c r="E745" s="61"/>
      <c r="F745" s="61"/>
      <c r="G745" s="61"/>
      <c r="H745" s="53"/>
      <c r="I745" s="61"/>
      <c r="P745" s="53"/>
      <c r="U745" s="53"/>
    </row>
    <row r="746">
      <c r="E746" s="61"/>
      <c r="F746" s="61"/>
      <c r="G746" s="61"/>
      <c r="H746" s="53"/>
      <c r="I746" s="61"/>
      <c r="P746" s="53"/>
      <c r="U746" s="53"/>
    </row>
    <row r="747">
      <c r="E747" s="61"/>
      <c r="F747" s="61"/>
      <c r="G747" s="61"/>
      <c r="H747" s="53"/>
      <c r="I747" s="61"/>
      <c r="P747" s="53"/>
      <c r="U747" s="53"/>
    </row>
    <row r="748">
      <c r="E748" s="61"/>
      <c r="F748" s="61"/>
      <c r="G748" s="61"/>
      <c r="H748" s="53"/>
      <c r="I748" s="61"/>
      <c r="P748" s="53"/>
      <c r="U748" s="53"/>
    </row>
    <row r="749">
      <c r="E749" s="61"/>
      <c r="F749" s="61"/>
      <c r="G749" s="61"/>
      <c r="H749" s="53"/>
      <c r="I749" s="61"/>
      <c r="P749" s="53"/>
      <c r="U749" s="53"/>
    </row>
    <row r="750">
      <c r="E750" s="61"/>
      <c r="F750" s="61"/>
      <c r="G750" s="61"/>
      <c r="H750" s="53"/>
      <c r="I750" s="61"/>
      <c r="P750" s="53"/>
      <c r="U750" s="53"/>
    </row>
    <row r="751">
      <c r="E751" s="61"/>
      <c r="F751" s="61"/>
      <c r="G751" s="61"/>
      <c r="H751" s="53"/>
      <c r="I751" s="61"/>
      <c r="P751" s="53"/>
      <c r="U751" s="53"/>
    </row>
    <row r="752">
      <c r="E752" s="61"/>
      <c r="F752" s="61"/>
      <c r="G752" s="61"/>
      <c r="H752" s="53"/>
      <c r="I752" s="61"/>
      <c r="P752" s="53"/>
      <c r="U752" s="53"/>
    </row>
    <row r="753">
      <c r="E753" s="61"/>
      <c r="F753" s="61"/>
      <c r="G753" s="61"/>
      <c r="H753" s="53"/>
      <c r="I753" s="61"/>
      <c r="P753" s="53"/>
      <c r="U753" s="53"/>
    </row>
    <row r="754">
      <c r="E754" s="61"/>
      <c r="F754" s="61"/>
      <c r="G754" s="61"/>
      <c r="H754" s="53"/>
      <c r="I754" s="61"/>
      <c r="P754" s="53"/>
      <c r="U754" s="53"/>
    </row>
    <row r="755">
      <c r="E755" s="61"/>
      <c r="F755" s="61"/>
      <c r="G755" s="61"/>
      <c r="H755" s="53"/>
      <c r="I755" s="61"/>
      <c r="P755" s="53"/>
      <c r="U755" s="53"/>
    </row>
    <row r="756">
      <c r="E756" s="61"/>
      <c r="F756" s="61"/>
      <c r="G756" s="61"/>
      <c r="H756" s="53"/>
      <c r="I756" s="61"/>
      <c r="P756" s="53"/>
      <c r="U756" s="53"/>
    </row>
    <row r="757">
      <c r="E757" s="61"/>
      <c r="F757" s="61"/>
      <c r="G757" s="61"/>
      <c r="H757" s="53"/>
      <c r="I757" s="61"/>
      <c r="P757" s="53"/>
      <c r="U757" s="53"/>
    </row>
    <row r="758">
      <c r="E758" s="61"/>
      <c r="F758" s="61"/>
      <c r="G758" s="61"/>
      <c r="H758" s="53"/>
      <c r="I758" s="61"/>
      <c r="P758" s="53"/>
      <c r="U758" s="53"/>
    </row>
    <row r="759">
      <c r="E759" s="61"/>
      <c r="F759" s="61"/>
      <c r="G759" s="61"/>
      <c r="H759" s="53"/>
      <c r="I759" s="61"/>
      <c r="P759" s="53"/>
      <c r="U759" s="53"/>
    </row>
    <row r="760">
      <c r="E760" s="61"/>
      <c r="F760" s="61"/>
      <c r="G760" s="61"/>
      <c r="H760" s="53"/>
      <c r="I760" s="61"/>
      <c r="P760" s="53"/>
      <c r="U760" s="53"/>
    </row>
    <row r="761">
      <c r="E761" s="61"/>
      <c r="F761" s="61"/>
      <c r="G761" s="61"/>
      <c r="H761" s="53"/>
      <c r="I761" s="61"/>
      <c r="P761" s="53"/>
      <c r="U761" s="53"/>
    </row>
    <row r="762">
      <c r="E762" s="61"/>
      <c r="F762" s="61"/>
      <c r="G762" s="61"/>
      <c r="H762" s="53"/>
      <c r="I762" s="61"/>
      <c r="P762" s="53"/>
      <c r="U762" s="53"/>
    </row>
    <row r="763">
      <c r="E763" s="61"/>
      <c r="F763" s="61"/>
      <c r="G763" s="61"/>
      <c r="H763" s="53"/>
      <c r="I763" s="61"/>
      <c r="P763" s="53"/>
      <c r="U763" s="53"/>
    </row>
    <row r="764">
      <c r="E764" s="61"/>
      <c r="F764" s="61"/>
      <c r="G764" s="61"/>
      <c r="H764" s="53"/>
      <c r="I764" s="61"/>
      <c r="P764" s="53"/>
      <c r="U764" s="53"/>
    </row>
    <row r="765">
      <c r="E765" s="61"/>
      <c r="F765" s="61"/>
      <c r="G765" s="61"/>
      <c r="H765" s="53"/>
      <c r="I765" s="61"/>
      <c r="P765" s="53"/>
      <c r="U765" s="53"/>
    </row>
    <row r="766">
      <c r="E766" s="61"/>
      <c r="F766" s="61"/>
      <c r="G766" s="61"/>
      <c r="H766" s="53"/>
      <c r="I766" s="61"/>
      <c r="P766" s="53"/>
      <c r="U766" s="53"/>
    </row>
    <row r="767">
      <c r="E767" s="61"/>
      <c r="F767" s="61"/>
      <c r="G767" s="61"/>
      <c r="H767" s="53"/>
      <c r="I767" s="61"/>
      <c r="P767" s="53"/>
      <c r="U767" s="53"/>
    </row>
    <row r="768">
      <c r="E768" s="61"/>
      <c r="F768" s="61"/>
      <c r="G768" s="61"/>
      <c r="H768" s="53"/>
      <c r="I768" s="61"/>
      <c r="P768" s="53"/>
      <c r="U768" s="53"/>
    </row>
    <row r="769">
      <c r="E769" s="61"/>
      <c r="F769" s="61"/>
      <c r="G769" s="61"/>
      <c r="H769" s="53"/>
      <c r="I769" s="61"/>
      <c r="P769" s="53"/>
      <c r="U769" s="53"/>
    </row>
    <row r="770">
      <c r="E770" s="61"/>
      <c r="F770" s="61"/>
      <c r="G770" s="61"/>
      <c r="H770" s="53"/>
      <c r="I770" s="61"/>
      <c r="P770" s="53"/>
      <c r="U770" s="53"/>
    </row>
    <row r="771">
      <c r="E771" s="61"/>
      <c r="F771" s="61"/>
      <c r="G771" s="61"/>
      <c r="H771" s="53"/>
      <c r="I771" s="61"/>
      <c r="P771" s="53"/>
      <c r="U771" s="53"/>
    </row>
    <row r="772">
      <c r="E772" s="61"/>
      <c r="F772" s="61"/>
      <c r="G772" s="61"/>
      <c r="H772" s="53"/>
      <c r="I772" s="61"/>
      <c r="P772" s="53"/>
      <c r="U772" s="53"/>
    </row>
    <row r="773">
      <c r="E773" s="61"/>
      <c r="F773" s="61"/>
      <c r="G773" s="61"/>
      <c r="H773" s="53"/>
      <c r="I773" s="61"/>
      <c r="P773" s="53"/>
      <c r="U773" s="53"/>
    </row>
    <row r="774">
      <c r="E774" s="61"/>
      <c r="F774" s="61"/>
      <c r="G774" s="61"/>
      <c r="H774" s="53"/>
      <c r="I774" s="61"/>
      <c r="P774" s="53"/>
      <c r="U774" s="53"/>
    </row>
    <row r="775">
      <c r="E775" s="61"/>
      <c r="F775" s="61"/>
      <c r="G775" s="61"/>
      <c r="H775" s="53"/>
      <c r="I775" s="61"/>
      <c r="P775" s="53"/>
      <c r="U775" s="53"/>
    </row>
    <row r="776">
      <c r="E776" s="61"/>
      <c r="F776" s="61"/>
      <c r="G776" s="61"/>
      <c r="H776" s="53"/>
      <c r="I776" s="61"/>
      <c r="P776" s="53"/>
      <c r="U776" s="53"/>
    </row>
    <row r="777">
      <c r="E777" s="61"/>
      <c r="F777" s="61"/>
      <c r="G777" s="61"/>
      <c r="H777" s="53"/>
      <c r="I777" s="61"/>
      <c r="P777" s="53"/>
      <c r="U777" s="53"/>
    </row>
    <row r="778">
      <c r="E778" s="61"/>
      <c r="F778" s="61"/>
      <c r="G778" s="61"/>
      <c r="H778" s="53"/>
      <c r="I778" s="61"/>
      <c r="P778" s="53"/>
      <c r="U778" s="53"/>
    </row>
    <row r="779">
      <c r="E779" s="61"/>
      <c r="F779" s="61"/>
      <c r="G779" s="61"/>
      <c r="H779" s="53"/>
      <c r="I779" s="61"/>
      <c r="P779" s="53"/>
      <c r="U779" s="53"/>
    </row>
    <row r="780">
      <c r="E780" s="61"/>
      <c r="F780" s="61"/>
      <c r="G780" s="61"/>
      <c r="H780" s="53"/>
      <c r="I780" s="61"/>
      <c r="P780" s="53"/>
      <c r="U780" s="53"/>
    </row>
    <row r="781">
      <c r="E781" s="61"/>
      <c r="F781" s="61"/>
      <c r="G781" s="61"/>
      <c r="H781" s="53"/>
      <c r="I781" s="61"/>
      <c r="P781" s="53"/>
      <c r="U781" s="53"/>
    </row>
    <row r="782">
      <c r="E782" s="61"/>
      <c r="F782" s="61"/>
      <c r="G782" s="61"/>
      <c r="H782" s="53"/>
      <c r="I782" s="61"/>
      <c r="P782" s="53"/>
      <c r="U782" s="53"/>
    </row>
    <row r="783">
      <c r="E783" s="61"/>
      <c r="F783" s="61"/>
      <c r="G783" s="61"/>
      <c r="H783" s="53"/>
      <c r="I783" s="61"/>
      <c r="P783" s="53"/>
      <c r="U783" s="53"/>
    </row>
    <row r="784">
      <c r="E784" s="61"/>
      <c r="F784" s="61"/>
      <c r="G784" s="61"/>
      <c r="H784" s="53"/>
      <c r="I784" s="61"/>
      <c r="P784" s="53"/>
      <c r="U784" s="53"/>
    </row>
    <row r="785">
      <c r="E785" s="61"/>
      <c r="F785" s="61"/>
      <c r="G785" s="61"/>
      <c r="H785" s="53"/>
      <c r="I785" s="61"/>
      <c r="P785" s="53"/>
      <c r="U785" s="53"/>
    </row>
    <row r="786">
      <c r="E786" s="61"/>
      <c r="F786" s="61"/>
      <c r="G786" s="61"/>
      <c r="H786" s="53"/>
      <c r="I786" s="61"/>
      <c r="P786" s="53"/>
      <c r="U786" s="53"/>
    </row>
    <row r="787">
      <c r="E787" s="61"/>
      <c r="F787" s="61"/>
      <c r="G787" s="61"/>
      <c r="H787" s="53"/>
      <c r="I787" s="61"/>
      <c r="P787" s="53"/>
      <c r="U787" s="53"/>
    </row>
    <row r="788">
      <c r="E788" s="61"/>
      <c r="F788" s="61"/>
      <c r="G788" s="61"/>
      <c r="H788" s="53"/>
      <c r="I788" s="61"/>
      <c r="P788" s="53"/>
      <c r="U788" s="53"/>
    </row>
    <row r="789">
      <c r="E789" s="61"/>
      <c r="F789" s="61"/>
      <c r="G789" s="61"/>
      <c r="H789" s="53"/>
      <c r="I789" s="61"/>
      <c r="P789" s="53"/>
      <c r="U789" s="53"/>
    </row>
    <row r="790">
      <c r="E790" s="61"/>
      <c r="F790" s="61"/>
      <c r="G790" s="61"/>
      <c r="H790" s="53"/>
      <c r="I790" s="61"/>
      <c r="P790" s="53"/>
      <c r="U790" s="53"/>
    </row>
    <row r="791">
      <c r="E791" s="61"/>
      <c r="F791" s="61"/>
      <c r="G791" s="61"/>
      <c r="H791" s="53"/>
      <c r="I791" s="61"/>
      <c r="P791" s="53"/>
      <c r="U791" s="53"/>
    </row>
    <row r="792">
      <c r="E792" s="61"/>
      <c r="F792" s="61"/>
      <c r="G792" s="61"/>
      <c r="H792" s="53"/>
      <c r="I792" s="61"/>
      <c r="P792" s="53"/>
      <c r="U792" s="53"/>
    </row>
    <row r="793">
      <c r="E793" s="61"/>
      <c r="F793" s="61"/>
      <c r="G793" s="61"/>
      <c r="H793" s="53"/>
      <c r="I793" s="61"/>
      <c r="P793" s="53"/>
      <c r="U793" s="53"/>
    </row>
    <row r="794">
      <c r="E794" s="61"/>
      <c r="F794" s="61"/>
      <c r="G794" s="61"/>
      <c r="H794" s="53"/>
      <c r="I794" s="61"/>
      <c r="P794" s="53"/>
      <c r="U794" s="53"/>
    </row>
    <row r="795">
      <c r="E795" s="61"/>
      <c r="F795" s="61"/>
      <c r="G795" s="61"/>
      <c r="H795" s="53"/>
      <c r="I795" s="61"/>
      <c r="P795" s="53"/>
      <c r="U795" s="53"/>
    </row>
    <row r="796">
      <c r="E796" s="61"/>
      <c r="F796" s="61"/>
      <c r="G796" s="61"/>
      <c r="H796" s="53"/>
      <c r="I796" s="61"/>
      <c r="P796" s="53"/>
      <c r="U796" s="53"/>
    </row>
    <row r="797">
      <c r="E797" s="61"/>
      <c r="F797" s="61"/>
      <c r="G797" s="61"/>
      <c r="H797" s="53"/>
      <c r="I797" s="61"/>
      <c r="P797" s="53"/>
      <c r="U797" s="53"/>
    </row>
    <row r="798">
      <c r="E798" s="61"/>
      <c r="F798" s="61"/>
      <c r="G798" s="61"/>
      <c r="H798" s="53"/>
      <c r="I798" s="61"/>
      <c r="P798" s="53"/>
      <c r="U798" s="53"/>
    </row>
    <row r="799">
      <c r="E799" s="61"/>
      <c r="F799" s="61"/>
      <c r="G799" s="61"/>
      <c r="H799" s="53"/>
      <c r="I799" s="61"/>
      <c r="P799" s="53"/>
      <c r="U799" s="53"/>
    </row>
    <row r="800">
      <c r="E800" s="61"/>
      <c r="F800" s="61"/>
      <c r="G800" s="61"/>
      <c r="H800" s="53"/>
      <c r="I800" s="61"/>
      <c r="P800" s="53"/>
      <c r="U800" s="53"/>
    </row>
    <row r="801">
      <c r="E801" s="61"/>
      <c r="F801" s="61"/>
      <c r="G801" s="61"/>
      <c r="H801" s="53"/>
      <c r="I801" s="61"/>
      <c r="P801" s="53"/>
      <c r="U801" s="53"/>
    </row>
    <row r="802">
      <c r="E802" s="61"/>
      <c r="F802" s="61"/>
      <c r="G802" s="61"/>
      <c r="H802" s="53"/>
      <c r="I802" s="61"/>
      <c r="P802" s="53"/>
      <c r="U802" s="53"/>
    </row>
    <row r="803">
      <c r="E803" s="61"/>
      <c r="F803" s="61"/>
      <c r="G803" s="61"/>
      <c r="H803" s="53"/>
      <c r="I803" s="61"/>
      <c r="P803" s="53"/>
      <c r="U803" s="53"/>
    </row>
    <row r="804">
      <c r="E804" s="61"/>
      <c r="F804" s="61"/>
      <c r="G804" s="61"/>
      <c r="H804" s="53"/>
      <c r="I804" s="61"/>
      <c r="P804" s="53"/>
      <c r="U804" s="53"/>
    </row>
    <row r="805">
      <c r="E805" s="61"/>
      <c r="F805" s="61"/>
      <c r="G805" s="61"/>
      <c r="H805" s="53"/>
      <c r="I805" s="61"/>
      <c r="P805" s="53"/>
      <c r="U805" s="53"/>
    </row>
    <row r="806">
      <c r="E806" s="61"/>
      <c r="F806" s="61"/>
      <c r="G806" s="61"/>
      <c r="H806" s="53"/>
      <c r="I806" s="61"/>
      <c r="P806" s="53"/>
      <c r="U806" s="53"/>
    </row>
    <row r="807">
      <c r="E807" s="61"/>
      <c r="F807" s="61"/>
      <c r="G807" s="61"/>
      <c r="H807" s="53"/>
      <c r="I807" s="61"/>
      <c r="P807" s="53"/>
      <c r="U807" s="53"/>
    </row>
    <row r="808">
      <c r="E808" s="61"/>
      <c r="F808" s="61"/>
      <c r="G808" s="61"/>
      <c r="H808" s="53"/>
      <c r="I808" s="61"/>
      <c r="P808" s="53"/>
      <c r="U808" s="53"/>
    </row>
    <row r="809">
      <c r="E809" s="61"/>
      <c r="F809" s="61"/>
      <c r="G809" s="61"/>
      <c r="H809" s="53"/>
      <c r="I809" s="61"/>
      <c r="P809" s="53"/>
      <c r="U809" s="53"/>
    </row>
    <row r="810">
      <c r="E810" s="61"/>
      <c r="F810" s="61"/>
      <c r="G810" s="61"/>
      <c r="H810" s="53"/>
      <c r="I810" s="61"/>
      <c r="P810" s="53"/>
      <c r="U810" s="53"/>
    </row>
    <row r="811">
      <c r="E811" s="61"/>
      <c r="F811" s="61"/>
      <c r="G811" s="61"/>
      <c r="H811" s="53"/>
      <c r="I811" s="61"/>
      <c r="P811" s="53"/>
      <c r="U811" s="53"/>
    </row>
    <row r="812">
      <c r="E812" s="61"/>
      <c r="F812" s="61"/>
      <c r="G812" s="61"/>
      <c r="H812" s="53"/>
      <c r="I812" s="61"/>
      <c r="P812" s="53"/>
      <c r="U812" s="53"/>
    </row>
    <row r="813">
      <c r="E813" s="61"/>
      <c r="F813" s="61"/>
      <c r="G813" s="61"/>
      <c r="H813" s="53"/>
      <c r="I813" s="61"/>
      <c r="P813" s="53"/>
      <c r="U813" s="53"/>
    </row>
    <row r="814">
      <c r="E814" s="61"/>
      <c r="F814" s="61"/>
      <c r="G814" s="61"/>
      <c r="H814" s="53"/>
      <c r="I814" s="61"/>
      <c r="P814" s="53"/>
      <c r="U814" s="53"/>
    </row>
    <row r="815">
      <c r="E815" s="61"/>
      <c r="F815" s="61"/>
      <c r="G815" s="61"/>
      <c r="H815" s="53"/>
      <c r="I815" s="61"/>
      <c r="P815" s="53"/>
      <c r="U815" s="53"/>
    </row>
    <row r="816">
      <c r="E816" s="61"/>
      <c r="F816" s="61"/>
      <c r="G816" s="61"/>
      <c r="H816" s="53"/>
      <c r="I816" s="61"/>
      <c r="P816" s="53"/>
      <c r="U816" s="53"/>
    </row>
    <row r="817">
      <c r="E817" s="61"/>
      <c r="F817" s="61"/>
      <c r="G817" s="61"/>
      <c r="H817" s="53"/>
      <c r="I817" s="61"/>
      <c r="P817" s="53"/>
      <c r="U817" s="53"/>
    </row>
    <row r="818">
      <c r="E818" s="61"/>
      <c r="F818" s="61"/>
      <c r="G818" s="61"/>
      <c r="H818" s="53"/>
      <c r="I818" s="61"/>
      <c r="P818" s="53"/>
      <c r="U818" s="53"/>
    </row>
    <row r="819">
      <c r="E819" s="61"/>
      <c r="F819" s="61"/>
      <c r="G819" s="61"/>
      <c r="H819" s="53"/>
      <c r="I819" s="61"/>
      <c r="P819" s="53"/>
      <c r="U819" s="53"/>
    </row>
    <row r="820">
      <c r="E820" s="61"/>
      <c r="F820" s="61"/>
      <c r="G820" s="61"/>
      <c r="H820" s="53"/>
      <c r="I820" s="61"/>
      <c r="P820" s="53"/>
      <c r="U820" s="53"/>
    </row>
    <row r="821">
      <c r="E821" s="61"/>
      <c r="F821" s="61"/>
      <c r="G821" s="61"/>
      <c r="H821" s="53"/>
      <c r="I821" s="61"/>
      <c r="P821" s="53"/>
      <c r="U821" s="53"/>
    </row>
    <row r="822">
      <c r="E822" s="61"/>
      <c r="F822" s="61"/>
      <c r="G822" s="61"/>
      <c r="H822" s="53"/>
      <c r="I822" s="61"/>
      <c r="P822" s="53"/>
      <c r="U822" s="53"/>
    </row>
    <row r="823">
      <c r="E823" s="61"/>
      <c r="F823" s="61"/>
      <c r="G823" s="61"/>
      <c r="H823" s="53"/>
      <c r="I823" s="61"/>
      <c r="P823" s="53"/>
      <c r="U823" s="53"/>
    </row>
    <row r="824">
      <c r="E824" s="61"/>
      <c r="F824" s="61"/>
      <c r="G824" s="61"/>
      <c r="H824" s="53"/>
      <c r="I824" s="61"/>
      <c r="P824" s="53"/>
      <c r="U824" s="53"/>
    </row>
    <row r="825">
      <c r="E825" s="61"/>
      <c r="F825" s="61"/>
      <c r="G825" s="61"/>
      <c r="H825" s="53"/>
      <c r="I825" s="61"/>
      <c r="P825" s="53"/>
      <c r="U825" s="53"/>
    </row>
    <row r="826">
      <c r="E826" s="61"/>
      <c r="F826" s="61"/>
      <c r="G826" s="61"/>
      <c r="H826" s="53"/>
      <c r="I826" s="61"/>
      <c r="P826" s="53"/>
      <c r="U826" s="53"/>
    </row>
    <row r="827">
      <c r="E827" s="61"/>
      <c r="F827" s="61"/>
      <c r="G827" s="61"/>
      <c r="H827" s="53"/>
      <c r="I827" s="61"/>
      <c r="P827" s="53"/>
      <c r="U827" s="53"/>
    </row>
    <row r="828">
      <c r="E828" s="61"/>
      <c r="F828" s="61"/>
      <c r="G828" s="61"/>
      <c r="H828" s="53"/>
      <c r="I828" s="61"/>
      <c r="P828" s="53"/>
      <c r="U828" s="53"/>
    </row>
    <row r="829">
      <c r="E829" s="61"/>
      <c r="F829" s="61"/>
      <c r="G829" s="61"/>
      <c r="H829" s="53"/>
      <c r="I829" s="61"/>
      <c r="P829" s="53"/>
      <c r="U829" s="53"/>
    </row>
    <row r="830">
      <c r="E830" s="61"/>
      <c r="F830" s="61"/>
      <c r="G830" s="61"/>
      <c r="H830" s="53"/>
      <c r="I830" s="61"/>
      <c r="P830" s="53"/>
      <c r="U830" s="53"/>
    </row>
    <row r="831">
      <c r="E831" s="61"/>
      <c r="F831" s="61"/>
      <c r="G831" s="61"/>
      <c r="H831" s="53"/>
      <c r="I831" s="61"/>
      <c r="P831" s="53"/>
      <c r="U831" s="53"/>
    </row>
    <row r="832">
      <c r="E832" s="61"/>
      <c r="F832" s="61"/>
      <c r="G832" s="61"/>
      <c r="H832" s="53"/>
      <c r="I832" s="61"/>
      <c r="P832" s="53"/>
      <c r="U832" s="53"/>
    </row>
    <row r="833">
      <c r="E833" s="61"/>
      <c r="F833" s="61"/>
      <c r="G833" s="61"/>
      <c r="H833" s="53"/>
      <c r="I833" s="61"/>
      <c r="P833" s="53"/>
      <c r="U833" s="53"/>
    </row>
    <row r="834">
      <c r="E834" s="61"/>
      <c r="F834" s="61"/>
      <c r="G834" s="61"/>
      <c r="H834" s="53"/>
      <c r="I834" s="61"/>
      <c r="P834" s="53"/>
      <c r="U834" s="53"/>
    </row>
    <row r="835">
      <c r="E835" s="61"/>
      <c r="F835" s="61"/>
      <c r="G835" s="61"/>
      <c r="H835" s="53"/>
      <c r="I835" s="61"/>
      <c r="P835" s="53"/>
      <c r="U835" s="53"/>
    </row>
    <row r="836">
      <c r="E836" s="61"/>
      <c r="F836" s="61"/>
      <c r="G836" s="61"/>
      <c r="H836" s="53"/>
      <c r="I836" s="61"/>
      <c r="P836" s="53"/>
      <c r="U836" s="53"/>
    </row>
    <row r="837">
      <c r="E837" s="61"/>
      <c r="F837" s="61"/>
      <c r="G837" s="61"/>
      <c r="H837" s="53"/>
      <c r="I837" s="61"/>
      <c r="P837" s="53"/>
      <c r="U837" s="53"/>
    </row>
    <row r="838">
      <c r="E838" s="61"/>
      <c r="F838" s="61"/>
      <c r="G838" s="61"/>
      <c r="H838" s="53"/>
      <c r="I838" s="61"/>
      <c r="P838" s="53"/>
      <c r="U838" s="53"/>
    </row>
    <row r="839">
      <c r="E839" s="61"/>
      <c r="F839" s="61"/>
      <c r="G839" s="61"/>
      <c r="H839" s="53"/>
      <c r="I839" s="61"/>
      <c r="P839" s="53"/>
      <c r="U839" s="53"/>
    </row>
    <row r="840">
      <c r="E840" s="61"/>
      <c r="F840" s="61"/>
      <c r="G840" s="61"/>
      <c r="H840" s="53"/>
      <c r="I840" s="61"/>
      <c r="P840" s="53"/>
      <c r="U840" s="53"/>
    </row>
    <row r="841">
      <c r="E841" s="61"/>
      <c r="F841" s="61"/>
      <c r="G841" s="61"/>
      <c r="H841" s="53"/>
      <c r="I841" s="61"/>
      <c r="P841" s="53"/>
      <c r="U841" s="53"/>
    </row>
    <row r="842">
      <c r="E842" s="61"/>
      <c r="F842" s="61"/>
      <c r="G842" s="61"/>
      <c r="H842" s="53"/>
      <c r="I842" s="61"/>
      <c r="P842" s="53"/>
      <c r="U842" s="53"/>
    </row>
    <row r="843">
      <c r="E843" s="61"/>
      <c r="F843" s="61"/>
      <c r="G843" s="61"/>
      <c r="H843" s="53"/>
      <c r="I843" s="61"/>
      <c r="P843" s="53"/>
      <c r="U843" s="53"/>
    </row>
    <row r="844">
      <c r="E844" s="61"/>
      <c r="F844" s="61"/>
      <c r="G844" s="61"/>
      <c r="H844" s="53"/>
      <c r="I844" s="61"/>
      <c r="P844" s="53"/>
      <c r="U844" s="53"/>
    </row>
    <row r="845">
      <c r="E845" s="61"/>
      <c r="F845" s="61"/>
      <c r="G845" s="61"/>
      <c r="H845" s="53"/>
      <c r="I845" s="61"/>
      <c r="P845" s="53"/>
      <c r="U845" s="53"/>
    </row>
    <row r="846">
      <c r="E846" s="61"/>
      <c r="F846" s="61"/>
      <c r="G846" s="61"/>
      <c r="H846" s="53"/>
      <c r="I846" s="61"/>
      <c r="P846" s="53"/>
      <c r="U846" s="53"/>
    </row>
    <row r="847">
      <c r="E847" s="61"/>
      <c r="F847" s="61"/>
      <c r="G847" s="61"/>
      <c r="H847" s="53"/>
      <c r="I847" s="61"/>
      <c r="P847" s="53"/>
      <c r="U847" s="53"/>
    </row>
    <row r="848">
      <c r="E848" s="61"/>
      <c r="F848" s="61"/>
      <c r="G848" s="61"/>
      <c r="H848" s="53"/>
      <c r="I848" s="61"/>
      <c r="P848" s="53"/>
      <c r="U848" s="53"/>
    </row>
    <row r="849">
      <c r="E849" s="61"/>
      <c r="F849" s="61"/>
      <c r="G849" s="61"/>
      <c r="H849" s="53"/>
      <c r="I849" s="61"/>
      <c r="P849" s="53"/>
      <c r="U849" s="53"/>
    </row>
    <row r="850">
      <c r="E850" s="61"/>
      <c r="F850" s="61"/>
      <c r="G850" s="61"/>
      <c r="H850" s="53"/>
      <c r="I850" s="61"/>
      <c r="P850" s="53"/>
      <c r="U850" s="53"/>
    </row>
    <row r="851">
      <c r="E851" s="61"/>
      <c r="F851" s="61"/>
      <c r="G851" s="61"/>
      <c r="H851" s="53"/>
      <c r="I851" s="61"/>
      <c r="P851" s="53"/>
      <c r="U851" s="53"/>
    </row>
    <row r="852">
      <c r="E852" s="61"/>
      <c r="F852" s="61"/>
      <c r="G852" s="61"/>
      <c r="H852" s="53"/>
      <c r="I852" s="61"/>
      <c r="P852" s="53"/>
      <c r="U852" s="53"/>
    </row>
    <row r="853">
      <c r="E853" s="61"/>
      <c r="F853" s="61"/>
      <c r="G853" s="61"/>
      <c r="H853" s="53"/>
      <c r="I853" s="61"/>
      <c r="P853" s="53"/>
      <c r="U853" s="53"/>
    </row>
    <row r="854">
      <c r="E854" s="61"/>
      <c r="F854" s="61"/>
      <c r="G854" s="61"/>
      <c r="H854" s="53"/>
      <c r="I854" s="61"/>
      <c r="P854" s="53"/>
      <c r="U854" s="53"/>
    </row>
    <row r="855">
      <c r="E855" s="61"/>
      <c r="F855" s="61"/>
      <c r="G855" s="61"/>
      <c r="H855" s="53"/>
      <c r="I855" s="61"/>
      <c r="P855" s="53"/>
      <c r="U855" s="53"/>
    </row>
    <row r="856">
      <c r="E856" s="61"/>
      <c r="F856" s="61"/>
      <c r="G856" s="61"/>
      <c r="H856" s="53"/>
      <c r="I856" s="61"/>
      <c r="P856" s="53"/>
      <c r="U856" s="53"/>
    </row>
    <row r="857">
      <c r="E857" s="61"/>
      <c r="F857" s="61"/>
      <c r="G857" s="61"/>
      <c r="H857" s="53"/>
      <c r="I857" s="61"/>
      <c r="P857" s="53"/>
      <c r="U857" s="53"/>
    </row>
    <row r="858">
      <c r="E858" s="61"/>
      <c r="F858" s="61"/>
      <c r="G858" s="61"/>
      <c r="H858" s="53"/>
      <c r="I858" s="61"/>
      <c r="P858" s="53"/>
      <c r="U858" s="53"/>
    </row>
    <row r="859">
      <c r="E859" s="61"/>
      <c r="F859" s="61"/>
      <c r="G859" s="61"/>
      <c r="H859" s="53"/>
      <c r="I859" s="61"/>
      <c r="P859" s="53"/>
      <c r="U859" s="53"/>
    </row>
    <row r="860">
      <c r="E860" s="61"/>
      <c r="F860" s="61"/>
      <c r="G860" s="61"/>
      <c r="H860" s="53"/>
      <c r="I860" s="61"/>
      <c r="P860" s="53"/>
      <c r="U860" s="53"/>
    </row>
    <row r="861">
      <c r="E861" s="61"/>
      <c r="F861" s="61"/>
      <c r="G861" s="61"/>
      <c r="H861" s="53"/>
      <c r="I861" s="61"/>
      <c r="P861" s="53"/>
      <c r="U861" s="53"/>
    </row>
    <row r="862">
      <c r="E862" s="61"/>
      <c r="F862" s="61"/>
      <c r="G862" s="61"/>
      <c r="H862" s="53"/>
      <c r="I862" s="61"/>
      <c r="P862" s="53"/>
      <c r="U862" s="53"/>
    </row>
    <row r="863">
      <c r="E863" s="61"/>
      <c r="F863" s="61"/>
      <c r="G863" s="61"/>
      <c r="H863" s="53"/>
      <c r="I863" s="61"/>
      <c r="P863" s="53"/>
      <c r="U863" s="53"/>
    </row>
    <row r="864">
      <c r="E864" s="61"/>
      <c r="F864" s="61"/>
      <c r="G864" s="61"/>
      <c r="H864" s="53"/>
      <c r="I864" s="61"/>
      <c r="P864" s="53"/>
      <c r="U864" s="53"/>
    </row>
    <row r="865">
      <c r="E865" s="61"/>
      <c r="F865" s="61"/>
      <c r="G865" s="61"/>
      <c r="H865" s="53"/>
      <c r="I865" s="61"/>
      <c r="P865" s="53"/>
      <c r="U865" s="53"/>
    </row>
    <row r="866">
      <c r="E866" s="61"/>
      <c r="F866" s="61"/>
      <c r="G866" s="61"/>
      <c r="H866" s="53"/>
      <c r="I866" s="61"/>
      <c r="P866" s="53"/>
      <c r="U866" s="53"/>
    </row>
    <row r="867">
      <c r="E867" s="61"/>
      <c r="F867" s="61"/>
      <c r="G867" s="61"/>
      <c r="H867" s="53"/>
      <c r="I867" s="61"/>
      <c r="P867" s="53"/>
      <c r="U867" s="53"/>
    </row>
    <row r="868">
      <c r="E868" s="61"/>
      <c r="F868" s="61"/>
      <c r="G868" s="61"/>
      <c r="H868" s="53"/>
      <c r="I868" s="61"/>
      <c r="P868" s="53"/>
      <c r="U868" s="53"/>
    </row>
    <row r="869">
      <c r="E869" s="61"/>
      <c r="F869" s="61"/>
      <c r="G869" s="61"/>
      <c r="H869" s="53"/>
      <c r="I869" s="61"/>
      <c r="P869" s="53"/>
      <c r="U869" s="53"/>
    </row>
    <row r="870">
      <c r="E870" s="61"/>
      <c r="F870" s="61"/>
      <c r="G870" s="61"/>
      <c r="H870" s="53"/>
      <c r="I870" s="61"/>
      <c r="P870" s="53"/>
      <c r="U870" s="53"/>
    </row>
    <row r="871">
      <c r="E871" s="61"/>
      <c r="F871" s="61"/>
      <c r="G871" s="61"/>
      <c r="H871" s="53"/>
      <c r="I871" s="61"/>
      <c r="P871" s="53"/>
      <c r="U871" s="53"/>
    </row>
    <row r="872">
      <c r="E872" s="61"/>
      <c r="F872" s="61"/>
      <c r="G872" s="61"/>
      <c r="H872" s="53"/>
      <c r="I872" s="61"/>
      <c r="P872" s="53"/>
      <c r="U872" s="53"/>
    </row>
    <row r="873">
      <c r="E873" s="61"/>
      <c r="F873" s="61"/>
      <c r="G873" s="61"/>
      <c r="H873" s="53"/>
      <c r="I873" s="61"/>
      <c r="P873" s="53"/>
      <c r="U873" s="53"/>
    </row>
    <row r="874">
      <c r="E874" s="61"/>
      <c r="F874" s="61"/>
      <c r="G874" s="61"/>
      <c r="H874" s="53"/>
      <c r="I874" s="61"/>
      <c r="P874" s="53"/>
      <c r="U874" s="53"/>
    </row>
    <row r="875">
      <c r="E875" s="61"/>
      <c r="F875" s="61"/>
      <c r="G875" s="61"/>
      <c r="H875" s="53"/>
      <c r="I875" s="61"/>
      <c r="P875" s="53"/>
      <c r="U875" s="53"/>
    </row>
    <row r="876">
      <c r="E876" s="61"/>
      <c r="F876" s="61"/>
      <c r="G876" s="61"/>
      <c r="H876" s="53"/>
      <c r="I876" s="61"/>
      <c r="P876" s="53"/>
      <c r="U876" s="53"/>
    </row>
    <row r="877">
      <c r="E877" s="61"/>
      <c r="F877" s="61"/>
      <c r="G877" s="61"/>
      <c r="H877" s="53"/>
      <c r="I877" s="61"/>
      <c r="P877" s="53"/>
      <c r="U877" s="53"/>
    </row>
    <row r="878">
      <c r="E878" s="61"/>
      <c r="F878" s="61"/>
      <c r="G878" s="61"/>
      <c r="H878" s="53"/>
      <c r="I878" s="61"/>
      <c r="P878" s="53"/>
      <c r="U878" s="53"/>
    </row>
    <row r="879">
      <c r="E879" s="61"/>
      <c r="F879" s="61"/>
      <c r="G879" s="61"/>
      <c r="H879" s="53"/>
      <c r="I879" s="61"/>
      <c r="P879" s="53"/>
      <c r="U879" s="53"/>
    </row>
    <row r="880">
      <c r="E880" s="61"/>
      <c r="F880" s="61"/>
      <c r="G880" s="61"/>
      <c r="H880" s="53"/>
      <c r="I880" s="61"/>
      <c r="P880" s="53"/>
      <c r="U880" s="53"/>
    </row>
    <row r="881">
      <c r="E881" s="61"/>
      <c r="F881" s="61"/>
      <c r="G881" s="61"/>
      <c r="H881" s="53"/>
      <c r="I881" s="61"/>
      <c r="P881" s="53"/>
      <c r="U881" s="53"/>
    </row>
    <row r="882">
      <c r="E882" s="61"/>
      <c r="F882" s="61"/>
      <c r="G882" s="61"/>
      <c r="H882" s="53"/>
      <c r="I882" s="61"/>
      <c r="P882" s="53"/>
      <c r="U882" s="53"/>
    </row>
    <row r="883">
      <c r="E883" s="61"/>
      <c r="F883" s="61"/>
      <c r="G883" s="61"/>
      <c r="H883" s="53"/>
      <c r="I883" s="61"/>
      <c r="P883" s="53"/>
      <c r="U883" s="53"/>
    </row>
    <row r="884">
      <c r="E884" s="61"/>
      <c r="F884" s="61"/>
      <c r="G884" s="61"/>
      <c r="H884" s="53"/>
      <c r="I884" s="61"/>
      <c r="P884" s="53"/>
      <c r="U884" s="53"/>
    </row>
    <row r="885">
      <c r="E885" s="61"/>
      <c r="F885" s="61"/>
      <c r="G885" s="61"/>
      <c r="H885" s="53"/>
      <c r="I885" s="61"/>
      <c r="P885" s="53"/>
      <c r="U885" s="53"/>
    </row>
    <row r="886">
      <c r="E886" s="61"/>
      <c r="F886" s="61"/>
      <c r="G886" s="61"/>
      <c r="H886" s="53"/>
      <c r="I886" s="61"/>
      <c r="P886" s="53"/>
      <c r="U886" s="53"/>
    </row>
    <row r="887">
      <c r="E887" s="61"/>
      <c r="F887" s="61"/>
      <c r="G887" s="61"/>
      <c r="H887" s="53"/>
      <c r="I887" s="61"/>
      <c r="P887" s="53"/>
      <c r="U887" s="53"/>
    </row>
    <row r="888">
      <c r="E888" s="61"/>
      <c r="F888" s="61"/>
      <c r="G888" s="61"/>
      <c r="H888" s="53"/>
      <c r="I888" s="61"/>
      <c r="P888" s="53"/>
      <c r="U888" s="53"/>
    </row>
    <row r="889">
      <c r="E889" s="61"/>
      <c r="F889" s="61"/>
      <c r="G889" s="61"/>
      <c r="H889" s="53"/>
      <c r="I889" s="61"/>
      <c r="P889" s="53"/>
      <c r="U889" s="53"/>
    </row>
    <row r="890">
      <c r="E890" s="61"/>
      <c r="F890" s="61"/>
      <c r="G890" s="61"/>
      <c r="H890" s="53"/>
      <c r="I890" s="61"/>
      <c r="P890" s="53"/>
      <c r="U890" s="53"/>
    </row>
    <row r="891">
      <c r="E891" s="61"/>
      <c r="F891" s="61"/>
      <c r="G891" s="61"/>
      <c r="H891" s="53"/>
      <c r="I891" s="61"/>
      <c r="P891" s="53"/>
      <c r="U891" s="53"/>
    </row>
    <row r="892">
      <c r="E892" s="61"/>
      <c r="F892" s="61"/>
      <c r="G892" s="61"/>
      <c r="H892" s="53"/>
      <c r="I892" s="61"/>
      <c r="P892" s="53"/>
      <c r="U892" s="53"/>
    </row>
    <row r="893">
      <c r="E893" s="61"/>
      <c r="F893" s="61"/>
      <c r="G893" s="61"/>
      <c r="H893" s="53"/>
      <c r="I893" s="61"/>
      <c r="P893" s="53"/>
      <c r="U893" s="53"/>
    </row>
    <row r="894">
      <c r="E894" s="61"/>
      <c r="F894" s="61"/>
      <c r="G894" s="61"/>
      <c r="H894" s="53"/>
      <c r="I894" s="61"/>
      <c r="P894" s="53"/>
      <c r="U894" s="53"/>
    </row>
    <row r="895">
      <c r="E895" s="61"/>
      <c r="F895" s="61"/>
      <c r="G895" s="61"/>
      <c r="H895" s="53"/>
      <c r="I895" s="61"/>
      <c r="P895" s="53"/>
      <c r="U895" s="53"/>
    </row>
    <row r="896">
      <c r="E896" s="61"/>
      <c r="F896" s="61"/>
      <c r="G896" s="61"/>
      <c r="H896" s="53"/>
      <c r="I896" s="61"/>
      <c r="P896" s="53"/>
      <c r="U896" s="53"/>
    </row>
    <row r="897">
      <c r="E897" s="61"/>
      <c r="F897" s="61"/>
      <c r="G897" s="61"/>
      <c r="H897" s="53"/>
      <c r="I897" s="61"/>
      <c r="P897" s="53"/>
      <c r="U897" s="53"/>
    </row>
    <row r="898">
      <c r="E898" s="61"/>
      <c r="F898" s="61"/>
      <c r="G898" s="61"/>
      <c r="H898" s="53"/>
      <c r="I898" s="61"/>
      <c r="P898" s="53"/>
      <c r="U898" s="53"/>
    </row>
    <row r="899">
      <c r="E899" s="61"/>
      <c r="F899" s="61"/>
      <c r="G899" s="61"/>
      <c r="H899" s="53"/>
      <c r="I899" s="61"/>
      <c r="P899" s="53"/>
      <c r="U899" s="53"/>
    </row>
    <row r="900">
      <c r="E900" s="61"/>
      <c r="F900" s="61"/>
      <c r="G900" s="61"/>
      <c r="H900" s="53"/>
      <c r="I900" s="61"/>
      <c r="P900" s="53"/>
      <c r="U900" s="53"/>
    </row>
    <row r="901">
      <c r="E901" s="61"/>
      <c r="F901" s="61"/>
      <c r="G901" s="61"/>
      <c r="H901" s="53"/>
      <c r="I901" s="61"/>
      <c r="P901" s="53"/>
      <c r="U901" s="53"/>
    </row>
    <row r="902">
      <c r="E902" s="61"/>
      <c r="F902" s="61"/>
      <c r="G902" s="61"/>
      <c r="H902" s="53"/>
      <c r="I902" s="61"/>
      <c r="P902" s="53"/>
      <c r="U902" s="53"/>
    </row>
    <row r="903">
      <c r="E903" s="61"/>
      <c r="F903" s="61"/>
      <c r="G903" s="61"/>
      <c r="H903" s="53"/>
      <c r="I903" s="61"/>
      <c r="P903" s="53"/>
      <c r="U903" s="53"/>
    </row>
    <row r="904">
      <c r="E904" s="61"/>
      <c r="F904" s="61"/>
      <c r="G904" s="61"/>
      <c r="H904" s="53"/>
      <c r="I904" s="61"/>
      <c r="P904" s="53"/>
      <c r="U904" s="53"/>
    </row>
    <row r="905">
      <c r="E905" s="61"/>
      <c r="F905" s="61"/>
      <c r="G905" s="61"/>
      <c r="H905" s="53"/>
      <c r="I905" s="61"/>
      <c r="P905" s="53"/>
      <c r="U905" s="53"/>
    </row>
    <row r="906">
      <c r="E906" s="61"/>
      <c r="F906" s="61"/>
      <c r="G906" s="61"/>
      <c r="H906" s="53"/>
      <c r="I906" s="61"/>
      <c r="P906" s="53"/>
      <c r="U906" s="53"/>
    </row>
    <row r="907">
      <c r="E907" s="61"/>
      <c r="F907" s="61"/>
      <c r="G907" s="61"/>
      <c r="H907" s="53"/>
      <c r="I907" s="61"/>
      <c r="P907" s="53"/>
      <c r="U907" s="53"/>
    </row>
    <row r="908">
      <c r="E908" s="61"/>
      <c r="F908" s="61"/>
      <c r="G908" s="61"/>
      <c r="H908" s="53"/>
      <c r="I908" s="61"/>
      <c r="P908" s="53"/>
      <c r="U908" s="53"/>
    </row>
    <row r="909">
      <c r="E909" s="61"/>
      <c r="F909" s="61"/>
      <c r="G909" s="61"/>
      <c r="H909" s="53"/>
      <c r="I909" s="61"/>
      <c r="P909" s="53"/>
      <c r="U909" s="53"/>
    </row>
    <row r="910">
      <c r="E910" s="61"/>
      <c r="F910" s="61"/>
      <c r="G910" s="61"/>
      <c r="H910" s="53"/>
      <c r="I910" s="61"/>
      <c r="P910" s="53"/>
      <c r="U910" s="53"/>
    </row>
    <row r="911">
      <c r="E911" s="61"/>
      <c r="F911" s="61"/>
      <c r="G911" s="61"/>
      <c r="H911" s="53"/>
      <c r="I911" s="61"/>
      <c r="P911" s="53"/>
      <c r="U911" s="53"/>
    </row>
    <row r="912">
      <c r="E912" s="61"/>
      <c r="F912" s="61"/>
      <c r="G912" s="61"/>
      <c r="H912" s="53"/>
      <c r="I912" s="61"/>
      <c r="P912" s="53"/>
      <c r="U912" s="53"/>
    </row>
    <row r="913">
      <c r="E913" s="61"/>
      <c r="F913" s="61"/>
      <c r="G913" s="61"/>
      <c r="H913" s="53"/>
      <c r="I913" s="61"/>
      <c r="P913" s="53"/>
      <c r="U913" s="53"/>
    </row>
    <row r="914">
      <c r="E914" s="61"/>
      <c r="F914" s="61"/>
      <c r="G914" s="61"/>
      <c r="H914" s="53"/>
      <c r="I914" s="61"/>
      <c r="P914" s="53"/>
      <c r="U914" s="53"/>
    </row>
    <row r="915">
      <c r="E915" s="61"/>
      <c r="F915" s="61"/>
      <c r="G915" s="61"/>
      <c r="H915" s="53"/>
      <c r="I915" s="61"/>
      <c r="P915" s="53"/>
      <c r="U915" s="53"/>
    </row>
    <row r="916">
      <c r="E916" s="61"/>
      <c r="F916" s="61"/>
      <c r="G916" s="61"/>
      <c r="H916" s="53"/>
      <c r="I916" s="61"/>
      <c r="P916" s="53"/>
      <c r="U916" s="53"/>
    </row>
    <row r="917">
      <c r="E917" s="61"/>
      <c r="F917" s="61"/>
      <c r="G917" s="61"/>
      <c r="H917" s="53"/>
      <c r="I917" s="61"/>
      <c r="P917" s="53"/>
      <c r="U917" s="53"/>
    </row>
    <row r="918">
      <c r="E918" s="61"/>
      <c r="F918" s="61"/>
      <c r="G918" s="61"/>
      <c r="H918" s="53"/>
      <c r="I918" s="61"/>
      <c r="P918" s="53"/>
      <c r="U918" s="53"/>
    </row>
    <row r="919">
      <c r="E919" s="61"/>
      <c r="F919" s="61"/>
      <c r="G919" s="61"/>
      <c r="H919" s="53"/>
      <c r="I919" s="61"/>
      <c r="P919" s="53"/>
      <c r="U919" s="53"/>
    </row>
    <row r="920">
      <c r="E920" s="61"/>
      <c r="F920" s="61"/>
      <c r="G920" s="61"/>
      <c r="H920" s="53"/>
      <c r="I920" s="61"/>
      <c r="P920" s="53"/>
      <c r="U920" s="53"/>
    </row>
    <row r="921">
      <c r="E921" s="61"/>
      <c r="F921" s="61"/>
      <c r="G921" s="61"/>
      <c r="H921" s="53"/>
      <c r="I921" s="61"/>
      <c r="P921" s="53"/>
      <c r="U921" s="53"/>
    </row>
    <row r="922">
      <c r="E922" s="61"/>
      <c r="F922" s="61"/>
      <c r="G922" s="61"/>
      <c r="H922" s="53"/>
      <c r="I922" s="61"/>
      <c r="P922" s="53"/>
      <c r="U922" s="53"/>
    </row>
    <row r="923">
      <c r="E923" s="61"/>
      <c r="F923" s="61"/>
      <c r="G923" s="61"/>
      <c r="H923" s="53"/>
      <c r="I923" s="61"/>
      <c r="P923" s="53"/>
      <c r="U923" s="53"/>
    </row>
    <row r="924">
      <c r="E924" s="61"/>
      <c r="F924" s="61"/>
      <c r="G924" s="61"/>
      <c r="H924" s="53"/>
      <c r="I924" s="61"/>
      <c r="P924" s="53"/>
      <c r="U924" s="53"/>
    </row>
    <row r="925">
      <c r="E925" s="61"/>
      <c r="F925" s="61"/>
      <c r="G925" s="61"/>
      <c r="H925" s="53"/>
      <c r="I925" s="61"/>
      <c r="P925" s="53"/>
      <c r="U925" s="53"/>
    </row>
    <row r="926">
      <c r="E926" s="61"/>
      <c r="F926" s="61"/>
      <c r="G926" s="61"/>
      <c r="H926" s="53"/>
      <c r="I926" s="61"/>
      <c r="P926" s="53"/>
      <c r="U926" s="53"/>
    </row>
    <row r="927">
      <c r="E927" s="61"/>
      <c r="F927" s="61"/>
      <c r="G927" s="61"/>
      <c r="H927" s="53"/>
      <c r="I927" s="61"/>
      <c r="P927" s="53"/>
      <c r="U927" s="53"/>
    </row>
    <row r="928">
      <c r="E928" s="61"/>
      <c r="F928" s="61"/>
      <c r="G928" s="61"/>
      <c r="H928" s="53"/>
      <c r="I928" s="61"/>
      <c r="P928" s="53"/>
      <c r="U928" s="53"/>
    </row>
    <row r="929">
      <c r="E929" s="61"/>
      <c r="F929" s="61"/>
      <c r="G929" s="61"/>
      <c r="H929" s="53"/>
      <c r="I929" s="61"/>
      <c r="P929" s="53"/>
      <c r="U929" s="53"/>
    </row>
    <row r="930">
      <c r="E930" s="61"/>
      <c r="F930" s="61"/>
      <c r="G930" s="61"/>
      <c r="H930" s="53"/>
      <c r="I930" s="61"/>
      <c r="P930" s="53"/>
      <c r="U930" s="53"/>
    </row>
    <row r="931">
      <c r="E931" s="61"/>
      <c r="F931" s="61"/>
      <c r="G931" s="61"/>
      <c r="H931" s="53"/>
      <c r="I931" s="61"/>
      <c r="P931" s="53"/>
      <c r="U931" s="53"/>
    </row>
    <row r="932">
      <c r="E932" s="61"/>
      <c r="F932" s="61"/>
      <c r="G932" s="61"/>
      <c r="H932" s="53"/>
      <c r="I932" s="61"/>
      <c r="P932" s="53"/>
      <c r="U932" s="53"/>
    </row>
    <row r="933">
      <c r="E933" s="61"/>
      <c r="F933" s="61"/>
      <c r="G933" s="61"/>
      <c r="H933" s="53"/>
      <c r="I933" s="61"/>
      <c r="P933" s="53"/>
      <c r="U933" s="53"/>
    </row>
    <row r="934">
      <c r="E934" s="61"/>
      <c r="F934" s="61"/>
      <c r="G934" s="61"/>
      <c r="H934" s="53"/>
      <c r="I934" s="61"/>
      <c r="P934" s="53"/>
      <c r="U934" s="53"/>
    </row>
    <row r="935">
      <c r="E935" s="61"/>
      <c r="F935" s="61"/>
      <c r="G935" s="61"/>
      <c r="H935" s="53"/>
      <c r="I935" s="61"/>
      <c r="P935" s="53"/>
      <c r="U935" s="53"/>
    </row>
    <row r="936">
      <c r="E936" s="61"/>
      <c r="F936" s="61"/>
      <c r="G936" s="61"/>
      <c r="H936" s="53"/>
      <c r="I936" s="61"/>
      <c r="P936" s="53"/>
      <c r="U936" s="53"/>
    </row>
    <row r="937">
      <c r="E937" s="61"/>
      <c r="F937" s="61"/>
      <c r="G937" s="61"/>
      <c r="H937" s="53"/>
      <c r="I937" s="61"/>
      <c r="P937" s="53"/>
      <c r="U937" s="53"/>
    </row>
    <row r="938">
      <c r="E938" s="61"/>
      <c r="F938" s="61"/>
      <c r="G938" s="61"/>
      <c r="H938" s="53"/>
      <c r="I938" s="61"/>
      <c r="P938" s="53"/>
      <c r="U938" s="53"/>
    </row>
    <row r="939">
      <c r="E939" s="61"/>
      <c r="F939" s="61"/>
      <c r="G939" s="61"/>
      <c r="H939" s="53"/>
      <c r="I939" s="61"/>
      <c r="P939" s="53"/>
      <c r="U939" s="53"/>
    </row>
    <row r="940">
      <c r="E940" s="61"/>
      <c r="F940" s="61"/>
      <c r="G940" s="61"/>
      <c r="H940" s="53"/>
      <c r="I940" s="61"/>
      <c r="P940" s="53"/>
      <c r="U940" s="53"/>
    </row>
    <row r="941">
      <c r="E941" s="61"/>
      <c r="F941" s="61"/>
      <c r="G941" s="61"/>
      <c r="H941" s="53"/>
      <c r="I941" s="61"/>
      <c r="P941" s="53"/>
      <c r="U941" s="53"/>
    </row>
    <row r="942">
      <c r="E942" s="61"/>
      <c r="F942" s="61"/>
      <c r="G942" s="61"/>
      <c r="H942" s="53"/>
      <c r="I942" s="61"/>
      <c r="P942" s="53"/>
      <c r="U942" s="53"/>
    </row>
    <row r="943">
      <c r="E943" s="61"/>
      <c r="F943" s="61"/>
      <c r="G943" s="61"/>
      <c r="H943" s="53"/>
      <c r="I943" s="61"/>
      <c r="P943" s="53"/>
      <c r="U943" s="53"/>
    </row>
    <row r="944">
      <c r="E944" s="61"/>
      <c r="F944" s="61"/>
      <c r="G944" s="61"/>
      <c r="H944" s="53"/>
      <c r="I944" s="61"/>
      <c r="P944" s="53"/>
      <c r="U944" s="53"/>
    </row>
    <row r="945">
      <c r="E945" s="61"/>
      <c r="F945" s="61"/>
      <c r="G945" s="61"/>
      <c r="H945" s="53"/>
      <c r="I945" s="61"/>
      <c r="P945" s="53"/>
      <c r="U945" s="53"/>
    </row>
    <row r="946">
      <c r="E946" s="61"/>
      <c r="F946" s="61"/>
      <c r="G946" s="61"/>
      <c r="H946" s="53"/>
      <c r="I946" s="61"/>
      <c r="P946" s="53"/>
      <c r="U946" s="53"/>
    </row>
    <row r="947">
      <c r="E947" s="61"/>
      <c r="F947" s="61"/>
      <c r="G947" s="61"/>
      <c r="H947" s="53"/>
      <c r="I947" s="61"/>
      <c r="P947" s="53"/>
      <c r="U947" s="53"/>
    </row>
    <row r="948">
      <c r="E948" s="61"/>
      <c r="F948" s="61"/>
      <c r="G948" s="61"/>
      <c r="H948" s="53"/>
      <c r="I948" s="61"/>
      <c r="P948" s="53"/>
      <c r="U948" s="53"/>
    </row>
    <row r="949">
      <c r="E949" s="61"/>
      <c r="F949" s="61"/>
      <c r="G949" s="61"/>
      <c r="H949" s="53"/>
      <c r="I949" s="61"/>
      <c r="P949" s="53"/>
      <c r="U949" s="53"/>
    </row>
    <row r="950">
      <c r="E950" s="61"/>
      <c r="F950" s="61"/>
      <c r="G950" s="61"/>
      <c r="H950" s="53"/>
      <c r="I950" s="61"/>
      <c r="P950" s="53"/>
      <c r="U950" s="53"/>
    </row>
    <row r="951">
      <c r="E951" s="61"/>
      <c r="F951" s="61"/>
      <c r="G951" s="61"/>
      <c r="H951" s="53"/>
      <c r="I951" s="61"/>
      <c r="P951" s="53"/>
      <c r="U951" s="53"/>
    </row>
    <row r="952">
      <c r="E952" s="61"/>
      <c r="F952" s="61"/>
      <c r="G952" s="61"/>
      <c r="H952" s="53"/>
      <c r="I952" s="61"/>
      <c r="P952" s="53"/>
      <c r="U952" s="53"/>
    </row>
    <row r="953">
      <c r="E953" s="61"/>
      <c r="F953" s="61"/>
      <c r="G953" s="61"/>
      <c r="H953" s="53"/>
      <c r="I953" s="61"/>
      <c r="P953" s="53"/>
      <c r="U953" s="53"/>
    </row>
    <row r="954">
      <c r="E954" s="61"/>
      <c r="F954" s="61"/>
      <c r="G954" s="61"/>
      <c r="H954" s="53"/>
      <c r="I954" s="61"/>
      <c r="P954" s="53"/>
      <c r="U954" s="53"/>
    </row>
    <row r="955">
      <c r="E955" s="61"/>
      <c r="F955" s="61"/>
      <c r="G955" s="61"/>
      <c r="H955" s="53"/>
      <c r="I955" s="61"/>
      <c r="P955" s="53"/>
      <c r="U955" s="53"/>
    </row>
    <row r="956">
      <c r="E956" s="61"/>
      <c r="F956" s="61"/>
      <c r="G956" s="61"/>
      <c r="H956" s="53"/>
      <c r="I956" s="61"/>
      <c r="P956" s="53"/>
      <c r="U956" s="53"/>
    </row>
    <row r="957">
      <c r="E957" s="61"/>
      <c r="F957" s="61"/>
      <c r="G957" s="61"/>
      <c r="H957" s="53"/>
      <c r="I957" s="61"/>
      <c r="P957" s="53"/>
      <c r="U957" s="53"/>
    </row>
    <row r="958">
      <c r="E958" s="61"/>
      <c r="F958" s="61"/>
      <c r="G958" s="61"/>
      <c r="H958" s="53"/>
      <c r="I958" s="61"/>
      <c r="P958" s="53"/>
      <c r="U958" s="53"/>
    </row>
    <row r="959">
      <c r="E959" s="61"/>
      <c r="F959" s="61"/>
      <c r="G959" s="61"/>
      <c r="H959" s="53"/>
      <c r="I959" s="61"/>
      <c r="P959" s="53"/>
      <c r="U959" s="53"/>
    </row>
    <row r="960">
      <c r="E960" s="61"/>
      <c r="F960" s="61"/>
      <c r="G960" s="61"/>
      <c r="H960" s="53"/>
      <c r="I960" s="61"/>
      <c r="P960" s="53"/>
      <c r="U960" s="53"/>
    </row>
    <row r="961">
      <c r="E961" s="61"/>
      <c r="F961" s="61"/>
      <c r="G961" s="61"/>
      <c r="H961" s="53"/>
      <c r="I961" s="61"/>
      <c r="P961" s="53"/>
      <c r="U961" s="53"/>
    </row>
    <row r="962">
      <c r="E962" s="61"/>
      <c r="F962" s="61"/>
      <c r="G962" s="61"/>
      <c r="H962" s="53"/>
      <c r="I962" s="61"/>
      <c r="P962" s="53"/>
      <c r="U962" s="53"/>
    </row>
    <row r="963">
      <c r="E963" s="61"/>
      <c r="F963" s="61"/>
      <c r="G963" s="61"/>
      <c r="H963" s="53"/>
      <c r="I963" s="61"/>
      <c r="P963" s="53"/>
      <c r="U963" s="53"/>
    </row>
    <row r="964">
      <c r="E964" s="61"/>
      <c r="F964" s="61"/>
      <c r="G964" s="61"/>
      <c r="H964" s="53"/>
      <c r="I964" s="61"/>
      <c r="P964" s="53"/>
      <c r="U964" s="53"/>
    </row>
    <row r="965">
      <c r="E965" s="61"/>
      <c r="F965" s="61"/>
      <c r="G965" s="61"/>
      <c r="H965" s="53"/>
      <c r="I965" s="61"/>
      <c r="P965" s="53"/>
      <c r="U965" s="53"/>
    </row>
    <row r="966">
      <c r="E966" s="61"/>
      <c r="F966" s="61"/>
      <c r="G966" s="61"/>
      <c r="H966" s="53"/>
      <c r="I966" s="61"/>
      <c r="P966" s="53"/>
      <c r="U966" s="53"/>
    </row>
    <row r="967">
      <c r="E967" s="61"/>
      <c r="F967" s="61"/>
      <c r="G967" s="61"/>
      <c r="H967" s="53"/>
      <c r="I967" s="61"/>
      <c r="P967" s="53"/>
      <c r="U967" s="53"/>
    </row>
    <row r="968">
      <c r="E968" s="61"/>
      <c r="F968" s="61"/>
      <c r="G968" s="61"/>
      <c r="H968" s="53"/>
      <c r="I968" s="61"/>
      <c r="P968" s="53"/>
      <c r="U968" s="53"/>
    </row>
    <row r="969">
      <c r="E969" s="61"/>
      <c r="F969" s="61"/>
      <c r="G969" s="61"/>
      <c r="H969" s="53"/>
      <c r="I969" s="61"/>
      <c r="P969" s="53"/>
      <c r="U969" s="53"/>
    </row>
    <row r="970">
      <c r="E970" s="61"/>
      <c r="F970" s="61"/>
      <c r="G970" s="61"/>
      <c r="H970" s="53"/>
      <c r="I970" s="61"/>
      <c r="P970" s="53"/>
      <c r="U970" s="53"/>
    </row>
    <row r="971">
      <c r="E971" s="61"/>
      <c r="F971" s="61"/>
      <c r="G971" s="61"/>
      <c r="H971" s="53"/>
      <c r="I971" s="61"/>
      <c r="P971" s="53"/>
      <c r="U971" s="53"/>
    </row>
    <row r="972">
      <c r="E972" s="61"/>
      <c r="F972" s="61"/>
      <c r="G972" s="61"/>
      <c r="H972" s="53"/>
      <c r="I972" s="61"/>
      <c r="P972" s="53"/>
      <c r="U972" s="53"/>
    </row>
    <row r="973">
      <c r="E973" s="61"/>
      <c r="F973" s="61"/>
      <c r="G973" s="61"/>
      <c r="H973" s="53"/>
      <c r="I973" s="61"/>
      <c r="P973" s="53"/>
      <c r="U973" s="53"/>
    </row>
    <row r="974">
      <c r="E974" s="61"/>
      <c r="F974" s="61"/>
      <c r="G974" s="61"/>
      <c r="H974" s="53"/>
      <c r="I974" s="61"/>
      <c r="P974" s="53"/>
      <c r="U974" s="53"/>
    </row>
    <row r="975">
      <c r="E975" s="61"/>
      <c r="F975" s="61"/>
      <c r="G975" s="61"/>
      <c r="H975" s="53"/>
      <c r="I975" s="61"/>
      <c r="P975" s="53"/>
      <c r="U975" s="53"/>
    </row>
    <row r="976">
      <c r="E976" s="61"/>
      <c r="F976" s="61"/>
      <c r="G976" s="61"/>
      <c r="H976" s="53"/>
      <c r="I976" s="61"/>
      <c r="P976" s="53"/>
      <c r="U976" s="53"/>
    </row>
    <row r="977">
      <c r="E977" s="61"/>
      <c r="F977" s="61"/>
      <c r="G977" s="61"/>
      <c r="H977" s="53"/>
      <c r="I977" s="61"/>
      <c r="P977" s="53"/>
      <c r="U977" s="53"/>
    </row>
    <row r="978">
      <c r="E978" s="61"/>
      <c r="F978" s="61"/>
      <c r="G978" s="61"/>
      <c r="H978" s="53"/>
      <c r="I978" s="61"/>
      <c r="P978" s="53"/>
      <c r="U978" s="53"/>
    </row>
    <row r="979">
      <c r="E979" s="61"/>
      <c r="F979" s="61"/>
      <c r="G979" s="61"/>
      <c r="H979" s="53"/>
      <c r="I979" s="61"/>
      <c r="P979" s="53"/>
      <c r="U979" s="53"/>
    </row>
    <row r="980">
      <c r="E980" s="61"/>
      <c r="F980" s="61"/>
      <c r="G980" s="61"/>
      <c r="H980" s="53"/>
      <c r="I980" s="61"/>
      <c r="P980" s="53"/>
      <c r="U980" s="53"/>
    </row>
    <row r="981">
      <c r="E981" s="61"/>
      <c r="F981" s="61"/>
      <c r="G981" s="61"/>
      <c r="H981" s="53"/>
      <c r="I981" s="61"/>
      <c r="P981" s="53"/>
      <c r="U981" s="53"/>
    </row>
    <row r="982">
      <c r="E982" s="61"/>
      <c r="F982" s="61"/>
      <c r="G982" s="61"/>
      <c r="H982" s="53"/>
      <c r="I982" s="61"/>
      <c r="P982" s="53"/>
      <c r="U982" s="53"/>
    </row>
    <row r="983">
      <c r="E983" s="61"/>
      <c r="F983" s="61"/>
      <c r="G983" s="61"/>
      <c r="H983" s="53"/>
      <c r="I983" s="61"/>
      <c r="P983" s="53"/>
      <c r="U983" s="53"/>
    </row>
    <row r="984">
      <c r="E984" s="61"/>
      <c r="F984" s="61"/>
      <c r="G984" s="61"/>
      <c r="H984" s="53"/>
      <c r="I984" s="61"/>
      <c r="P984" s="53"/>
      <c r="U984" s="53"/>
    </row>
    <row r="985">
      <c r="E985" s="61"/>
      <c r="F985" s="61"/>
      <c r="G985" s="61"/>
      <c r="H985" s="53"/>
      <c r="I985" s="61"/>
      <c r="P985" s="53"/>
      <c r="U985" s="53"/>
    </row>
    <row r="986">
      <c r="E986" s="61"/>
      <c r="F986" s="61"/>
      <c r="G986" s="61"/>
      <c r="H986" s="53"/>
      <c r="I986" s="61"/>
      <c r="P986" s="53"/>
      <c r="U986" s="53"/>
    </row>
    <row r="987">
      <c r="E987" s="61"/>
      <c r="F987" s="61"/>
      <c r="G987" s="61"/>
      <c r="H987" s="53"/>
      <c r="I987" s="61"/>
      <c r="P987" s="53"/>
      <c r="U987" s="53"/>
    </row>
    <row r="988">
      <c r="E988" s="61"/>
      <c r="F988" s="61"/>
      <c r="G988" s="61"/>
      <c r="H988" s="53"/>
      <c r="I988" s="61"/>
      <c r="P988" s="53"/>
      <c r="U988" s="53"/>
    </row>
    <row r="989">
      <c r="E989" s="61"/>
      <c r="F989" s="61"/>
      <c r="G989" s="61"/>
      <c r="H989" s="53"/>
      <c r="I989" s="61"/>
      <c r="P989" s="53"/>
      <c r="U989" s="53"/>
    </row>
    <row r="990">
      <c r="E990" s="61"/>
      <c r="F990" s="61"/>
      <c r="G990" s="61"/>
      <c r="H990" s="53"/>
      <c r="I990" s="61"/>
      <c r="P990" s="53"/>
      <c r="U990" s="53"/>
    </row>
    <row r="991">
      <c r="E991" s="61"/>
      <c r="F991" s="61"/>
      <c r="G991" s="61"/>
      <c r="H991" s="53"/>
      <c r="I991" s="61"/>
      <c r="P991" s="53"/>
      <c r="U991" s="53"/>
    </row>
    <row r="992">
      <c r="E992" s="61"/>
      <c r="F992" s="61"/>
      <c r="G992" s="61"/>
      <c r="H992" s="53"/>
      <c r="I992" s="61"/>
      <c r="P992" s="53"/>
      <c r="U992" s="53"/>
    </row>
    <row r="993">
      <c r="E993" s="61"/>
      <c r="F993" s="61"/>
      <c r="G993" s="61"/>
      <c r="H993" s="53"/>
      <c r="I993" s="61"/>
      <c r="P993" s="53"/>
      <c r="U993" s="53"/>
    </row>
    <row r="994">
      <c r="E994" s="61"/>
      <c r="F994" s="61"/>
      <c r="G994" s="61"/>
      <c r="H994" s="53"/>
      <c r="I994" s="61"/>
      <c r="P994" s="53"/>
      <c r="U994" s="53"/>
    </row>
    <row r="995">
      <c r="E995" s="61"/>
      <c r="F995" s="61"/>
      <c r="G995" s="61"/>
      <c r="H995" s="53"/>
      <c r="I995" s="61"/>
      <c r="P995" s="53"/>
      <c r="U995" s="53"/>
    </row>
    <row r="996">
      <c r="E996" s="61"/>
      <c r="F996" s="61"/>
      <c r="G996" s="61"/>
      <c r="H996" s="53"/>
      <c r="I996" s="61"/>
      <c r="P996" s="53"/>
      <c r="U996" s="53"/>
    </row>
    <row r="997">
      <c r="E997" s="61"/>
      <c r="F997" s="61"/>
      <c r="G997" s="61"/>
      <c r="H997" s="53"/>
      <c r="I997" s="61"/>
      <c r="P997" s="53"/>
      <c r="U997" s="53"/>
    </row>
    <row r="998">
      <c r="E998" s="61"/>
      <c r="F998" s="61"/>
      <c r="G998" s="61"/>
      <c r="H998" s="53"/>
      <c r="I998" s="61"/>
      <c r="P998" s="53"/>
      <c r="U998" s="53"/>
    </row>
    <row r="999">
      <c r="E999" s="61"/>
      <c r="F999" s="61"/>
      <c r="G999" s="61"/>
      <c r="H999" s="53"/>
      <c r="I999" s="61"/>
      <c r="P999" s="53"/>
      <c r="U999" s="53"/>
    </row>
    <row r="1000">
      <c r="E1000" s="61"/>
      <c r="F1000" s="61"/>
      <c r="G1000" s="61"/>
      <c r="H1000" s="53"/>
      <c r="I1000" s="61"/>
      <c r="P1000" s="53"/>
      <c r="U1000" s="53"/>
    </row>
    <row r="1001">
      <c r="E1001" s="61"/>
      <c r="F1001" s="61"/>
      <c r="G1001" s="61"/>
      <c r="H1001" s="53"/>
      <c r="I1001" s="61"/>
      <c r="P1001" s="53"/>
      <c r="U1001" s="53"/>
    </row>
    <row r="1002">
      <c r="E1002" s="61"/>
      <c r="F1002" s="61"/>
      <c r="G1002" s="61"/>
      <c r="H1002" s="53"/>
      <c r="I1002" s="61"/>
      <c r="P1002" s="53"/>
      <c r="U1002" s="53"/>
    </row>
  </sheetData>
  <mergeCells count="1">
    <mergeCell ref="F27:G2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38.0"/>
    <col customWidth="1" min="3" max="3" width="19.86"/>
    <col customWidth="1" min="4" max="4" width="22.29"/>
    <col customWidth="1" min="5" max="7" width="10.71"/>
    <col customWidth="1" min="8" max="8" width="21.57"/>
    <col customWidth="1" min="9" max="26" width="10.71"/>
  </cols>
  <sheetData>
    <row r="1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  <c r="P1" s="1" t="s">
        <v>120</v>
      </c>
    </row>
    <row r="2">
      <c r="A2" s="1" t="s">
        <v>8</v>
      </c>
      <c r="B2" s="1">
        <v>104290.0</v>
      </c>
      <c r="C2" s="1" t="s">
        <v>121</v>
      </c>
      <c r="D2" s="1" t="s">
        <v>122</v>
      </c>
      <c r="E2" s="1" t="s">
        <v>123</v>
      </c>
      <c r="F2" s="1" t="s">
        <v>123</v>
      </c>
      <c r="G2" s="1">
        <v>2.702176E7</v>
      </c>
      <c r="H2" s="1" t="s">
        <v>124</v>
      </c>
      <c r="I2" s="1" t="s">
        <v>125</v>
      </c>
      <c r="J2" s="97">
        <v>28847.0</v>
      </c>
      <c r="K2" s="1" t="s">
        <v>126</v>
      </c>
      <c r="L2" s="1" t="s">
        <v>127</v>
      </c>
      <c r="M2" s="1"/>
      <c r="N2" s="1" t="s">
        <v>127</v>
      </c>
      <c r="O2" s="1">
        <v>1.0</v>
      </c>
      <c r="P2" s="1">
        <v>1.0</v>
      </c>
    </row>
    <row r="3">
      <c r="A3" s="1" t="s">
        <v>8</v>
      </c>
      <c r="B3" s="1">
        <v>100915.0</v>
      </c>
      <c r="C3" s="1" t="s">
        <v>121</v>
      </c>
      <c r="D3" s="1" t="s">
        <v>122</v>
      </c>
      <c r="E3" s="1" t="s">
        <v>123</v>
      </c>
      <c r="F3" s="1" t="s">
        <v>123</v>
      </c>
      <c r="G3" s="1">
        <v>2.702176E7</v>
      </c>
      <c r="H3" s="1" t="s">
        <v>124</v>
      </c>
      <c r="I3" s="1" t="s">
        <v>125</v>
      </c>
      <c r="J3" s="97">
        <v>28847.0</v>
      </c>
      <c r="K3" s="1" t="s">
        <v>126</v>
      </c>
      <c r="L3" s="1" t="s">
        <v>127</v>
      </c>
      <c r="M3" s="1"/>
      <c r="N3" s="1" t="s">
        <v>127</v>
      </c>
      <c r="O3" s="1">
        <v>1.0</v>
      </c>
      <c r="P3" s="1">
        <v>1.0</v>
      </c>
    </row>
    <row r="4">
      <c r="A4" s="1" t="s">
        <v>45</v>
      </c>
      <c r="B4" s="1" t="s">
        <v>128</v>
      </c>
      <c r="C4" s="1" t="s">
        <v>129</v>
      </c>
      <c r="D4" s="1" t="s">
        <v>130</v>
      </c>
      <c r="E4" s="1" t="s">
        <v>131</v>
      </c>
      <c r="F4" s="1" t="s">
        <v>123</v>
      </c>
      <c r="G4" s="1">
        <v>3.783974E7</v>
      </c>
      <c r="H4" s="1" t="s">
        <v>132</v>
      </c>
      <c r="I4" s="1" t="s">
        <v>133</v>
      </c>
      <c r="J4" s="1"/>
      <c r="K4" s="1" t="s">
        <v>134</v>
      </c>
      <c r="L4" s="1"/>
      <c r="M4" s="1"/>
      <c r="N4" s="1" t="s">
        <v>127</v>
      </c>
      <c r="O4" s="1">
        <v>1.0</v>
      </c>
      <c r="P4" s="1">
        <v>1.0</v>
      </c>
    </row>
    <row r="5">
      <c r="A5" s="1" t="s">
        <v>45</v>
      </c>
      <c r="B5" s="1" t="s">
        <v>135</v>
      </c>
      <c r="C5" s="1" t="s">
        <v>129</v>
      </c>
      <c r="D5" s="1" t="s">
        <v>130</v>
      </c>
      <c r="E5" s="1" t="s">
        <v>131</v>
      </c>
      <c r="F5" s="1" t="s">
        <v>123</v>
      </c>
      <c r="G5" s="1">
        <v>3.783974E7</v>
      </c>
      <c r="H5" s="1" t="s">
        <v>132</v>
      </c>
      <c r="I5" s="1" t="s">
        <v>136</v>
      </c>
      <c r="J5" s="97">
        <v>34304.0</v>
      </c>
      <c r="K5" s="1" t="s">
        <v>134</v>
      </c>
      <c r="L5" s="1"/>
      <c r="M5" s="1"/>
      <c r="N5" s="1" t="s">
        <v>127</v>
      </c>
      <c r="O5" s="1">
        <v>1.0</v>
      </c>
      <c r="P5" s="1">
        <v>1.0</v>
      </c>
    </row>
    <row r="6">
      <c r="A6" s="1" t="s">
        <v>45</v>
      </c>
      <c r="B6" s="1" t="s">
        <v>137</v>
      </c>
      <c r="C6" s="1" t="s">
        <v>138</v>
      </c>
      <c r="D6" s="1" t="s">
        <v>139</v>
      </c>
      <c r="E6" s="1" t="s">
        <v>131</v>
      </c>
      <c r="F6" s="1" t="s">
        <v>123</v>
      </c>
      <c r="G6" s="1">
        <v>3.8008172E7</v>
      </c>
      <c r="H6" s="1" t="s">
        <v>140</v>
      </c>
      <c r="I6" s="1" t="s">
        <v>141</v>
      </c>
      <c r="J6" s="97">
        <v>34425.0</v>
      </c>
      <c r="K6" s="1" t="s">
        <v>126</v>
      </c>
      <c r="L6" s="1"/>
      <c r="M6" s="1"/>
      <c r="N6" s="1" t="s">
        <v>127</v>
      </c>
      <c r="O6" s="1">
        <v>1.0</v>
      </c>
      <c r="P6" s="1">
        <v>1.0</v>
      </c>
    </row>
    <row r="7">
      <c r="A7" s="1" t="s">
        <v>45</v>
      </c>
      <c r="B7" s="1" t="s">
        <v>142</v>
      </c>
      <c r="C7" s="1" t="s">
        <v>138</v>
      </c>
      <c r="D7" s="1" t="s">
        <v>139</v>
      </c>
      <c r="E7" s="1" t="s">
        <v>131</v>
      </c>
      <c r="F7" s="1" t="s">
        <v>123</v>
      </c>
      <c r="G7" s="1">
        <v>3.8008172E7</v>
      </c>
      <c r="H7" s="1" t="s">
        <v>143</v>
      </c>
      <c r="I7" s="1" t="s">
        <v>144</v>
      </c>
      <c r="J7" s="97">
        <v>34425.0</v>
      </c>
      <c r="K7" s="1" t="s">
        <v>126</v>
      </c>
      <c r="L7" s="1"/>
      <c r="M7" s="1"/>
      <c r="N7" s="1" t="s">
        <v>127</v>
      </c>
      <c r="O7" s="1">
        <v>1.0</v>
      </c>
      <c r="P7" s="1">
        <v>1.0</v>
      </c>
    </row>
    <row r="8">
      <c r="A8" s="1" t="s">
        <v>45</v>
      </c>
      <c r="B8" s="1" t="s">
        <v>145</v>
      </c>
      <c r="C8" s="1" t="s">
        <v>146</v>
      </c>
      <c r="D8" s="1" t="s">
        <v>147</v>
      </c>
      <c r="E8" s="1" t="s">
        <v>131</v>
      </c>
      <c r="F8" s="1" t="s">
        <v>123</v>
      </c>
      <c r="G8" s="1">
        <v>3.9214002E7</v>
      </c>
      <c r="H8" s="1" t="s">
        <v>148</v>
      </c>
      <c r="I8" s="1" t="s">
        <v>149</v>
      </c>
      <c r="J8" s="97">
        <v>34946.0</v>
      </c>
      <c r="K8" s="1" t="s">
        <v>126</v>
      </c>
      <c r="L8" s="1"/>
      <c r="M8" s="1"/>
      <c r="N8" s="1" t="s">
        <v>127</v>
      </c>
      <c r="O8" s="1">
        <v>1.0</v>
      </c>
      <c r="P8" s="1">
        <v>1.0</v>
      </c>
    </row>
    <row r="9">
      <c r="A9" s="1" t="s">
        <v>45</v>
      </c>
      <c r="B9" s="1" t="s">
        <v>150</v>
      </c>
      <c r="C9" s="1" t="s">
        <v>146</v>
      </c>
      <c r="D9" s="1" t="s">
        <v>147</v>
      </c>
      <c r="E9" s="1" t="s">
        <v>131</v>
      </c>
      <c r="F9" s="1" t="s">
        <v>123</v>
      </c>
      <c r="G9" s="1">
        <v>3.9214002E7</v>
      </c>
      <c r="H9" s="1" t="s">
        <v>151</v>
      </c>
      <c r="I9" s="1" t="s">
        <v>152</v>
      </c>
      <c r="J9" s="97">
        <v>34946.0</v>
      </c>
      <c r="K9" s="1" t="s">
        <v>126</v>
      </c>
      <c r="L9" s="1"/>
      <c r="M9" s="1"/>
      <c r="N9" s="1" t="s">
        <v>127</v>
      </c>
      <c r="O9" s="1">
        <v>1.0</v>
      </c>
      <c r="P9" s="1">
        <v>1.0</v>
      </c>
    </row>
    <row r="10">
      <c r="A10" s="1" t="s">
        <v>45</v>
      </c>
      <c r="B10" s="1" t="s">
        <v>153</v>
      </c>
      <c r="C10" s="1" t="s">
        <v>154</v>
      </c>
      <c r="D10" s="1" t="s">
        <v>155</v>
      </c>
      <c r="E10" s="1" t="s">
        <v>131</v>
      </c>
      <c r="F10" s="1" t="s">
        <v>123</v>
      </c>
      <c r="G10" s="1">
        <v>4.2876115E7</v>
      </c>
      <c r="H10" s="1" t="s">
        <v>156</v>
      </c>
      <c r="I10" s="1" t="s">
        <v>157</v>
      </c>
      <c r="J10" s="97">
        <v>36775.0</v>
      </c>
      <c r="K10" s="1" t="s">
        <v>126</v>
      </c>
      <c r="L10" s="1"/>
      <c r="M10" s="1"/>
      <c r="N10" s="1" t="s">
        <v>127</v>
      </c>
      <c r="O10" s="1">
        <v>1.0</v>
      </c>
      <c r="P10" s="1">
        <v>1.0</v>
      </c>
    </row>
    <row r="11">
      <c r="A11" s="1" t="s">
        <v>45</v>
      </c>
      <c r="B11" s="1" t="s">
        <v>158</v>
      </c>
      <c r="C11" s="1" t="s">
        <v>154</v>
      </c>
      <c r="D11" s="1" t="s">
        <v>155</v>
      </c>
      <c r="E11" s="1" t="s">
        <v>131</v>
      </c>
      <c r="F11" s="1" t="s">
        <v>123</v>
      </c>
      <c r="G11" s="1">
        <v>4.2876115E7</v>
      </c>
      <c r="H11" s="1" t="s">
        <v>156</v>
      </c>
      <c r="I11" s="1" t="s">
        <v>157</v>
      </c>
      <c r="J11" s="97">
        <v>36805.0</v>
      </c>
      <c r="K11" s="1" t="s">
        <v>126</v>
      </c>
      <c r="L11" s="1"/>
      <c r="M11" s="1"/>
      <c r="N11" s="1" t="s">
        <v>127</v>
      </c>
      <c r="O11" s="1">
        <v>1.0</v>
      </c>
      <c r="P11" s="1">
        <v>1.0</v>
      </c>
    </row>
    <row r="12">
      <c r="A12" s="1" t="s">
        <v>45</v>
      </c>
      <c r="B12" s="1" t="s">
        <v>159</v>
      </c>
      <c r="C12" s="1" t="s">
        <v>160</v>
      </c>
      <c r="D12" s="1" t="s">
        <v>161</v>
      </c>
      <c r="E12" s="1" t="s">
        <v>131</v>
      </c>
      <c r="F12" s="1" t="s">
        <v>123</v>
      </c>
      <c r="G12" s="1">
        <v>4.3320843E7</v>
      </c>
      <c r="H12" s="1" t="s">
        <v>162</v>
      </c>
      <c r="I12" s="1" t="s">
        <v>163</v>
      </c>
      <c r="J12" s="97">
        <v>37076.0</v>
      </c>
      <c r="K12" s="1" t="s">
        <v>126</v>
      </c>
      <c r="L12" s="1"/>
      <c r="M12" s="1"/>
      <c r="N12" s="1" t="s">
        <v>127</v>
      </c>
      <c r="O12" s="1">
        <v>1.0</v>
      </c>
      <c r="P12" s="1">
        <v>1.0</v>
      </c>
    </row>
    <row r="13">
      <c r="A13" s="1" t="s">
        <v>45</v>
      </c>
      <c r="B13" s="1" t="s">
        <v>164</v>
      </c>
      <c r="C13" s="1" t="s">
        <v>160</v>
      </c>
      <c r="D13" s="1" t="s">
        <v>161</v>
      </c>
      <c r="E13" s="1" t="s">
        <v>131</v>
      </c>
      <c r="F13" s="1" t="s">
        <v>123</v>
      </c>
      <c r="G13" s="1">
        <v>4.3320843E7</v>
      </c>
      <c r="H13" s="1" t="s">
        <v>162</v>
      </c>
      <c r="I13" s="1" t="s">
        <v>163</v>
      </c>
      <c r="J13" s="97">
        <v>37008.0</v>
      </c>
      <c r="K13" s="1" t="s">
        <v>126</v>
      </c>
      <c r="L13" s="1"/>
      <c r="M13" s="1"/>
      <c r="N13" s="1" t="s">
        <v>127</v>
      </c>
      <c r="O13" s="1">
        <v>1.0</v>
      </c>
      <c r="P13" s="1">
        <v>1.0</v>
      </c>
    </row>
    <row r="14">
      <c r="A14" s="1" t="s">
        <v>45</v>
      </c>
      <c r="B14" s="1" t="s">
        <v>165</v>
      </c>
      <c r="C14" s="1" t="s">
        <v>166</v>
      </c>
      <c r="D14" s="1" t="s">
        <v>167</v>
      </c>
      <c r="E14" s="1" t="s">
        <v>131</v>
      </c>
      <c r="F14" s="1" t="s">
        <v>123</v>
      </c>
      <c r="G14" s="1">
        <v>9.4253353E7</v>
      </c>
      <c r="H14" s="1" t="s">
        <v>168</v>
      </c>
      <c r="I14" s="1" t="s">
        <v>169</v>
      </c>
      <c r="J14" s="97">
        <v>32108.0</v>
      </c>
      <c r="K14" s="1" t="s">
        <v>134</v>
      </c>
      <c r="L14" s="1"/>
      <c r="M14" s="1"/>
      <c r="N14" s="1" t="s">
        <v>127</v>
      </c>
      <c r="O14" s="1">
        <v>1.0</v>
      </c>
      <c r="P14" s="1">
        <v>1.0</v>
      </c>
    </row>
    <row r="15">
      <c r="A15" s="1" t="s">
        <v>45</v>
      </c>
      <c r="B15" s="1" t="s">
        <v>170</v>
      </c>
      <c r="C15" s="1" t="s">
        <v>166</v>
      </c>
      <c r="D15" s="1" t="s">
        <v>167</v>
      </c>
      <c r="E15" s="1" t="s">
        <v>131</v>
      </c>
      <c r="F15" s="1" t="s">
        <v>123</v>
      </c>
      <c r="G15" s="1">
        <v>9.4253353E7</v>
      </c>
      <c r="H15" s="1" t="s">
        <v>168</v>
      </c>
      <c r="I15" s="1" t="s">
        <v>171</v>
      </c>
      <c r="J15" s="97">
        <v>32108.0</v>
      </c>
      <c r="K15" s="1" t="s">
        <v>134</v>
      </c>
      <c r="L15" s="1"/>
      <c r="M15" s="1"/>
      <c r="N15" s="1" t="s">
        <v>127</v>
      </c>
      <c r="O15" s="1">
        <v>1.0</v>
      </c>
      <c r="P15" s="1">
        <v>1.0</v>
      </c>
    </row>
    <row r="16">
      <c r="A16" s="1" t="s">
        <v>45</v>
      </c>
      <c r="B16" s="1" t="s">
        <v>172</v>
      </c>
      <c r="C16" s="1" t="s">
        <v>173</v>
      </c>
      <c r="D16" s="1" t="s">
        <v>174</v>
      </c>
      <c r="E16" s="1" t="s">
        <v>131</v>
      </c>
      <c r="F16" s="1" t="s">
        <v>123</v>
      </c>
      <c r="G16" s="1">
        <v>9.4526708E7</v>
      </c>
      <c r="H16" s="1" t="s">
        <v>175</v>
      </c>
      <c r="I16" s="1" t="s">
        <v>176</v>
      </c>
      <c r="J16" s="1"/>
      <c r="K16" s="1" t="s">
        <v>126</v>
      </c>
      <c r="L16" s="1"/>
      <c r="M16" s="1"/>
      <c r="N16" s="1" t="s">
        <v>127</v>
      </c>
      <c r="O16" s="1">
        <v>1.0</v>
      </c>
      <c r="P16" s="1">
        <v>1.0</v>
      </c>
    </row>
    <row r="17">
      <c r="A17" s="1" t="s">
        <v>45</v>
      </c>
      <c r="B17" s="1" t="s">
        <v>177</v>
      </c>
      <c r="C17" s="1" t="s">
        <v>173</v>
      </c>
      <c r="D17" s="1" t="s">
        <v>174</v>
      </c>
      <c r="E17" s="1" t="s">
        <v>131</v>
      </c>
      <c r="F17" s="1" t="s">
        <v>123</v>
      </c>
      <c r="G17" s="1">
        <v>9.4526708E7</v>
      </c>
      <c r="H17" s="1" t="s">
        <v>175</v>
      </c>
      <c r="I17" s="1" t="s">
        <v>178</v>
      </c>
      <c r="J17" s="97">
        <v>32952.0</v>
      </c>
      <c r="K17" s="1" t="s">
        <v>126</v>
      </c>
      <c r="L17" s="1"/>
      <c r="M17" s="1"/>
      <c r="N17" s="1" t="s">
        <v>127</v>
      </c>
      <c r="O17" s="1">
        <v>1.0</v>
      </c>
      <c r="P17" s="1">
        <v>1.0</v>
      </c>
    </row>
    <row r="18">
      <c r="A18" s="1" t="s">
        <v>45</v>
      </c>
      <c r="B18" s="1" t="s">
        <v>179</v>
      </c>
      <c r="C18" s="1" t="s">
        <v>180</v>
      </c>
      <c r="D18" s="1" t="s">
        <v>181</v>
      </c>
      <c r="E18" s="1" t="s">
        <v>131</v>
      </c>
      <c r="F18" s="1" t="s">
        <v>123</v>
      </c>
      <c r="G18" s="1">
        <v>9.4582939E7</v>
      </c>
      <c r="H18" s="1" t="s">
        <v>182</v>
      </c>
      <c r="I18" s="1" t="s">
        <v>183</v>
      </c>
      <c r="J18" s="97">
        <v>25668.0</v>
      </c>
      <c r="K18" s="1" t="s">
        <v>134</v>
      </c>
      <c r="L18" s="1"/>
      <c r="M18" s="1"/>
      <c r="N18" s="1" t="s">
        <v>127</v>
      </c>
      <c r="O18" s="1">
        <v>1.0</v>
      </c>
      <c r="P18" s="1">
        <v>1.0</v>
      </c>
    </row>
    <row r="19">
      <c r="A19" s="1" t="s">
        <v>45</v>
      </c>
      <c r="B19" s="1" t="s">
        <v>184</v>
      </c>
      <c r="C19" s="1" t="s">
        <v>180</v>
      </c>
      <c r="D19" s="1" t="s">
        <v>181</v>
      </c>
      <c r="E19" s="1" t="s">
        <v>131</v>
      </c>
      <c r="F19" s="1" t="s">
        <v>123</v>
      </c>
      <c r="G19" s="1">
        <v>9.4582939E7</v>
      </c>
      <c r="H19" s="1" t="s">
        <v>182</v>
      </c>
      <c r="I19" s="1" t="s">
        <v>183</v>
      </c>
      <c r="J19" s="97">
        <v>31049.0</v>
      </c>
      <c r="K19" s="1" t="s">
        <v>134</v>
      </c>
      <c r="L19" s="1"/>
      <c r="M19" s="1"/>
      <c r="N19" s="1" t="s">
        <v>127</v>
      </c>
      <c r="O19" s="1">
        <v>1.0</v>
      </c>
      <c r="P19" s="1">
        <v>1.0</v>
      </c>
    </row>
    <row r="20">
      <c r="A20" s="1" t="s">
        <v>45</v>
      </c>
      <c r="B20" s="1" t="s">
        <v>185</v>
      </c>
      <c r="C20" s="1" t="s">
        <v>186</v>
      </c>
      <c r="D20" s="1" t="s">
        <v>187</v>
      </c>
      <c r="E20" s="1" t="s">
        <v>131</v>
      </c>
      <c r="F20" s="1" t="s">
        <v>123</v>
      </c>
      <c r="G20" s="1">
        <v>9.4983999E7</v>
      </c>
      <c r="H20" s="1" t="s">
        <v>188</v>
      </c>
      <c r="I20" s="1" t="s">
        <v>189</v>
      </c>
      <c r="J20" s="97">
        <v>31912.0</v>
      </c>
      <c r="K20" s="1" t="s">
        <v>126</v>
      </c>
      <c r="L20" s="1"/>
      <c r="M20" s="1"/>
      <c r="N20" s="1" t="s">
        <v>127</v>
      </c>
      <c r="O20" s="1">
        <v>1.0</v>
      </c>
      <c r="P20" s="1">
        <v>1.0</v>
      </c>
    </row>
    <row r="21" ht="15.75" customHeight="1">
      <c r="A21" s="1" t="s">
        <v>45</v>
      </c>
      <c r="B21" s="1" t="s">
        <v>190</v>
      </c>
      <c r="C21" s="1" t="s">
        <v>186</v>
      </c>
      <c r="D21" s="1" t="s">
        <v>187</v>
      </c>
      <c r="E21" s="1" t="s">
        <v>131</v>
      </c>
      <c r="F21" s="1" t="s">
        <v>123</v>
      </c>
      <c r="G21" s="1">
        <v>9.4983999E7</v>
      </c>
      <c r="H21" s="1" t="s">
        <v>188</v>
      </c>
      <c r="I21" s="1" t="s">
        <v>189</v>
      </c>
      <c r="J21" s="97">
        <v>31898.0</v>
      </c>
      <c r="K21" s="1" t="s">
        <v>126</v>
      </c>
      <c r="L21" s="1"/>
      <c r="M21" s="1"/>
      <c r="N21" s="1" t="s">
        <v>127</v>
      </c>
      <c r="O21" s="1">
        <v>1.0</v>
      </c>
      <c r="P21" s="1">
        <v>1.0</v>
      </c>
    </row>
    <row r="22" ht="15.75" customHeight="1">
      <c r="A22" s="1" t="s">
        <v>6</v>
      </c>
      <c r="B22" s="1">
        <v>53715.0</v>
      </c>
      <c r="C22" s="1" t="s">
        <v>191</v>
      </c>
      <c r="D22" s="1" t="s">
        <v>192</v>
      </c>
      <c r="E22" s="1">
        <v>0.0</v>
      </c>
      <c r="F22" s="1" t="s">
        <v>123</v>
      </c>
      <c r="G22" s="1">
        <v>9.5117532E7</v>
      </c>
      <c r="H22" s="1" t="s">
        <v>193</v>
      </c>
      <c r="I22" s="1" t="s">
        <v>194</v>
      </c>
      <c r="J22" s="97">
        <v>34002.0</v>
      </c>
      <c r="K22" s="1" t="s">
        <v>195</v>
      </c>
      <c r="L22" s="1">
        <v>2.0</v>
      </c>
      <c r="M22" s="1" t="s">
        <v>196</v>
      </c>
      <c r="N22" s="1" t="s">
        <v>197</v>
      </c>
      <c r="O22" s="1">
        <v>1.0</v>
      </c>
      <c r="P22" s="1">
        <v>1.0</v>
      </c>
    </row>
    <row r="23" ht="15.75" customHeight="1">
      <c r="A23" s="1" t="s">
        <v>6</v>
      </c>
      <c r="B23" s="1">
        <v>44357.0</v>
      </c>
      <c r="C23" s="1" t="s">
        <v>191</v>
      </c>
      <c r="D23" s="1" t="s">
        <v>192</v>
      </c>
      <c r="E23" s="1">
        <v>1.0</v>
      </c>
      <c r="F23" s="1" t="s">
        <v>123</v>
      </c>
      <c r="G23" s="1">
        <v>9.5117532E7</v>
      </c>
      <c r="H23" s="1" t="s">
        <v>193</v>
      </c>
      <c r="I23" s="1" t="s">
        <v>194</v>
      </c>
      <c r="J23" s="97">
        <v>34002.0</v>
      </c>
      <c r="K23" s="1" t="s">
        <v>195</v>
      </c>
      <c r="L23" s="1">
        <v>2.0</v>
      </c>
      <c r="M23" s="1" t="s">
        <v>196</v>
      </c>
      <c r="N23" s="1" t="s">
        <v>197</v>
      </c>
      <c r="O23" s="1">
        <v>1.0</v>
      </c>
      <c r="P23" s="1">
        <v>1.0</v>
      </c>
    </row>
    <row r="24" ht="15.75" customHeight="1">
      <c r="A24" s="1" t="s">
        <v>45</v>
      </c>
      <c r="B24" s="1" t="s">
        <v>198</v>
      </c>
      <c r="C24" s="1" t="s">
        <v>199</v>
      </c>
      <c r="D24" s="1" t="s">
        <v>200</v>
      </c>
      <c r="E24" s="1" t="s">
        <v>131</v>
      </c>
      <c r="F24" s="1" t="s">
        <v>123</v>
      </c>
      <c r="G24" s="1">
        <v>9.5146182E7</v>
      </c>
      <c r="H24" s="1" t="s">
        <v>201</v>
      </c>
      <c r="I24" s="1" t="s">
        <v>202</v>
      </c>
      <c r="J24" s="97">
        <v>25559.0</v>
      </c>
      <c r="K24" s="1" t="s">
        <v>126</v>
      </c>
      <c r="L24" s="1"/>
      <c r="M24" s="1"/>
      <c r="N24" s="1" t="s">
        <v>127</v>
      </c>
      <c r="O24" s="1">
        <v>1.0</v>
      </c>
      <c r="P24" s="1">
        <v>1.0</v>
      </c>
    </row>
    <row r="25" ht="15.75" customHeight="1">
      <c r="A25" s="1" t="s">
        <v>45</v>
      </c>
      <c r="B25" s="1" t="s">
        <v>203</v>
      </c>
      <c r="C25" s="1" t="s">
        <v>199</v>
      </c>
      <c r="D25" s="1" t="s">
        <v>200</v>
      </c>
      <c r="E25" s="1" t="s">
        <v>131</v>
      </c>
      <c r="F25" s="1" t="s">
        <v>123</v>
      </c>
      <c r="G25" s="1">
        <v>9.5146182E7</v>
      </c>
      <c r="H25" s="1" t="s">
        <v>204</v>
      </c>
      <c r="I25" s="1" t="s">
        <v>205</v>
      </c>
      <c r="J25" s="97">
        <v>25559.0</v>
      </c>
      <c r="K25" s="1" t="s">
        <v>126</v>
      </c>
      <c r="L25" s="1"/>
      <c r="M25" s="1"/>
      <c r="N25" s="1" t="s">
        <v>127</v>
      </c>
      <c r="O25" s="1">
        <v>1.0</v>
      </c>
      <c r="P25" s="1">
        <v>1.0</v>
      </c>
    </row>
    <row r="26" ht="15.75" customHeight="1">
      <c r="A26" s="1" t="s">
        <v>8</v>
      </c>
      <c r="B26" s="1">
        <v>99487.0</v>
      </c>
      <c r="C26" s="1" t="s">
        <v>206</v>
      </c>
      <c r="D26" s="1" t="s">
        <v>207</v>
      </c>
      <c r="E26" s="1" t="s">
        <v>208</v>
      </c>
      <c r="F26" s="1" t="s">
        <v>197</v>
      </c>
      <c r="G26" s="1">
        <v>7.56540047E8</v>
      </c>
      <c r="H26" s="1" t="s">
        <v>209</v>
      </c>
      <c r="I26" s="1" t="s">
        <v>210</v>
      </c>
      <c r="J26" s="97">
        <v>29739.0</v>
      </c>
      <c r="K26" s="1" t="s">
        <v>195</v>
      </c>
      <c r="L26" s="1" t="s">
        <v>211</v>
      </c>
      <c r="M26" s="1"/>
      <c r="N26" s="1" t="s">
        <v>211</v>
      </c>
      <c r="O26" s="1">
        <v>1.0</v>
      </c>
      <c r="P26" s="1">
        <v>1.0</v>
      </c>
    </row>
    <row r="27" ht="15.75" customHeight="1">
      <c r="A27" s="1" t="s">
        <v>8</v>
      </c>
      <c r="B27" s="1">
        <v>94598.0</v>
      </c>
      <c r="C27" s="1" t="s">
        <v>206</v>
      </c>
      <c r="D27" s="1" t="s">
        <v>207</v>
      </c>
      <c r="E27" s="1" t="s">
        <v>212</v>
      </c>
      <c r="F27" s="1" t="s">
        <v>197</v>
      </c>
      <c r="G27" s="1">
        <v>7.56540047E8</v>
      </c>
      <c r="H27" s="1" t="s">
        <v>209</v>
      </c>
      <c r="I27" s="1" t="s">
        <v>210</v>
      </c>
      <c r="J27" s="97">
        <v>29739.0</v>
      </c>
      <c r="K27" s="1" t="s">
        <v>195</v>
      </c>
      <c r="L27" s="1" t="s">
        <v>211</v>
      </c>
      <c r="M27" s="1"/>
      <c r="N27" s="1" t="s">
        <v>211</v>
      </c>
      <c r="O27" s="1">
        <v>1.0</v>
      </c>
      <c r="P27" s="1">
        <v>1.0</v>
      </c>
    </row>
    <row r="28" ht="15.75" customHeight="1">
      <c r="A28" s="1" t="s">
        <v>45</v>
      </c>
      <c r="B28" s="1" t="s">
        <v>213</v>
      </c>
      <c r="C28" s="1" t="s">
        <v>214</v>
      </c>
      <c r="D28" s="1" t="s">
        <v>215</v>
      </c>
      <c r="E28" s="1" t="s">
        <v>131</v>
      </c>
      <c r="F28" s="1" t="s">
        <v>123</v>
      </c>
      <c r="G28" s="1">
        <v>2.147483647E9</v>
      </c>
      <c r="H28" s="1" t="s">
        <v>216</v>
      </c>
      <c r="I28" s="1" t="s">
        <v>217</v>
      </c>
      <c r="J28" s="1"/>
      <c r="K28" s="1" t="s">
        <v>134</v>
      </c>
      <c r="L28" s="1"/>
      <c r="M28" s="1"/>
      <c r="N28" s="1" t="s">
        <v>127</v>
      </c>
      <c r="O28" s="1">
        <v>1.0</v>
      </c>
      <c r="P28" s="1">
        <v>1.0</v>
      </c>
    </row>
    <row r="29" ht="15.75" customHeight="1">
      <c r="A29" s="1" t="s">
        <v>45</v>
      </c>
      <c r="B29" s="1" t="s">
        <v>218</v>
      </c>
      <c r="C29" s="1" t="s">
        <v>214</v>
      </c>
      <c r="D29" s="1" t="s">
        <v>215</v>
      </c>
      <c r="E29" s="1" t="s">
        <v>131</v>
      </c>
      <c r="F29" s="1" t="s">
        <v>123</v>
      </c>
      <c r="G29" s="1">
        <v>2.147483647E9</v>
      </c>
      <c r="H29" s="1" t="s">
        <v>219</v>
      </c>
      <c r="I29" s="1" t="s">
        <v>220</v>
      </c>
      <c r="J29" s="97">
        <v>29912.0</v>
      </c>
      <c r="K29" s="1" t="s">
        <v>134</v>
      </c>
      <c r="L29" s="1"/>
      <c r="M29" s="1"/>
      <c r="N29" s="1" t="s">
        <v>127</v>
      </c>
      <c r="O29" s="1">
        <v>1.0</v>
      </c>
      <c r="P29" s="1">
        <v>1.0</v>
      </c>
    </row>
    <row r="30" ht="15.75" customHeight="1">
      <c r="A30" s="1" t="s">
        <v>8</v>
      </c>
      <c r="B30" s="1">
        <v>101135.0</v>
      </c>
      <c r="C30" s="1" t="s">
        <v>221</v>
      </c>
      <c r="D30" s="1" t="s">
        <v>222</v>
      </c>
      <c r="E30" s="1" t="s">
        <v>123</v>
      </c>
      <c r="F30" s="1" t="s">
        <v>123</v>
      </c>
      <c r="G30" s="1">
        <v>3.0796246E7</v>
      </c>
      <c r="H30" s="1" t="s">
        <v>223</v>
      </c>
      <c r="I30" s="1" t="s">
        <v>224</v>
      </c>
      <c r="J30" s="97">
        <v>30698.0</v>
      </c>
      <c r="K30" s="1" t="s">
        <v>126</v>
      </c>
      <c r="L30" s="1" t="s">
        <v>127</v>
      </c>
      <c r="M30" s="1"/>
      <c r="N30" s="1" t="s">
        <v>127</v>
      </c>
      <c r="O30" s="1">
        <v>1.0</v>
      </c>
      <c r="P30" s="1">
        <v>1.0</v>
      </c>
    </row>
    <row r="31" ht="15.75" customHeight="1">
      <c r="A31" s="1" t="s">
        <v>8</v>
      </c>
      <c r="B31" s="1">
        <v>81686.0</v>
      </c>
      <c r="C31" s="1" t="s">
        <v>221</v>
      </c>
      <c r="D31" s="1" t="s">
        <v>222</v>
      </c>
      <c r="E31" s="1" t="s">
        <v>123</v>
      </c>
      <c r="F31" s="1" t="s">
        <v>123</v>
      </c>
      <c r="G31" s="1">
        <v>3.0796246E7</v>
      </c>
      <c r="H31" s="1" t="s">
        <v>223</v>
      </c>
      <c r="I31" s="1" t="s">
        <v>224</v>
      </c>
      <c r="J31" s="97">
        <v>30698.0</v>
      </c>
      <c r="K31" s="1" t="s">
        <v>126</v>
      </c>
      <c r="L31" s="1" t="s">
        <v>127</v>
      </c>
      <c r="M31" s="1"/>
      <c r="N31" s="1" t="s">
        <v>127</v>
      </c>
      <c r="O31" s="1">
        <v>1.0</v>
      </c>
      <c r="P31" s="1">
        <v>1.0</v>
      </c>
    </row>
    <row r="32" ht="15.75" customHeight="1">
      <c r="A32" s="1" t="s">
        <v>45</v>
      </c>
      <c r="B32" s="1" t="s">
        <v>225</v>
      </c>
      <c r="C32" s="1" t="s">
        <v>226</v>
      </c>
      <c r="D32" s="1" t="s">
        <v>227</v>
      </c>
      <c r="E32" s="1" t="s">
        <v>131</v>
      </c>
      <c r="F32" s="1" t="s">
        <v>123</v>
      </c>
      <c r="G32" s="1">
        <v>3.2466251E7</v>
      </c>
      <c r="H32" s="1" t="s">
        <v>228</v>
      </c>
      <c r="I32" s="1" t="s">
        <v>229</v>
      </c>
      <c r="J32" s="97">
        <v>31557.0</v>
      </c>
      <c r="K32" s="1" t="s">
        <v>195</v>
      </c>
      <c r="L32" s="1"/>
      <c r="M32" s="1"/>
      <c r="N32" s="1" t="s">
        <v>127</v>
      </c>
      <c r="O32" s="1">
        <v>1.0</v>
      </c>
      <c r="P32" s="1">
        <v>1.0</v>
      </c>
    </row>
    <row r="33" ht="15.75" customHeight="1">
      <c r="A33" s="1" t="s">
        <v>45</v>
      </c>
      <c r="B33" s="1" t="s">
        <v>230</v>
      </c>
      <c r="C33" s="1" t="s">
        <v>226</v>
      </c>
      <c r="D33" s="1" t="s">
        <v>227</v>
      </c>
      <c r="E33" s="1" t="s">
        <v>131</v>
      </c>
      <c r="F33" s="1" t="s">
        <v>123</v>
      </c>
      <c r="G33" s="1">
        <v>3.2466251E7</v>
      </c>
      <c r="H33" s="1" t="s">
        <v>228</v>
      </c>
      <c r="I33" s="1" t="s">
        <v>229</v>
      </c>
      <c r="J33" s="97">
        <v>31557.0</v>
      </c>
      <c r="K33" s="1" t="s">
        <v>195</v>
      </c>
      <c r="L33" s="1"/>
      <c r="M33" s="1"/>
      <c r="N33" s="1" t="s">
        <v>127</v>
      </c>
      <c r="O33" s="1">
        <v>1.0</v>
      </c>
      <c r="P33" s="1">
        <v>1.0</v>
      </c>
    </row>
    <row r="34" ht="15.75" customHeight="1">
      <c r="A34" s="1" t="s">
        <v>45</v>
      </c>
      <c r="B34" s="1" t="s">
        <v>231</v>
      </c>
      <c r="C34" s="1" t="s">
        <v>232</v>
      </c>
      <c r="D34" s="1" t="s">
        <v>233</v>
      </c>
      <c r="E34" s="1" t="s">
        <v>131</v>
      </c>
      <c r="F34" s="1" t="s">
        <v>123</v>
      </c>
      <c r="G34" s="1">
        <v>3.8896523E7</v>
      </c>
      <c r="H34" s="1" t="s">
        <v>234</v>
      </c>
      <c r="I34" s="1" t="s">
        <v>235</v>
      </c>
      <c r="J34" s="97">
        <v>35593.0</v>
      </c>
      <c r="K34" s="1" t="s">
        <v>134</v>
      </c>
      <c r="L34" s="1"/>
      <c r="M34" s="1"/>
      <c r="N34" s="1" t="s">
        <v>127</v>
      </c>
      <c r="O34" s="1">
        <v>1.0</v>
      </c>
      <c r="P34" s="1">
        <v>1.0</v>
      </c>
    </row>
    <row r="35" ht="15.75" customHeight="1">
      <c r="A35" s="1" t="s">
        <v>45</v>
      </c>
      <c r="B35" s="1" t="s">
        <v>236</v>
      </c>
      <c r="C35" s="1" t="s">
        <v>232</v>
      </c>
      <c r="D35" s="1" t="s">
        <v>233</v>
      </c>
      <c r="E35" s="1" t="s">
        <v>131</v>
      </c>
      <c r="F35" s="1" t="s">
        <v>123</v>
      </c>
      <c r="G35" s="1">
        <v>3.8896523E7</v>
      </c>
      <c r="H35" s="1" t="s">
        <v>237</v>
      </c>
      <c r="I35" s="1" t="s">
        <v>238</v>
      </c>
      <c r="J35" s="97">
        <v>34735.0</v>
      </c>
      <c r="K35" s="1" t="s">
        <v>134</v>
      </c>
      <c r="L35" s="1"/>
      <c r="M35" s="1"/>
      <c r="N35" s="1" t="s">
        <v>127</v>
      </c>
      <c r="O35" s="1">
        <v>1.0</v>
      </c>
      <c r="P35" s="1">
        <v>1.0</v>
      </c>
    </row>
    <row r="36" ht="15.75" customHeight="1">
      <c r="A36" s="1" t="s">
        <v>45</v>
      </c>
      <c r="B36" s="1" t="s">
        <v>239</v>
      </c>
      <c r="C36" s="1" t="s">
        <v>240</v>
      </c>
      <c r="D36" s="1" t="s">
        <v>241</v>
      </c>
      <c r="E36" s="1" t="s">
        <v>131</v>
      </c>
      <c r="F36" s="1" t="s">
        <v>123</v>
      </c>
      <c r="G36" s="1">
        <v>4.0730638E7</v>
      </c>
      <c r="H36" s="1" t="s">
        <v>242</v>
      </c>
      <c r="I36" s="1" t="s">
        <v>243</v>
      </c>
      <c r="J36" s="97">
        <v>33773.0</v>
      </c>
      <c r="K36" s="1" t="s">
        <v>126</v>
      </c>
      <c r="L36" s="1"/>
      <c r="M36" s="1"/>
      <c r="N36" s="1" t="s">
        <v>127</v>
      </c>
      <c r="O36" s="1">
        <v>1.0</v>
      </c>
      <c r="P36" s="1">
        <v>1.0</v>
      </c>
    </row>
    <row r="37" ht="15.75" customHeight="1">
      <c r="A37" s="1" t="s">
        <v>45</v>
      </c>
      <c r="B37" s="1" t="s">
        <v>244</v>
      </c>
      <c r="C37" s="1" t="s">
        <v>240</v>
      </c>
      <c r="D37" s="1" t="s">
        <v>241</v>
      </c>
      <c r="E37" s="1" t="s">
        <v>131</v>
      </c>
      <c r="F37" s="1" t="s">
        <v>123</v>
      </c>
      <c r="G37" s="1">
        <v>4.0730638E7</v>
      </c>
      <c r="H37" s="1" t="s">
        <v>242</v>
      </c>
      <c r="I37" s="1" t="s">
        <v>245</v>
      </c>
      <c r="J37" s="97">
        <v>33773.0</v>
      </c>
      <c r="K37" s="1" t="s">
        <v>126</v>
      </c>
      <c r="L37" s="1"/>
      <c r="M37" s="1"/>
      <c r="N37" s="1" t="s">
        <v>127</v>
      </c>
      <c r="O37" s="1">
        <v>1.0</v>
      </c>
      <c r="P37" s="1">
        <v>1.0</v>
      </c>
    </row>
    <row r="38" ht="15.75" customHeight="1">
      <c r="A38" s="1" t="s">
        <v>45</v>
      </c>
      <c r="B38" s="1" t="s">
        <v>246</v>
      </c>
      <c r="C38" s="1" t="s">
        <v>247</v>
      </c>
      <c r="D38" s="1" t="s">
        <v>248</v>
      </c>
      <c r="E38" s="1" t="s">
        <v>131</v>
      </c>
      <c r="F38" s="1" t="s">
        <v>123</v>
      </c>
      <c r="G38" s="1">
        <v>4.1587212E7</v>
      </c>
      <c r="H38" s="1" t="s">
        <v>249</v>
      </c>
      <c r="I38" s="1" t="s">
        <v>250</v>
      </c>
      <c r="J38" s="1"/>
      <c r="K38" s="1" t="s">
        <v>195</v>
      </c>
      <c r="L38" s="1"/>
      <c r="M38" s="1"/>
      <c r="N38" s="1" t="s">
        <v>127</v>
      </c>
      <c r="O38" s="1">
        <v>1.0</v>
      </c>
      <c r="P38" s="1">
        <v>1.0</v>
      </c>
    </row>
    <row r="39" ht="15.75" customHeight="1">
      <c r="A39" s="1" t="s">
        <v>45</v>
      </c>
      <c r="B39" s="1" t="s">
        <v>251</v>
      </c>
      <c r="C39" s="1" t="s">
        <v>247</v>
      </c>
      <c r="D39" s="1" t="s">
        <v>248</v>
      </c>
      <c r="E39" s="1" t="s">
        <v>131</v>
      </c>
      <c r="F39" s="1" t="s">
        <v>123</v>
      </c>
      <c r="G39" s="1">
        <v>4.1587212E7</v>
      </c>
      <c r="H39" s="1" t="s">
        <v>252</v>
      </c>
      <c r="I39" s="1" t="s">
        <v>253</v>
      </c>
      <c r="J39" s="1"/>
      <c r="K39" s="1" t="s">
        <v>195</v>
      </c>
      <c r="L39" s="1"/>
      <c r="M39" s="1"/>
      <c r="N39" s="1" t="s">
        <v>127</v>
      </c>
      <c r="O39" s="1">
        <v>1.0</v>
      </c>
      <c r="P39" s="1">
        <v>1.0</v>
      </c>
    </row>
    <row r="40" ht="15.75" customHeight="1">
      <c r="A40" s="1" t="s">
        <v>45</v>
      </c>
      <c r="B40" s="1" t="s">
        <v>254</v>
      </c>
      <c r="C40" s="1" t="s">
        <v>255</v>
      </c>
      <c r="D40" s="1" t="s">
        <v>256</v>
      </c>
      <c r="E40" s="1" t="s">
        <v>131</v>
      </c>
      <c r="F40" s="1" t="s">
        <v>123</v>
      </c>
      <c r="G40" s="1">
        <v>4.5146661E7</v>
      </c>
      <c r="H40" s="1" t="s">
        <v>257</v>
      </c>
      <c r="I40" s="1" t="s">
        <v>141</v>
      </c>
      <c r="J40" s="97">
        <v>37903.0</v>
      </c>
      <c r="K40" s="1" t="s">
        <v>195</v>
      </c>
      <c r="L40" s="1"/>
      <c r="M40" s="1"/>
      <c r="N40" s="1" t="s">
        <v>127</v>
      </c>
      <c r="O40" s="1">
        <v>1.0</v>
      </c>
      <c r="P40" s="1">
        <v>1.0</v>
      </c>
    </row>
    <row r="41" ht="15.75" customHeight="1">
      <c r="A41" s="1" t="s">
        <v>45</v>
      </c>
      <c r="B41" s="1" t="s">
        <v>258</v>
      </c>
      <c r="C41" s="1" t="s">
        <v>255</v>
      </c>
      <c r="D41" s="1" t="s">
        <v>256</v>
      </c>
      <c r="E41" s="1" t="s">
        <v>131</v>
      </c>
      <c r="F41" s="1" t="s">
        <v>123</v>
      </c>
      <c r="G41" s="1">
        <v>4.5146661E7</v>
      </c>
      <c r="H41" s="1" t="s">
        <v>259</v>
      </c>
      <c r="I41" s="1" t="s">
        <v>141</v>
      </c>
      <c r="J41" s="97">
        <v>44817.0</v>
      </c>
      <c r="K41" s="1" t="s">
        <v>195</v>
      </c>
      <c r="L41" s="1"/>
      <c r="M41" s="1"/>
      <c r="N41" s="1" t="s">
        <v>127</v>
      </c>
      <c r="O41" s="1">
        <v>1.0</v>
      </c>
      <c r="P41" s="1">
        <v>1.0</v>
      </c>
    </row>
    <row r="42" ht="15.75" customHeight="1">
      <c r="A42" s="1" t="s">
        <v>45</v>
      </c>
      <c r="B42" s="1" t="s">
        <v>260</v>
      </c>
      <c r="C42" s="1" t="s">
        <v>261</v>
      </c>
      <c r="D42" s="1" t="s">
        <v>262</v>
      </c>
      <c r="E42" s="1" t="s">
        <v>131</v>
      </c>
      <c r="F42" s="1" t="s">
        <v>123</v>
      </c>
      <c r="G42" s="1">
        <v>9.4017336E7</v>
      </c>
      <c r="H42" s="1" t="s">
        <v>263</v>
      </c>
      <c r="I42" s="1" t="s">
        <v>264</v>
      </c>
      <c r="J42" s="97">
        <v>32459.0</v>
      </c>
      <c r="K42" s="1" t="s">
        <v>195</v>
      </c>
      <c r="L42" s="1"/>
      <c r="M42" s="1"/>
      <c r="N42" s="1" t="s">
        <v>127</v>
      </c>
      <c r="O42" s="1">
        <v>1.0</v>
      </c>
      <c r="P42" s="1">
        <v>1.0</v>
      </c>
    </row>
    <row r="43" ht="15.75" customHeight="1">
      <c r="A43" s="1" t="s">
        <v>45</v>
      </c>
      <c r="B43" s="1" t="s">
        <v>265</v>
      </c>
      <c r="C43" s="1" t="s">
        <v>261</v>
      </c>
      <c r="D43" s="1" t="s">
        <v>262</v>
      </c>
      <c r="E43" s="1" t="s">
        <v>131</v>
      </c>
      <c r="F43" s="1" t="s">
        <v>123</v>
      </c>
      <c r="G43" s="1">
        <v>9.4017336E7</v>
      </c>
      <c r="H43" s="1" t="s">
        <v>263</v>
      </c>
      <c r="I43" s="1" t="s">
        <v>266</v>
      </c>
      <c r="J43" s="97">
        <v>44761.0</v>
      </c>
      <c r="K43" s="1" t="s">
        <v>195</v>
      </c>
      <c r="L43" s="1"/>
      <c r="M43" s="1"/>
      <c r="N43" s="1" t="s">
        <v>127</v>
      </c>
      <c r="O43" s="1">
        <v>1.0</v>
      </c>
      <c r="P43" s="1">
        <v>1.0</v>
      </c>
    </row>
    <row r="44" ht="15.75" customHeight="1">
      <c r="A44" s="1" t="s">
        <v>45</v>
      </c>
      <c r="B44" s="1" t="s">
        <v>267</v>
      </c>
      <c r="C44" s="1" t="s">
        <v>268</v>
      </c>
      <c r="D44" s="1" t="s">
        <v>269</v>
      </c>
      <c r="E44" s="1" t="s">
        <v>131</v>
      </c>
      <c r="F44" s="1" t="s">
        <v>123</v>
      </c>
      <c r="G44" s="1">
        <v>9.417079E7</v>
      </c>
      <c r="H44" s="1" t="s">
        <v>270</v>
      </c>
      <c r="I44" s="1" t="s">
        <v>271</v>
      </c>
      <c r="J44" s="97">
        <v>31408.0</v>
      </c>
      <c r="K44" s="1" t="s">
        <v>126</v>
      </c>
      <c r="L44" s="1"/>
      <c r="M44" s="1"/>
      <c r="N44" s="1" t="s">
        <v>127</v>
      </c>
      <c r="O44" s="1">
        <v>1.0</v>
      </c>
      <c r="P44" s="1">
        <v>1.0</v>
      </c>
    </row>
    <row r="45" ht="15.75" customHeight="1">
      <c r="A45" s="1" t="s">
        <v>45</v>
      </c>
      <c r="B45" s="1" t="s">
        <v>272</v>
      </c>
      <c r="C45" s="1" t="s">
        <v>268</v>
      </c>
      <c r="D45" s="1" t="s">
        <v>269</v>
      </c>
      <c r="E45" s="1" t="s">
        <v>131</v>
      </c>
      <c r="F45" s="1" t="s">
        <v>123</v>
      </c>
      <c r="G45" s="1">
        <v>9.417079E7</v>
      </c>
      <c r="H45" s="1" t="s">
        <v>273</v>
      </c>
      <c r="I45" s="1" t="s">
        <v>271</v>
      </c>
      <c r="J45" s="97">
        <v>31408.0</v>
      </c>
      <c r="K45" s="1" t="s">
        <v>126</v>
      </c>
      <c r="L45" s="1"/>
      <c r="M45" s="1"/>
      <c r="N45" s="1" t="s">
        <v>127</v>
      </c>
      <c r="O45" s="1">
        <v>1.0</v>
      </c>
      <c r="P45" s="1">
        <v>1.0</v>
      </c>
    </row>
    <row r="46" ht="15.75" customHeight="1">
      <c r="A46" s="1" t="s">
        <v>45</v>
      </c>
      <c r="B46" s="1" t="s">
        <v>274</v>
      </c>
      <c r="C46" s="1" t="s">
        <v>275</v>
      </c>
      <c r="D46" s="1" t="s">
        <v>276</v>
      </c>
      <c r="E46" s="1" t="s">
        <v>131</v>
      </c>
      <c r="F46" s="1" t="s">
        <v>123</v>
      </c>
      <c r="G46" s="1">
        <v>9.4489372E7</v>
      </c>
      <c r="H46" s="1" t="s">
        <v>277</v>
      </c>
      <c r="I46" s="1" t="s">
        <v>278</v>
      </c>
      <c r="J46" s="97">
        <v>30527.0</v>
      </c>
      <c r="K46" s="1" t="s">
        <v>126</v>
      </c>
      <c r="L46" s="1"/>
      <c r="M46" s="1"/>
      <c r="N46" s="1" t="s">
        <v>127</v>
      </c>
      <c r="O46" s="1">
        <v>1.0</v>
      </c>
      <c r="P46" s="1">
        <v>1.0</v>
      </c>
    </row>
    <row r="47" ht="15.75" customHeight="1">
      <c r="A47" s="1" t="s">
        <v>45</v>
      </c>
      <c r="B47" s="1" t="s">
        <v>279</v>
      </c>
      <c r="C47" s="1" t="s">
        <v>275</v>
      </c>
      <c r="D47" s="1" t="s">
        <v>276</v>
      </c>
      <c r="E47" s="1" t="s">
        <v>131</v>
      </c>
      <c r="F47" s="1" t="s">
        <v>123</v>
      </c>
      <c r="G47" s="1">
        <v>9.4489372E7</v>
      </c>
      <c r="H47" s="1" t="s">
        <v>280</v>
      </c>
      <c r="I47" s="1" t="s">
        <v>281</v>
      </c>
      <c r="J47" s="97">
        <v>30527.0</v>
      </c>
      <c r="K47" s="1" t="s">
        <v>126</v>
      </c>
      <c r="L47" s="1"/>
      <c r="M47" s="1"/>
      <c r="N47" s="1" t="s">
        <v>127</v>
      </c>
      <c r="O47" s="1">
        <v>1.0</v>
      </c>
      <c r="P47" s="1">
        <v>1.0</v>
      </c>
    </row>
    <row r="48" ht="15.75" customHeight="1">
      <c r="A48" s="1" t="s">
        <v>6</v>
      </c>
      <c r="B48" s="1">
        <v>48392.0</v>
      </c>
      <c r="C48" s="1" t="s">
        <v>282</v>
      </c>
      <c r="D48" s="1" t="s">
        <v>283</v>
      </c>
      <c r="E48" s="1">
        <v>0.0</v>
      </c>
      <c r="F48" s="1" t="s">
        <v>123</v>
      </c>
      <c r="G48" s="1">
        <v>9.5024274E7</v>
      </c>
      <c r="H48" s="1" t="s">
        <v>284</v>
      </c>
      <c r="I48" s="1" t="s">
        <v>285</v>
      </c>
      <c r="J48" s="97">
        <v>31784.0</v>
      </c>
      <c r="K48" s="1" t="s">
        <v>126</v>
      </c>
      <c r="L48" s="1">
        <v>2.0</v>
      </c>
      <c r="M48" s="1" t="s">
        <v>196</v>
      </c>
      <c r="N48" s="1" t="s">
        <v>197</v>
      </c>
      <c r="O48" s="1">
        <v>1.0</v>
      </c>
      <c r="P48" s="1">
        <v>1.0</v>
      </c>
    </row>
    <row r="49" ht="15.75" customHeight="1">
      <c r="A49" s="1" t="s">
        <v>6</v>
      </c>
      <c r="B49" s="1">
        <v>23232.0</v>
      </c>
      <c r="C49" s="1" t="s">
        <v>282</v>
      </c>
      <c r="D49" s="1" t="s">
        <v>283</v>
      </c>
      <c r="E49" s="1">
        <v>0.0</v>
      </c>
      <c r="F49" s="1" t="s">
        <v>123</v>
      </c>
      <c r="G49" s="1">
        <v>9.5024274E7</v>
      </c>
      <c r="H49" s="1" t="s">
        <v>286</v>
      </c>
      <c r="I49" s="1" t="s">
        <v>287</v>
      </c>
      <c r="J49" s="97">
        <v>31784.0</v>
      </c>
      <c r="K49" s="1" t="s">
        <v>126</v>
      </c>
      <c r="L49" s="1">
        <v>2.0</v>
      </c>
      <c r="M49" s="1" t="s">
        <v>196</v>
      </c>
      <c r="N49" s="1" t="s">
        <v>197</v>
      </c>
      <c r="O49" s="1">
        <v>1.0</v>
      </c>
      <c r="P49" s="1">
        <v>1.0</v>
      </c>
    </row>
    <row r="50" ht="15.75" customHeight="1">
      <c r="A50" s="1" t="s">
        <v>45</v>
      </c>
      <c r="B50" s="1" t="s">
        <v>288</v>
      </c>
      <c r="C50" s="1" t="s">
        <v>289</v>
      </c>
      <c r="D50" s="1" t="s">
        <v>290</v>
      </c>
      <c r="E50" s="1" t="s">
        <v>131</v>
      </c>
      <c r="F50" s="1" t="s">
        <v>123</v>
      </c>
      <c r="G50" s="1">
        <v>9.5040276E7</v>
      </c>
      <c r="H50" s="1" t="s">
        <v>291</v>
      </c>
      <c r="I50" s="1" t="s">
        <v>292</v>
      </c>
      <c r="J50" s="97">
        <v>44677.0</v>
      </c>
      <c r="K50" s="1" t="s">
        <v>195</v>
      </c>
      <c r="L50" s="1"/>
      <c r="M50" s="1"/>
      <c r="N50" s="1" t="s">
        <v>127</v>
      </c>
      <c r="O50" s="1">
        <v>1.0</v>
      </c>
      <c r="P50" s="1">
        <v>1.0</v>
      </c>
    </row>
    <row r="51" ht="15.75" customHeight="1">
      <c r="A51" s="1" t="s">
        <v>45</v>
      </c>
      <c r="B51" s="1" t="s">
        <v>293</v>
      </c>
      <c r="C51" s="1" t="s">
        <v>289</v>
      </c>
      <c r="D51" s="1" t="s">
        <v>290</v>
      </c>
      <c r="E51" s="1" t="s">
        <v>131</v>
      </c>
      <c r="F51" s="1" t="s">
        <v>123</v>
      </c>
      <c r="G51" s="1">
        <v>9.5040276E7</v>
      </c>
      <c r="H51" s="1" t="s">
        <v>294</v>
      </c>
      <c r="I51" s="1" t="s">
        <v>295</v>
      </c>
      <c r="J51" s="97">
        <v>33246.0</v>
      </c>
      <c r="K51" s="1" t="s">
        <v>195</v>
      </c>
      <c r="L51" s="1"/>
      <c r="M51" s="1"/>
      <c r="N51" s="1" t="s">
        <v>127</v>
      </c>
      <c r="O51" s="1">
        <v>1.0</v>
      </c>
      <c r="P51" s="1">
        <v>1.0</v>
      </c>
    </row>
    <row r="52" ht="15.75" customHeight="1">
      <c r="A52" s="1" t="s">
        <v>45</v>
      </c>
      <c r="B52" s="1" t="s">
        <v>296</v>
      </c>
      <c r="C52" s="1" t="s">
        <v>297</v>
      </c>
      <c r="D52" s="1" t="s">
        <v>298</v>
      </c>
      <c r="E52" s="1" t="s">
        <v>131</v>
      </c>
      <c r="F52" s="1" t="s">
        <v>123</v>
      </c>
      <c r="G52" s="1">
        <v>9.5125413E7</v>
      </c>
      <c r="H52" s="1" t="s">
        <v>299</v>
      </c>
      <c r="I52" s="1" t="s">
        <v>300</v>
      </c>
      <c r="J52" s="97">
        <v>37540.0</v>
      </c>
      <c r="K52" s="1" t="s">
        <v>195</v>
      </c>
      <c r="L52" s="1"/>
      <c r="M52" s="1"/>
      <c r="N52" s="1" t="s">
        <v>127</v>
      </c>
      <c r="O52" s="1">
        <v>1.0</v>
      </c>
      <c r="P52" s="1">
        <v>1.0</v>
      </c>
    </row>
    <row r="53" ht="15.75" customHeight="1">
      <c r="A53" s="1" t="s">
        <v>45</v>
      </c>
      <c r="B53" s="1" t="s">
        <v>301</v>
      </c>
      <c r="C53" s="1" t="s">
        <v>297</v>
      </c>
      <c r="D53" s="1" t="s">
        <v>298</v>
      </c>
      <c r="E53" s="1" t="s">
        <v>131</v>
      </c>
      <c r="F53" s="1" t="s">
        <v>123</v>
      </c>
      <c r="G53" s="1">
        <v>9.5125413E7</v>
      </c>
      <c r="H53" s="1" t="s">
        <v>302</v>
      </c>
      <c r="I53" s="1" t="s">
        <v>303</v>
      </c>
      <c r="J53" s="97">
        <v>37540.0</v>
      </c>
      <c r="K53" s="1" t="s">
        <v>195</v>
      </c>
      <c r="L53" s="1"/>
      <c r="M53" s="1"/>
      <c r="N53" s="1" t="s">
        <v>127</v>
      </c>
      <c r="O53" s="1">
        <v>1.0</v>
      </c>
      <c r="P53" s="1">
        <v>1.0</v>
      </c>
    </row>
    <row r="54" ht="15.75" customHeight="1">
      <c r="A54" s="1" t="s">
        <v>8</v>
      </c>
      <c r="B54" s="1">
        <v>101511.0</v>
      </c>
      <c r="C54" s="1" t="s">
        <v>304</v>
      </c>
      <c r="D54" s="1" t="s">
        <v>305</v>
      </c>
      <c r="E54" s="1" t="s">
        <v>123</v>
      </c>
      <c r="F54" s="1" t="s">
        <v>123</v>
      </c>
      <c r="G54" s="1">
        <v>9.5842404E7</v>
      </c>
      <c r="H54" s="1" t="s">
        <v>306</v>
      </c>
      <c r="I54" s="1" t="s">
        <v>307</v>
      </c>
      <c r="J54" s="97">
        <v>26488.0</v>
      </c>
      <c r="K54" s="1" t="s">
        <v>195</v>
      </c>
      <c r="L54" s="1" t="s">
        <v>127</v>
      </c>
      <c r="M54" s="1"/>
      <c r="N54" s="1" t="s">
        <v>127</v>
      </c>
      <c r="O54" s="1">
        <v>1.0</v>
      </c>
      <c r="P54" s="1">
        <v>1.0</v>
      </c>
    </row>
    <row r="55" ht="15.75" customHeight="1">
      <c r="A55" s="1" t="s">
        <v>8</v>
      </c>
      <c r="B55" s="1">
        <v>95552.0</v>
      </c>
      <c r="C55" s="1" t="s">
        <v>304</v>
      </c>
      <c r="D55" s="1" t="s">
        <v>305</v>
      </c>
      <c r="E55" s="1" t="s">
        <v>123</v>
      </c>
      <c r="F55" s="1" t="s">
        <v>123</v>
      </c>
      <c r="G55" s="1">
        <v>9.5842404E7</v>
      </c>
      <c r="H55" s="1" t="s">
        <v>306</v>
      </c>
      <c r="I55" s="1" t="s">
        <v>307</v>
      </c>
      <c r="J55" s="97">
        <v>26488.0</v>
      </c>
      <c r="K55" s="1" t="s">
        <v>195</v>
      </c>
      <c r="L55" s="1" t="s">
        <v>127</v>
      </c>
      <c r="M55" s="1"/>
      <c r="N55" s="1" t="s">
        <v>127</v>
      </c>
      <c r="O55" s="1">
        <v>1.0</v>
      </c>
      <c r="P55" s="1">
        <v>1.0</v>
      </c>
    </row>
    <row r="56" ht="15.75" customHeight="1">
      <c r="A56" s="1" t="s">
        <v>45</v>
      </c>
      <c r="B56" s="1" t="s">
        <v>308</v>
      </c>
      <c r="C56" s="1" t="s">
        <v>309</v>
      </c>
      <c r="D56" s="1" t="s">
        <v>310</v>
      </c>
      <c r="E56" s="1" t="s">
        <v>131</v>
      </c>
      <c r="F56" s="1" t="s">
        <v>123</v>
      </c>
      <c r="G56" s="1">
        <v>9.6127664E7</v>
      </c>
      <c r="H56" s="1" t="s">
        <v>311</v>
      </c>
      <c r="I56" s="1" t="s">
        <v>312</v>
      </c>
      <c r="J56" s="97">
        <v>35923.0</v>
      </c>
      <c r="K56" s="1" t="s">
        <v>134</v>
      </c>
      <c r="L56" s="1"/>
      <c r="M56" s="1"/>
      <c r="N56" s="1" t="s">
        <v>127</v>
      </c>
      <c r="O56" s="1">
        <v>1.0</v>
      </c>
      <c r="P56" s="1">
        <v>1.0</v>
      </c>
    </row>
    <row r="57" ht="15.75" customHeight="1">
      <c r="A57" s="1" t="s">
        <v>45</v>
      </c>
      <c r="B57" s="1" t="s">
        <v>313</v>
      </c>
      <c r="C57" s="1" t="s">
        <v>309</v>
      </c>
      <c r="D57" s="1" t="s">
        <v>310</v>
      </c>
      <c r="E57" s="1" t="s">
        <v>131</v>
      </c>
      <c r="F57" s="1" t="s">
        <v>123</v>
      </c>
      <c r="G57" s="1">
        <v>9.6127664E7</v>
      </c>
      <c r="H57" s="1" t="s">
        <v>311</v>
      </c>
      <c r="I57" s="1" t="s">
        <v>314</v>
      </c>
      <c r="J57" s="97">
        <v>35923.0</v>
      </c>
      <c r="K57" s="1" t="s">
        <v>134</v>
      </c>
      <c r="L57" s="1"/>
      <c r="M57" s="1"/>
      <c r="N57" s="1" t="s">
        <v>127</v>
      </c>
      <c r="O57" s="1">
        <v>1.0</v>
      </c>
      <c r="P57" s="1">
        <v>1.0</v>
      </c>
    </row>
    <row r="58" ht="15.75" customHeight="1">
      <c r="A58" s="1" t="s">
        <v>8</v>
      </c>
      <c r="B58" s="1">
        <v>86616.0</v>
      </c>
      <c r="C58" s="1" t="s">
        <v>315</v>
      </c>
      <c r="D58" s="1" t="s">
        <v>316</v>
      </c>
      <c r="E58" s="1" t="s">
        <v>208</v>
      </c>
      <c r="F58" s="1" t="s">
        <v>197</v>
      </c>
      <c r="G58" s="1">
        <v>1.19754405E8</v>
      </c>
      <c r="H58" s="1" t="s">
        <v>317</v>
      </c>
      <c r="I58" s="1" t="s">
        <v>318</v>
      </c>
      <c r="J58" s="97">
        <v>28964.0</v>
      </c>
      <c r="K58" s="1" t="s">
        <v>126</v>
      </c>
      <c r="L58" s="1" t="s">
        <v>211</v>
      </c>
      <c r="M58" s="1"/>
      <c r="N58" s="1" t="s">
        <v>211</v>
      </c>
      <c r="O58" s="1">
        <v>1.0</v>
      </c>
      <c r="P58" s="1">
        <v>1.0</v>
      </c>
    </row>
    <row r="59" ht="15.75" customHeight="1">
      <c r="A59" s="1" t="s">
        <v>8</v>
      </c>
      <c r="B59" s="1">
        <v>78478.0</v>
      </c>
      <c r="C59" s="1" t="s">
        <v>315</v>
      </c>
      <c r="D59" s="1" t="s">
        <v>316</v>
      </c>
      <c r="E59" s="1" t="s">
        <v>208</v>
      </c>
      <c r="F59" s="1" t="s">
        <v>197</v>
      </c>
      <c r="G59" s="1">
        <v>1.19754405E8</v>
      </c>
      <c r="H59" s="1" t="s">
        <v>317</v>
      </c>
      <c r="I59" s="1" t="s">
        <v>318</v>
      </c>
      <c r="J59" s="97">
        <v>28964.0</v>
      </c>
      <c r="K59" s="1" t="s">
        <v>126</v>
      </c>
      <c r="L59" s="1" t="s">
        <v>211</v>
      </c>
      <c r="M59" s="1"/>
      <c r="N59" s="1" t="s">
        <v>211</v>
      </c>
      <c r="O59" s="1">
        <v>1.0</v>
      </c>
      <c r="P59" s="1">
        <v>1.0</v>
      </c>
    </row>
    <row r="60" ht="15.75" customHeight="1">
      <c r="A60" s="1" t="s">
        <v>8</v>
      </c>
      <c r="B60" s="1">
        <v>89243.0</v>
      </c>
      <c r="C60" s="1" t="s">
        <v>319</v>
      </c>
      <c r="D60" s="1" t="s">
        <v>320</v>
      </c>
      <c r="E60" s="1" t="s">
        <v>123</v>
      </c>
      <c r="F60" s="1" t="s">
        <v>123</v>
      </c>
      <c r="G60" s="1">
        <v>2.0685716E7</v>
      </c>
      <c r="H60" s="1" t="s">
        <v>321</v>
      </c>
      <c r="I60" s="1" t="s">
        <v>322</v>
      </c>
      <c r="J60" s="97">
        <v>25243.0</v>
      </c>
      <c r="K60" s="1" t="s">
        <v>195</v>
      </c>
      <c r="L60" s="1" t="s">
        <v>127</v>
      </c>
      <c r="M60" s="1"/>
      <c r="N60" s="1" t="s">
        <v>127</v>
      </c>
      <c r="O60" s="1">
        <v>1.0</v>
      </c>
      <c r="P60" s="1">
        <v>1.0</v>
      </c>
    </row>
    <row r="61" ht="15.75" customHeight="1">
      <c r="A61" s="1" t="s">
        <v>8</v>
      </c>
      <c r="B61" s="1">
        <v>67032.0</v>
      </c>
      <c r="C61" s="1" t="s">
        <v>319</v>
      </c>
      <c r="D61" s="1" t="s">
        <v>320</v>
      </c>
      <c r="E61" s="1" t="s">
        <v>123</v>
      </c>
      <c r="F61" s="1" t="s">
        <v>123</v>
      </c>
      <c r="G61" s="1">
        <v>2.0685716E7</v>
      </c>
      <c r="H61" s="1" t="s">
        <v>321</v>
      </c>
      <c r="I61" s="1" t="s">
        <v>322</v>
      </c>
      <c r="J61" s="97">
        <v>25243.0</v>
      </c>
      <c r="K61" s="1" t="s">
        <v>195</v>
      </c>
      <c r="L61" s="1" t="s">
        <v>127</v>
      </c>
      <c r="M61" s="1"/>
      <c r="N61" s="1" t="s">
        <v>127</v>
      </c>
      <c r="O61" s="1">
        <v>1.0</v>
      </c>
      <c r="P61" s="1">
        <v>1.0</v>
      </c>
    </row>
    <row r="62" ht="15.75" customHeight="1">
      <c r="A62" s="1" t="s">
        <v>45</v>
      </c>
      <c r="B62" s="1" t="s">
        <v>323</v>
      </c>
      <c r="C62" s="1" t="s">
        <v>324</v>
      </c>
      <c r="D62" s="1" t="s">
        <v>325</v>
      </c>
      <c r="E62" s="1" t="s">
        <v>131</v>
      </c>
      <c r="F62" s="1" t="s">
        <v>123</v>
      </c>
      <c r="G62" s="1">
        <v>2.8384979E7</v>
      </c>
      <c r="H62" s="1" t="s">
        <v>326</v>
      </c>
      <c r="I62" s="1" t="s">
        <v>327</v>
      </c>
      <c r="J62" s="1"/>
      <c r="K62" s="1" t="s">
        <v>126</v>
      </c>
      <c r="L62" s="1"/>
      <c r="M62" s="1"/>
      <c r="N62" s="1" t="s">
        <v>127</v>
      </c>
      <c r="O62" s="1">
        <v>1.0</v>
      </c>
      <c r="P62" s="1">
        <v>1.0</v>
      </c>
    </row>
    <row r="63" ht="15.75" customHeight="1">
      <c r="A63" s="1" t="s">
        <v>45</v>
      </c>
      <c r="B63" s="1" t="s">
        <v>328</v>
      </c>
      <c r="C63" s="1" t="s">
        <v>324</v>
      </c>
      <c r="D63" s="1" t="s">
        <v>325</v>
      </c>
      <c r="E63" s="1" t="s">
        <v>131</v>
      </c>
      <c r="F63" s="1" t="s">
        <v>123</v>
      </c>
      <c r="G63" s="1">
        <v>2.8384979E7</v>
      </c>
      <c r="H63" s="1" t="s">
        <v>329</v>
      </c>
      <c r="I63" s="1" t="s">
        <v>327</v>
      </c>
      <c r="J63" s="97">
        <v>29451.0</v>
      </c>
      <c r="K63" s="1" t="s">
        <v>126</v>
      </c>
      <c r="L63" s="1"/>
      <c r="M63" s="1"/>
      <c r="N63" s="1" t="s">
        <v>127</v>
      </c>
      <c r="O63" s="1">
        <v>1.0</v>
      </c>
      <c r="P63" s="1">
        <v>1.0</v>
      </c>
    </row>
    <row r="64" ht="15.75" customHeight="1">
      <c r="A64" s="1" t="s">
        <v>45</v>
      </c>
      <c r="B64" s="1" t="s">
        <v>330</v>
      </c>
      <c r="C64" s="1" t="s">
        <v>331</v>
      </c>
      <c r="D64" s="1" t="s">
        <v>332</v>
      </c>
      <c r="E64" s="1" t="s">
        <v>131</v>
      </c>
      <c r="F64" s="1" t="s">
        <v>123</v>
      </c>
      <c r="G64" s="1">
        <v>3.0866858E7</v>
      </c>
      <c r="H64" s="1" t="s">
        <v>333</v>
      </c>
      <c r="I64" s="1" t="s">
        <v>334</v>
      </c>
      <c r="J64" s="97">
        <v>30866.0</v>
      </c>
      <c r="K64" s="1" t="s">
        <v>126</v>
      </c>
      <c r="L64" s="1"/>
      <c r="M64" s="1"/>
      <c r="N64" s="1" t="s">
        <v>127</v>
      </c>
      <c r="O64" s="1">
        <v>1.0</v>
      </c>
      <c r="P64" s="1">
        <v>1.0</v>
      </c>
    </row>
    <row r="65" ht="15.75" customHeight="1">
      <c r="A65" s="1" t="s">
        <v>45</v>
      </c>
      <c r="B65" s="1" t="s">
        <v>335</v>
      </c>
      <c r="C65" s="1" t="s">
        <v>331</v>
      </c>
      <c r="D65" s="1" t="s">
        <v>332</v>
      </c>
      <c r="E65" s="1" t="s">
        <v>131</v>
      </c>
      <c r="F65" s="1" t="s">
        <v>123</v>
      </c>
      <c r="G65" s="1">
        <v>3.0866858E7</v>
      </c>
      <c r="H65" s="1" t="s">
        <v>336</v>
      </c>
      <c r="I65" s="1" t="s">
        <v>334</v>
      </c>
      <c r="J65" s="97">
        <v>30866.0</v>
      </c>
      <c r="K65" s="1" t="s">
        <v>126</v>
      </c>
      <c r="L65" s="1"/>
      <c r="M65" s="1"/>
      <c r="N65" s="1" t="s">
        <v>127</v>
      </c>
      <c r="O65" s="1">
        <v>1.0</v>
      </c>
      <c r="P65" s="1">
        <v>1.0</v>
      </c>
    </row>
    <row r="66" ht="15.75" customHeight="1">
      <c r="A66" s="1" t="s">
        <v>45</v>
      </c>
      <c r="B66" s="1" t="s">
        <v>337</v>
      </c>
      <c r="C66" s="1" t="s">
        <v>338</v>
      </c>
      <c r="D66" s="1" t="s">
        <v>339</v>
      </c>
      <c r="E66" s="1" t="s">
        <v>131</v>
      </c>
      <c r="F66" s="1" t="s">
        <v>123</v>
      </c>
      <c r="G66" s="1">
        <v>3.4256455E7</v>
      </c>
      <c r="H66" s="1" t="s">
        <v>340</v>
      </c>
      <c r="I66" s="1" t="s">
        <v>341</v>
      </c>
      <c r="J66" s="97">
        <v>32264.0</v>
      </c>
      <c r="K66" s="1" t="s">
        <v>134</v>
      </c>
      <c r="L66" s="1"/>
      <c r="M66" s="1"/>
      <c r="N66" s="1" t="s">
        <v>127</v>
      </c>
      <c r="O66" s="1">
        <v>1.0</v>
      </c>
      <c r="P66" s="1">
        <v>1.0</v>
      </c>
    </row>
    <row r="67" ht="15.75" customHeight="1">
      <c r="A67" s="1" t="s">
        <v>45</v>
      </c>
      <c r="B67" s="1" t="s">
        <v>342</v>
      </c>
      <c r="C67" s="1" t="s">
        <v>338</v>
      </c>
      <c r="D67" s="1" t="s">
        <v>339</v>
      </c>
      <c r="E67" s="1" t="s">
        <v>131</v>
      </c>
      <c r="F67" s="1" t="s">
        <v>123</v>
      </c>
      <c r="G67" s="1">
        <v>3.4256455E7</v>
      </c>
      <c r="H67" s="1" t="s">
        <v>343</v>
      </c>
      <c r="I67" s="1" t="s">
        <v>344</v>
      </c>
      <c r="J67" s="97">
        <v>32339.0</v>
      </c>
      <c r="K67" s="1" t="s">
        <v>134</v>
      </c>
      <c r="L67" s="1"/>
      <c r="M67" s="1"/>
      <c r="N67" s="1" t="s">
        <v>127</v>
      </c>
      <c r="O67" s="1">
        <v>1.0</v>
      </c>
      <c r="P67" s="1">
        <v>1.0</v>
      </c>
    </row>
    <row r="68" ht="15.75" customHeight="1">
      <c r="A68" s="1" t="s">
        <v>8</v>
      </c>
      <c r="B68" s="1">
        <v>89443.0</v>
      </c>
      <c r="C68" s="1" t="s">
        <v>345</v>
      </c>
      <c r="D68" s="1" t="s">
        <v>346</v>
      </c>
      <c r="E68" s="1" t="s">
        <v>123</v>
      </c>
      <c r="F68" s="1" t="s">
        <v>123</v>
      </c>
      <c r="G68" s="1">
        <v>3.5321487E7</v>
      </c>
      <c r="H68" s="1" t="s">
        <v>347</v>
      </c>
      <c r="I68" s="1" t="s">
        <v>348</v>
      </c>
      <c r="J68" s="97">
        <v>33095.0</v>
      </c>
      <c r="K68" s="1" t="s">
        <v>195</v>
      </c>
      <c r="L68" s="1" t="s">
        <v>127</v>
      </c>
      <c r="M68" s="1"/>
      <c r="N68" s="1" t="s">
        <v>127</v>
      </c>
      <c r="O68" s="1">
        <v>1.0</v>
      </c>
      <c r="P68" s="1">
        <v>1.0</v>
      </c>
    </row>
    <row r="69" ht="15.75" customHeight="1">
      <c r="A69" s="1" t="s">
        <v>8</v>
      </c>
      <c r="B69" s="1">
        <v>101141.0</v>
      </c>
      <c r="C69" s="1" t="s">
        <v>345</v>
      </c>
      <c r="D69" s="1" t="s">
        <v>346</v>
      </c>
      <c r="E69" s="1" t="s">
        <v>123</v>
      </c>
      <c r="F69" s="1" t="s">
        <v>123</v>
      </c>
      <c r="G69" s="1">
        <v>3.5321487E7</v>
      </c>
      <c r="H69" s="1" t="s">
        <v>349</v>
      </c>
      <c r="I69" s="1" t="s">
        <v>348</v>
      </c>
      <c r="J69" s="97">
        <v>33095.0</v>
      </c>
      <c r="K69" s="1" t="s">
        <v>195</v>
      </c>
      <c r="L69" s="1" t="s">
        <v>127</v>
      </c>
      <c r="M69" s="1"/>
      <c r="N69" s="1" t="s">
        <v>127</v>
      </c>
      <c r="O69" s="1">
        <v>1.0</v>
      </c>
      <c r="P69" s="1">
        <v>1.0</v>
      </c>
    </row>
    <row r="70" ht="15.75" customHeight="1">
      <c r="A70" s="1" t="s">
        <v>45</v>
      </c>
      <c r="B70" s="1" t="s">
        <v>350</v>
      </c>
      <c r="C70" s="1" t="s">
        <v>351</v>
      </c>
      <c r="D70" s="1" t="s">
        <v>352</v>
      </c>
      <c r="E70" s="1" t="s">
        <v>131</v>
      </c>
      <c r="F70" s="1" t="s">
        <v>123</v>
      </c>
      <c r="G70" s="1">
        <v>3.5980335E7</v>
      </c>
      <c r="H70" s="1" t="s">
        <v>353</v>
      </c>
      <c r="I70" s="1" t="s">
        <v>354</v>
      </c>
      <c r="J70" s="97">
        <v>33258.0</v>
      </c>
      <c r="K70" s="1" t="s">
        <v>134</v>
      </c>
      <c r="L70" s="1"/>
      <c r="M70" s="1"/>
      <c r="N70" s="1" t="s">
        <v>127</v>
      </c>
      <c r="O70" s="1">
        <v>1.0</v>
      </c>
      <c r="P70" s="1">
        <v>1.0</v>
      </c>
    </row>
    <row r="71" ht="15.75" customHeight="1">
      <c r="A71" s="1" t="s">
        <v>45</v>
      </c>
      <c r="B71" s="1" t="s">
        <v>355</v>
      </c>
      <c r="C71" s="1" t="s">
        <v>351</v>
      </c>
      <c r="D71" s="1" t="s">
        <v>352</v>
      </c>
      <c r="E71" s="1" t="s">
        <v>131</v>
      </c>
      <c r="F71" s="1" t="s">
        <v>123</v>
      </c>
      <c r="G71" s="1">
        <v>3.5980335E7</v>
      </c>
      <c r="H71" s="1" t="s">
        <v>353</v>
      </c>
      <c r="I71" s="1" t="s">
        <v>354</v>
      </c>
      <c r="J71" s="97">
        <v>33258.0</v>
      </c>
      <c r="K71" s="1" t="s">
        <v>134</v>
      </c>
      <c r="L71" s="1"/>
      <c r="M71" s="1"/>
      <c r="N71" s="1" t="s">
        <v>127</v>
      </c>
      <c r="O71" s="1">
        <v>1.0</v>
      </c>
      <c r="P71" s="1">
        <v>1.0</v>
      </c>
    </row>
    <row r="72" ht="15.75" customHeight="1">
      <c r="A72" s="1" t="s">
        <v>8</v>
      </c>
      <c r="B72" s="1">
        <v>101144.0</v>
      </c>
      <c r="C72" s="1" t="s">
        <v>356</v>
      </c>
      <c r="D72" s="1" t="s">
        <v>357</v>
      </c>
      <c r="E72" s="1" t="s">
        <v>123</v>
      </c>
      <c r="F72" s="1" t="s">
        <v>123</v>
      </c>
      <c r="G72" s="1">
        <v>3.6484553E7</v>
      </c>
      <c r="H72" s="1" t="s">
        <v>358</v>
      </c>
      <c r="I72" s="1" t="s">
        <v>359</v>
      </c>
      <c r="J72" s="97">
        <v>33525.0</v>
      </c>
      <c r="K72" s="1" t="s">
        <v>195</v>
      </c>
      <c r="L72" s="1" t="s">
        <v>127</v>
      </c>
      <c r="M72" s="1"/>
      <c r="N72" s="1" t="s">
        <v>127</v>
      </c>
      <c r="O72" s="1">
        <v>1.0</v>
      </c>
      <c r="P72" s="1">
        <v>1.0</v>
      </c>
    </row>
    <row r="73" ht="15.75" customHeight="1">
      <c r="A73" s="1" t="s">
        <v>8</v>
      </c>
      <c r="B73" s="1">
        <v>82913.0</v>
      </c>
      <c r="C73" s="1" t="s">
        <v>356</v>
      </c>
      <c r="D73" s="1" t="s">
        <v>357</v>
      </c>
      <c r="E73" s="1" t="s">
        <v>123</v>
      </c>
      <c r="F73" s="1" t="s">
        <v>123</v>
      </c>
      <c r="G73" s="1">
        <v>3.6484553E7</v>
      </c>
      <c r="H73" s="1" t="s">
        <v>360</v>
      </c>
      <c r="I73" s="1" t="s">
        <v>359</v>
      </c>
      <c r="J73" s="97">
        <v>33525.0</v>
      </c>
      <c r="K73" s="1" t="s">
        <v>195</v>
      </c>
      <c r="L73" s="1" t="s">
        <v>127</v>
      </c>
      <c r="M73" s="1"/>
      <c r="N73" s="1" t="s">
        <v>127</v>
      </c>
      <c r="O73" s="1">
        <v>1.0</v>
      </c>
      <c r="P73" s="1">
        <v>1.0</v>
      </c>
    </row>
    <row r="74" ht="15.75" customHeight="1">
      <c r="A74" s="1" t="s">
        <v>14</v>
      </c>
      <c r="B74" s="1">
        <v>40138.0</v>
      </c>
      <c r="C74" s="1" t="s">
        <v>361</v>
      </c>
      <c r="D74" s="1" t="s">
        <v>362</v>
      </c>
      <c r="E74" s="1" t="s">
        <v>123</v>
      </c>
      <c r="F74" s="1" t="s">
        <v>123</v>
      </c>
      <c r="G74" s="1">
        <v>36.0</v>
      </c>
      <c r="H74" s="1" t="s">
        <v>363</v>
      </c>
      <c r="I74" s="1" t="s">
        <v>364</v>
      </c>
      <c r="J74" s="1"/>
      <c r="K74" s="1" t="s">
        <v>134</v>
      </c>
      <c r="L74" s="1"/>
      <c r="M74" s="1"/>
      <c r="N74" s="1" t="s">
        <v>127</v>
      </c>
      <c r="O74" s="1">
        <v>1.0</v>
      </c>
      <c r="P74" s="1">
        <v>1.0</v>
      </c>
    </row>
    <row r="75" ht="15.75" customHeight="1">
      <c r="A75" s="1" t="s">
        <v>14</v>
      </c>
      <c r="B75" s="1">
        <v>101697.0</v>
      </c>
      <c r="C75" s="1" t="s">
        <v>361</v>
      </c>
      <c r="D75" s="1" t="s">
        <v>362</v>
      </c>
      <c r="E75" s="1" t="s">
        <v>123</v>
      </c>
      <c r="F75" s="1" t="s">
        <v>123</v>
      </c>
      <c r="G75" s="1">
        <v>36.0</v>
      </c>
      <c r="H75" s="1" t="s">
        <v>365</v>
      </c>
      <c r="I75" s="1" t="s">
        <v>366</v>
      </c>
      <c r="J75" s="1"/>
      <c r="K75" s="1" t="s">
        <v>134</v>
      </c>
      <c r="L75" s="1"/>
      <c r="M75" s="1"/>
      <c r="N75" s="1" t="s">
        <v>127</v>
      </c>
      <c r="O75" s="1">
        <v>1.0</v>
      </c>
      <c r="P75" s="1">
        <v>1.0</v>
      </c>
    </row>
    <row r="76" ht="15.75" customHeight="1">
      <c r="A76" s="1" t="s">
        <v>45</v>
      </c>
      <c r="B76" s="1" t="s">
        <v>367</v>
      </c>
      <c r="C76" s="1" t="s">
        <v>368</v>
      </c>
      <c r="D76" s="1" t="s">
        <v>369</v>
      </c>
      <c r="E76" s="1" t="s">
        <v>131</v>
      </c>
      <c r="F76" s="1" t="s">
        <v>123</v>
      </c>
      <c r="G76" s="1">
        <v>3.8285298E7</v>
      </c>
      <c r="H76" s="1" t="s">
        <v>370</v>
      </c>
      <c r="I76" s="1" t="s">
        <v>371</v>
      </c>
      <c r="J76" s="97">
        <v>34451.0</v>
      </c>
      <c r="K76" s="1" t="s">
        <v>134</v>
      </c>
      <c r="L76" s="1"/>
      <c r="M76" s="1"/>
      <c r="N76" s="1" t="s">
        <v>127</v>
      </c>
      <c r="O76" s="1">
        <v>1.0</v>
      </c>
      <c r="P76" s="1">
        <v>1.0</v>
      </c>
    </row>
    <row r="77" ht="15.75" customHeight="1">
      <c r="A77" s="1" t="s">
        <v>45</v>
      </c>
      <c r="B77" s="1" t="s">
        <v>372</v>
      </c>
      <c r="C77" s="1" t="s">
        <v>368</v>
      </c>
      <c r="D77" s="1" t="s">
        <v>369</v>
      </c>
      <c r="E77" s="1" t="s">
        <v>131</v>
      </c>
      <c r="F77" s="1" t="s">
        <v>123</v>
      </c>
      <c r="G77" s="1">
        <v>3.8285298E7</v>
      </c>
      <c r="H77" s="1" t="s">
        <v>373</v>
      </c>
      <c r="I77" s="1" t="s">
        <v>371</v>
      </c>
      <c r="J77" s="1"/>
      <c r="K77" s="1" t="s">
        <v>134</v>
      </c>
      <c r="L77" s="1"/>
      <c r="M77" s="1"/>
      <c r="N77" s="1" t="s">
        <v>127</v>
      </c>
      <c r="O77" s="1">
        <v>1.0</v>
      </c>
      <c r="P77" s="1">
        <v>1.0</v>
      </c>
    </row>
    <row r="78" ht="15.75" customHeight="1">
      <c r="A78" s="1" t="s">
        <v>45</v>
      </c>
      <c r="B78" s="1" t="s">
        <v>374</v>
      </c>
      <c r="C78" s="1" t="s">
        <v>375</v>
      </c>
      <c r="D78" s="1" t="s">
        <v>376</v>
      </c>
      <c r="E78" s="1" t="s">
        <v>131</v>
      </c>
      <c r="F78" s="1" t="s">
        <v>123</v>
      </c>
      <c r="G78" s="1">
        <v>3.8852369E7</v>
      </c>
      <c r="H78" s="1" t="s">
        <v>377</v>
      </c>
      <c r="I78" s="1" t="s">
        <v>378</v>
      </c>
      <c r="J78" s="97">
        <v>34695.0</v>
      </c>
      <c r="K78" s="1" t="s">
        <v>134</v>
      </c>
      <c r="L78" s="1"/>
      <c r="M78" s="1"/>
      <c r="N78" s="1" t="s">
        <v>127</v>
      </c>
      <c r="O78" s="1">
        <v>1.0</v>
      </c>
      <c r="P78" s="1">
        <v>1.0</v>
      </c>
    </row>
    <row r="79" ht="15.75" customHeight="1">
      <c r="A79" s="1" t="s">
        <v>45</v>
      </c>
      <c r="B79" s="1" t="s">
        <v>379</v>
      </c>
      <c r="C79" s="1" t="s">
        <v>375</v>
      </c>
      <c r="D79" s="1" t="s">
        <v>376</v>
      </c>
      <c r="E79" s="1" t="s">
        <v>131</v>
      </c>
      <c r="F79" s="1" t="s">
        <v>123</v>
      </c>
      <c r="G79" s="1">
        <v>3.8852369E7</v>
      </c>
      <c r="H79" s="1" t="s">
        <v>234</v>
      </c>
      <c r="I79" s="1" t="s">
        <v>380</v>
      </c>
      <c r="J79" s="97">
        <v>31819.0</v>
      </c>
      <c r="K79" s="1" t="s">
        <v>134</v>
      </c>
      <c r="L79" s="1"/>
      <c r="M79" s="1"/>
      <c r="N79" s="1" t="s">
        <v>127</v>
      </c>
      <c r="O79" s="1">
        <v>1.0</v>
      </c>
      <c r="P79" s="1">
        <v>1.0</v>
      </c>
    </row>
    <row r="80" ht="15.75" customHeight="1">
      <c r="A80" s="1" t="s">
        <v>45</v>
      </c>
      <c r="B80" s="98" t="s">
        <v>381</v>
      </c>
      <c r="C80" s="1" t="s">
        <v>382</v>
      </c>
      <c r="D80" s="1" t="s">
        <v>383</v>
      </c>
      <c r="E80" s="1" t="s">
        <v>131</v>
      </c>
      <c r="F80" s="1" t="s">
        <v>123</v>
      </c>
      <c r="G80" s="1">
        <v>4.0132087E7</v>
      </c>
      <c r="H80" s="1" t="s">
        <v>384</v>
      </c>
      <c r="I80" s="1" t="s">
        <v>385</v>
      </c>
      <c r="J80" s="97">
        <v>35432.0</v>
      </c>
      <c r="K80" s="1" t="s">
        <v>195</v>
      </c>
      <c r="L80" s="1"/>
      <c r="M80" s="1"/>
      <c r="N80" s="1" t="s">
        <v>127</v>
      </c>
      <c r="O80" s="1">
        <v>1.0</v>
      </c>
      <c r="P80" s="1">
        <v>1.0</v>
      </c>
    </row>
    <row r="81" ht="15.75" customHeight="1">
      <c r="A81" s="1" t="s">
        <v>45</v>
      </c>
      <c r="B81" s="1" t="s">
        <v>386</v>
      </c>
      <c r="C81" s="1" t="s">
        <v>382</v>
      </c>
      <c r="D81" s="1" t="s">
        <v>383</v>
      </c>
      <c r="E81" s="1" t="s">
        <v>131</v>
      </c>
      <c r="F81" s="1" t="s">
        <v>123</v>
      </c>
      <c r="G81" s="1">
        <v>4.0132087E7</v>
      </c>
      <c r="H81" s="1" t="s">
        <v>387</v>
      </c>
      <c r="I81" s="1" t="s">
        <v>385</v>
      </c>
      <c r="J81" s="97">
        <v>35432.0</v>
      </c>
      <c r="K81" s="1" t="s">
        <v>195</v>
      </c>
      <c r="L81" s="1"/>
      <c r="M81" s="1"/>
      <c r="N81" s="1" t="s">
        <v>127</v>
      </c>
      <c r="O81" s="1">
        <v>1.0</v>
      </c>
      <c r="P81" s="1">
        <v>1.0</v>
      </c>
    </row>
    <row r="82" ht="15.75" customHeight="1">
      <c r="A82" s="1" t="s">
        <v>8</v>
      </c>
      <c r="B82" s="1">
        <v>37766.0</v>
      </c>
      <c r="C82" s="1" t="s">
        <v>388</v>
      </c>
      <c r="D82" s="1" t="s">
        <v>389</v>
      </c>
      <c r="E82" s="1" t="s">
        <v>123</v>
      </c>
      <c r="F82" s="1" t="s">
        <v>123</v>
      </c>
      <c r="G82" s="1">
        <v>4.0881099E7</v>
      </c>
      <c r="H82" s="1" t="s">
        <v>390</v>
      </c>
      <c r="I82" s="1" t="s">
        <v>391</v>
      </c>
      <c r="J82" s="97">
        <v>35814.0</v>
      </c>
      <c r="K82" s="1" t="s">
        <v>126</v>
      </c>
      <c r="L82" s="1" t="s">
        <v>127</v>
      </c>
      <c r="M82" s="1"/>
      <c r="N82" s="1" t="s">
        <v>127</v>
      </c>
      <c r="O82" s="1">
        <v>1.0</v>
      </c>
      <c r="P82" s="1">
        <v>1.0</v>
      </c>
    </row>
    <row r="83" ht="15.75" customHeight="1">
      <c r="A83" s="1" t="s">
        <v>8</v>
      </c>
      <c r="B83" s="1">
        <v>101157.0</v>
      </c>
      <c r="C83" s="1" t="s">
        <v>388</v>
      </c>
      <c r="D83" s="1" t="s">
        <v>389</v>
      </c>
      <c r="E83" s="1" t="s">
        <v>123</v>
      </c>
      <c r="F83" s="1" t="s">
        <v>123</v>
      </c>
      <c r="G83" s="1">
        <v>4.0881099E7</v>
      </c>
      <c r="H83" s="1" t="s">
        <v>390</v>
      </c>
      <c r="I83" s="1" t="s">
        <v>391</v>
      </c>
      <c r="J83" s="97">
        <v>35814.0</v>
      </c>
      <c r="K83" s="1" t="s">
        <v>126</v>
      </c>
      <c r="L83" s="1" t="s">
        <v>127</v>
      </c>
      <c r="M83" s="1"/>
      <c r="N83" s="1" t="s">
        <v>127</v>
      </c>
      <c r="O83" s="1">
        <v>1.0</v>
      </c>
      <c r="P83" s="1">
        <v>1.0</v>
      </c>
    </row>
    <row r="84" ht="15.75" customHeight="1">
      <c r="A84" s="1" t="s">
        <v>45</v>
      </c>
      <c r="B84" s="1" t="s">
        <v>392</v>
      </c>
      <c r="C84" s="1" t="s">
        <v>393</v>
      </c>
      <c r="D84" s="1" t="s">
        <v>394</v>
      </c>
      <c r="E84" s="1" t="s">
        <v>131</v>
      </c>
      <c r="F84" s="1" t="s">
        <v>123</v>
      </c>
      <c r="G84" s="1">
        <v>4.1472918E7</v>
      </c>
      <c r="H84" s="1" t="s">
        <v>395</v>
      </c>
      <c r="I84" s="1" t="s">
        <v>229</v>
      </c>
      <c r="J84" s="1"/>
      <c r="K84" s="1" t="s">
        <v>126</v>
      </c>
      <c r="L84" s="1"/>
      <c r="M84" s="1"/>
      <c r="N84" s="1" t="s">
        <v>127</v>
      </c>
      <c r="O84" s="1">
        <v>1.0</v>
      </c>
      <c r="P84" s="1">
        <v>1.0</v>
      </c>
    </row>
    <row r="85" ht="15.75" customHeight="1">
      <c r="A85" s="1" t="s">
        <v>45</v>
      </c>
      <c r="B85" s="1" t="s">
        <v>396</v>
      </c>
      <c r="C85" s="1" t="s">
        <v>393</v>
      </c>
      <c r="D85" s="1" t="s">
        <v>394</v>
      </c>
      <c r="E85" s="1" t="s">
        <v>131</v>
      </c>
      <c r="F85" s="1" t="s">
        <v>123</v>
      </c>
      <c r="G85" s="1">
        <v>4.1472918E7</v>
      </c>
      <c r="H85" s="1" t="s">
        <v>395</v>
      </c>
      <c r="I85" s="1" t="s">
        <v>229</v>
      </c>
      <c r="J85" s="97">
        <v>36019.0</v>
      </c>
      <c r="K85" s="1" t="s">
        <v>126</v>
      </c>
      <c r="L85" s="1"/>
      <c r="M85" s="1"/>
      <c r="N85" s="1" t="s">
        <v>127</v>
      </c>
      <c r="O85" s="1">
        <v>1.0</v>
      </c>
      <c r="P85" s="1">
        <v>1.0</v>
      </c>
    </row>
    <row r="86" ht="15.75" customHeight="1">
      <c r="A86" s="1" t="s">
        <v>45</v>
      </c>
      <c r="B86" s="1" t="s">
        <v>397</v>
      </c>
      <c r="C86" s="1" t="s">
        <v>398</v>
      </c>
      <c r="D86" s="1" t="s">
        <v>399</v>
      </c>
      <c r="E86" s="1" t="s">
        <v>131</v>
      </c>
      <c r="F86" s="1" t="s">
        <v>123</v>
      </c>
      <c r="G86" s="1">
        <v>4.426068E7</v>
      </c>
      <c r="H86" s="1" t="s">
        <v>400</v>
      </c>
      <c r="I86" s="1" t="s">
        <v>401</v>
      </c>
      <c r="J86" s="97">
        <v>37463.0</v>
      </c>
      <c r="K86" s="1" t="s">
        <v>195</v>
      </c>
      <c r="L86" s="1"/>
      <c r="M86" s="1"/>
      <c r="N86" s="1" t="s">
        <v>127</v>
      </c>
      <c r="O86" s="1">
        <v>1.0</v>
      </c>
      <c r="P86" s="1">
        <v>1.0</v>
      </c>
    </row>
    <row r="87" ht="15.75" customHeight="1">
      <c r="A87" s="1" t="s">
        <v>45</v>
      </c>
      <c r="B87" s="1" t="s">
        <v>402</v>
      </c>
      <c r="C87" s="1" t="s">
        <v>398</v>
      </c>
      <c r="D87" s="1" t="s">
        <v>399</v>
      </c>
      <c r="E87" s="1" t="s">
        <v>131</v>
      </c>
      <c r="F87" s="1" t="s">
        <v>123</v>
      </c>
      <c r="G87" s="1">
        <v>4.426068E7</v>
      </c>
      <c r="H87" s="1" t="s">
        <v>403</v>
      </c>
      <c r="I87" s="1" t="s">
        <v>401</v>
      </c>
      <c r="J87" s="1"/>
      <c r="K87" s="1" t="s">
        <v>195</v>
      </c>
      <c r="L87" s="1"/>
      <c r="M87" s="1"/>
      <c r="N87" s="1" t="s">
        <v>127</v>
      </c>
      <c r="O87" s="1">
        <v>1.0</v>
      </c>
      <c r="P87" s="1">
        <v>1.0</v>
      </c>
    </row>
    <row r="88" ht="15.75" customHeight="1">
      <c r="A88" s="1" t="s">
        <v>45</v>
      </c>
      <c r="B88" s="1" t="s">
        <v>404</v>
      </c>
      <c r="C88" s="1" t="s">
        <v>405</v>
      </c>
      <c r="D88" s="1" t="s">
        <v>406</v>
      </c>
      <c r="E88" s="1" t="s">
        <v>131</v>
      </c>
      <c r="F88" s="1" t="s">
        <v>123</v>
      </c>
      <c r="G88" s="1">
        <v>4.4448545E7</v>
      </c>
      <c r="H88" s="1" t="s">
        <v>407</v>
      </c>
      <c r="I88" s="1" t="s">
        <v>408</v>
      </c>
      <c r="J88" s="97">
        <v>37503.0</v>
      </c>
      <c r="K88" s="1" t="s">
        <v>126</v>
      </c>
      <c r="L88" s="1"/>
      <c r="M88" s="1"/>
      <c r="N88" s="1" t="s">
        <v>127</v>
      </c>
      <c r="O88" s="1">
        <v>1.0</v>
      </c>
      <c r="P88" s="1">
        <v>1.0</v>
      </c>
    </row>
    <row r="89" ht="15.75" customHeight="1">
      <c r="A89" s="1" t="s">
        <v>45</v>
      </c>
      <c r="B89" s="1" t="s">
        <v>409</v>
      </c>
      <c r="C89" s="1" t="s">
        <v>405</v>
      </c>
      <c r="D89" s="1" t="s">
        <v>406</v>
      </c>
      <c r="E89" s="1" t="s">
        <v>131</v>
      </c>
      <c r="F89" s="1" t="s">
        <v>123</v>
      </c>
      <c r="G89" s="1">
        <v>4.4448545E7</v>
      </c>
      <c r="H89" s="1" t="s">
        <v>407</v>
      </c>
      <c r="I89" s="1" t="s">
        <v>410</v>
      </c>
      <c r="J89" s="97">
        <v>37503.0</v>
      </c>
      <c r="K89" s="1" t="s">
        <v>126</v>
      </c>
      <c r="L89" s="1"/>
      <c r="M89" s="1"/>
      <c r="N89" s="1" t="s">
        <v>127</v>
      </c>
      <c r="O89" s="1">
        <v>1.0</v>
      </c>
      <c r="P89" s="1">
        <v>1.0</v>
      </c>
    </row>
    <row r="90" ht="15.75" customHeight="1">
      <c r="A90" s="1" t="s">
        <v>14</v>
      </c>
      <c r="B90" s="1">
        <v>102000.0</v>
      </c>
      <c r="C90" s="1" t="s">
        <v>411</v>
      </c>
      <c r="D90" s="1" t="s">
        <v>412</v>
      </c>
      <c r="E90" s="1" t="s">
        <v>123</v>
      </c>
      <c r="F90" s="1" t="s">
        <v>123</v>
      </c>
      <c r="G90" s="1">
        <v>44.0</v>
      </c>
      <c r="H90" s="1" t="s">
        <v>413</v>
      </c>
      <c r="I90" s="1" t="s">
        <v>414</v>
      </c>
      <c r="J90" s="1"/>
      <c r="K90" s="1" t="s">
        <v>134</v>
      </c>
      <c r="L90" s="1"/>
      <c r="M90" s="1"/>
      <c r="N90" s="1" t="s">
        <v>127</v>
      </c>
      <c r="O90" s="1">
        <v>1.0</v>
      </c>
      <c r="P90" s="1">
        <v>1.0</v>
      </c>
    </row>
    <row r="91" ht="15.75" customHeight="1">
      <c r="A91" s="1" t="s">
        <v>14</v>
      </c>
      <c r="B91" s="1">
        <v>102939.0</v>
      </c>
      <c r="C91" s="1" t="s">
        <v>411</v>
      </c>
      <c r="D91" s="1" t="s">
        <v>412</v>
      </c>
      <c r="E91" s="1" t="s">
        <v>123</v>
      </c>
      <c r="F91" s="1" t="s">
        <v>123</v>
      </c>
      <c r="G91" s="1">
        <v>44.0</v>
      </c>
      <c r="H91" s="1" t="s">
        <v>415</v>
      </c>
      <c r="I91" s="1" t="s">
        <v>416</v>
      </c>
      <c r="J91" s="1"/>
      <c r="K91" s="1" t="s">
        <v>134</v>
      </c>
      <c r="L91" s="1"/>
      <c r="M91" s="1"/>
      <c r="N91" s="1" t="s">
        <v>127</v>
      </c>
      <c r="O91" s="1">
        <v>1.0</v>
      </c>
      <c r="P91" s="1">
        <v>1.0</v>
      </c>
    </row>
    <row r="92" ht="15.75" customHeight="1">
      <c r="A92" s="1" t="s">
        <v>8</v>
      </c>
      <c r="B92" s="1">
        <v>20996.0</v>
      </c>
      <c r="C92" s="1" t="s">
        <v>417</v>
      </c>
      <c r="D92" s="1" t="s">
        <v>418</v>
      </c>
      <c r="E92" s="1" t="s">
        <v>123</v>
      </c>
      <c r="F92" s="1" t="s">
        <v>123</v>
      </c>
      <c r="G92" s="1">
        <v>9.4075176E7</v>
      </c>
      <c r="H92" s="1" t="s">
        <v>419</v>
      </c>
      <c r="I92" s="1" t="s">
        <v>420</v>
      </c>
      <c r="J92" s="97">
        <v>33300.0</v>
      </c>
      <c r="K92" s="1" t="s">
        <v>195</v>
      </c>
      <c r="L92" s="1" t="s">
        <v>127</v>
      </c>
      <c r="M92" s="1"/>
      <c r="N92" s="1" t="s">
        <v>127</v>
      </c>
      <c r="O92" s="1">
        <v>1.0</v>
      </c>
      <c r="P92" s="1">
        <v>1.0</v>
      </c>
    </row>
    <row r="93" ht="15.75" customHeight="1">
      <c r="A93" s="1" t="s">
        <v>8</v>
      </c>
      <c r="B93" s="1">
        <v>7852.0</v>
      </c>
      <c r="C93" s="1" t="s">
        <v>417</v>
      </c>
      <c r="D93" s="1" t="s">
        <v>418</v>
      </c>
      <c r="E93" s="1" t="s">
        <v>123</v>
      </c>
      <c r="F93" s="1" t="s">
        <v>123</v>
      </c>
      <c r="G93" s="1">
        <v>9.4075176E7</v>
      </c>
      <c r="H93" s="1" t="s">
        <v>419</v>
      </c>
      <c r="I93" s="1" t="s">
        <v>420</v>
      </c>
      <c r="J93" s="97">
        <v>26425.0</v>
      </c>
      <c r="K93" s="1" t="s">
        <v>195</v>
      </c>
      <c r="L93" s="1" t="s">
        <v>127</v>
      </c>
      <c r="M93" s="1"/>
      <c r="N93" s="1" t="s">
        <v>127</v>
      </c>
      <c r="O93" s="1">
        <v>1.0</v>
      </c>
      <c r="P93" s="1">
        <v>1.0</v>
      </c>
    </row>
    <row r="94" ht="15.75" customHeight="1">
      <c r="A94" s="1" t="s">
        <v>6</v>
      </c>
      <c r="B94" s="1">
        <v>43939.0</v>
      </c>
      <c r="C94" s="1" t="s">
        <v>421</v>
      </c>
      <c r="D94" s="1" t="s">
        <v>422</v>
      </c>
      <c r="E94" s="1">
        <v>0.0</v>
      </c>
      <c r="F94" s="1" t="s">
        <v>123</v>
      </c>
      <c r="G94" s="1">
        <v>9.4452486E7</v>
      </c>
      <c r="H94" s="1" t="s">
        <v>423</v>
      </c>
      <c r="I94" s="1" t="s">
        <v>424</v>
      </c>
      <c r="J94" s="97">
        <v>36526.0</v>
      </c>
      <c r="K94" s="1" t="s">
        <v>126</v>
      </c>
      <c r="L94" s="1">
        <v>2.0</v>
      </c>
      <c r="M94" s="1" t="s">
        <v>196</v>
      </c>
      <c r="N94" s="1" t="s">
        <v>197</v>
      </c>
      <c r="O94" s="1">
        <v>1.0</v>
      </c>
      <c r="P94" s="1">
        <v>1.0</v>
      </c>
    </row>
    <row r="95" ht="15.75" customHeight="1">
      <c r="A95" s="1" t="s">
        <v>6</v>
      </c>
      <c r="B95" s="1">
        <v>51652.0</v>
      </c>
      <c r="C95" s="1" t="s">
        <v>421</v>
      </c>
      <c r="D95" s="1" t="s">
        <v>422</v>
      </c>
      <c r="E95" s="1">
        <v>0.0</v>
      </c>
      <c r="F95" s="1" t="s">
        <v>123</v>
      </c>
      <c r="G95" s="1">
        <v>9.4452486E7</v>
      </c>
      <c r="H95" s="1" t="s">
        <v>423</v>
      </c>
      <c r="I95" s="1" t="s">
        <v>424</v>
      </c>
      <c r="J95" s="97">
        <v>32366.0</v>
      </c>
      <c r="K95" s="1" t="s">
        <v>126</v>
      </c>
      <c r="L95" s="1">
        <v>2.0</v>
      </c>
      <c r="M95" s="1" t="s">
        <v>196</v>
      </c>
      <c r="N95" s="1" t="s">
        <v>197</v>
      </c>
      <c r="O95" s="1">
        <v>1.0</v>
      </c>
      <c r="P95" s="1">
        <v>1.0</v>
      </c>
    </row>
    <row r="96" ht="15.75" customHeight="1">
      <c r="A96" s="1" t="s">
        <v>45</v>
      </c>
      <c r="B96" s="1" t="s">
        <v>425</v>
      </c>
      <c r="C96" s="1" t="s">
        <v>426</v>
      </c>
      <c r="D96" s="1" t="s">
        <v>427</v>
      </c>
      <c r="E96" s="1" t="s">
        <v>131</v>
      </c>
      <c r="F96" s="1" t="s">
        <v>123</v>
      </c>
      <c r="G96" s="1">
        <v>9.4845629E7</v>
      </c>
      <c r="H96" s="1" t="s">
        <v>428</v>
      </c>
      <c r="I96" s="1" t="s">
        <v>429</v>
      </c>
      <c r="J96" s="97">
        <v>36581.0</v>
      </c>
      <c r="K96" s="1" t="s">
        <v>134</v>
      </c>
      <c r="L96" s="1"/>
      <c r="M96" s="1"/>
      <c r="N96" s="1" t="s">
        <v>127</v>
      </c>
      <c r="O96" s="1">
        <v>1.0</v>
      </c>
      <c r="P96" s="1">
        <v>1.0</v>
      </c>
    </row>
    <row r="97" ht="15.75" customHeight="1">
      <c r="A97" s="1" t="s">
        <v>45</v>
      </c>
      <c r="B97" s="1" t="s">
        <v>430</v>
      </c>
      <c r="C97" s="1" t="s">
        <v>426</v>
      </c>
      <c r="D97" s="1" t="s">
        <v>427</v>
      </c>
      <c r="E97" s="1" t="s">
        <v>131</v>
      </c>
      <c r="F97" s="1" t="s">
        <v>123</v>
      </c>
      <c r="G97" s="1">
        <v>9.4845629E7</v>
      </c>
      <c r="H97" s="1" t="s">
        <v>428</v>
      </c>
      <c r="I97" s="1" t="s">
        <v>429</v>
      </c>
      <c r="J97" s="97">
        <v>36581.0</v>
      </c>
      <c r="K97" s="1" t="s">
        <v>134</v>
      </c>
      <c r="L97" s="1"/>
      <c r="M97" s="1"/>
      <c r="N97" s="1" t="s">
        <v>127</v>
      </c>
      <c r="O97" s="1">
        <v>1.0</v>
      </c>
      <c r="P97" s="1">
        <v>1.0</v>
      </c>
    </row>
    <row r="98" ht="15.75" customHeight="1">
      <c r="A98" s="1" t="s">
        <v>45</v>
      </c>
      <c r="B98" s="1" t="s">
        <v>431</v>
      </c>
      <c r="C98" s="1" t="s">
        <v>432</v>
      </c>
      <c r="D98" s="1" t="s">
        <v>433</v>
      </c>
      <c r="E98" s="1" t="s">
        <v>131</v>
      </c>
      <c r="F98" s="1" t="s">
        <v>123</v>
      </c>
      <c r="G98" s="1">
        <v>1.1111111E7</v>
      </c>
      <c r="H98" s="1" t="s">
        <v>434</v>
      </c>
      <c r="I98" s="1" t="s">
        <v>435</v>
      </c>
      <c r="J98" s="97">
        <v>44810.0</v>
      </c>
      <c r="K98" s="1" t="s">
        <v>195</v>
      </c>
      <c r="L98" s="1"/>
      <c r="M98" s="1"/>
      <c r="N98" s="1" t="s">
        <v>127</v>
      </c>
      <c r="O98" s="1">
        <v>1.0</v>
      </c>
      <c r="P98" s="1">
        <v>1.0</v>
      </c>
    </row>
    <row r="99" ht="15.75" customHeight="1">
      <c r="A99" s="1" t="s">
        <v>45</v>
      </c>
      <c r="B99" s="1" t="s">
        <v>436</v>
      </c>
      <c r="C99" s="1" t="s">
        <v>432</v>
      </c>
      <c r="D99" s="1" t="s">
        <v>433</v>
      </c>
      <c r="E99" s="1" t="s">
        <v>131</v>
      </c>
      <c r="F99" s="1" t="s">
        <v>123</v>
      </c>
      <c r="G99" s="1">
        <v>1.1111111E7</v>
      </c>
      <c r="H99" s="1" t="s">
        <v>437</v>
      </c>
      <c r="I99" s="1" t="s">
        <v>438</v>
      </c>
      <c r="J99" s="97">
        <v>44810.0</v>
      </c>
      <c r="K99" s="1" t="s">
        <v>195</v>
      </c>
      <c r="L99" s="1"/>
      <c r="M99" s="1"/>
      <c r="N99" s="1" t="s">
        <v>127</v>
      </c>
      <c r="O99" s="1">
        <v>1.0</v>
      </c>
      <c r="P99" s="1">
        <v>1.0</v>
      </c>
    </row>
    <row r="100" ht="15.75" customHeight="1">
      <c r="A100" s="1" t="s">
        <v>45</v>
      </c>
      <c r="B100" s="1" t="s">
        <v>439</v>
      </c>
      <c r="C100" s="1" t="s">
        <v>440</v>
      </c>
      <c r="D100" s="1" t="s">
        <v>441</v>
      </c>
      <c r="E100" s="1" t="s">
        <v>131</v>
      </c>
      <c r="F100" s="1" t="s">
        <v>123</v>
      </c>
      <c r="G100" s="1">
        <v>2.147483647E9</v>
      </c>
      <c r="H100" s="1" t="s">
        <v>442</v>
      </c>
      <c r="I100" s="1" t="s">
        <v>443</v>
      </c>
      <c r="J100" s="1"/>
      <c r="K100" s="1" t="s">
        <v>195</v>
      </c>
      <c r="L100" s="1"/>
      <c r="M100" s="1"/>
      <c r="N100" s="1" t="s">
        <v>127</v>
      </c>
      <c r="O100" s="1">
        <v>1.0</v>
      </c>
      <c r="P100" s="1">
        <v>1.0</v>
      </c>
    </row>
    <row r="101" ht="15.75" customHeight="1">
      <c r="A101" s="1" t="s">
        <v>45</v>
      </c>
      <c r="B101" s="1" t="s">
        <v>444</v>
      </c>
      <c r="C101" s="1" t="s">
        <v>440</v>
      </c>
      <c r="D101" s="1" t="s">
        <v>441</v>
      </c>
      <c r="E101" s="1" t="s">
        <v>131</v>
      </c>
      <c r="F101" s="1" t="s">
        <v>123</v>
      </c>
      <c r="G101" s="1">
        <v>2.147483647E9</v>
      </c>
      <c r="H101" s="1" t="s">
        <v>445</v>
      </c>
      <c r="I101" s="1" t="s">
        <v>446</v>
      </c>
      <c r="J101" s="97">
        <v>33337.0</v>
      </c>
      <c r="K101" s="1" t="s">
        <v>195</v>
      </c>
      <c r="L101" s="1"/>
      <c r="M101" s="1"/>
      <c r="N101" s="1" t="s">
        <v>127</v>
      </c>
      <c r="O101" s="1">
        <v>1.0</v>
      </c>
      <c r="P101" s="1">
        <v>1.0</v>
      </c>
    </row>
    <row r="102" ht="15.75" customHeight="1">
      <c r="A102" s="1" t="s">
        <v>45</v>
      </c>
      <c r="B102" s="1" t="s">
        <v>447</v>
      </c>
      <c r="C102" s="1" t="s">
        <v>440</v>
      </c>
      <c r="D102" s="1" t="s">
        <v>441</v>
      </c>
      <c r="E102" s="1" t="s">
        <v>131</v>
      </c>
      <c r="F102" s="1" t="s">
        <v>123</v>
      </c>
      <c r="G102" s="1">
        <v>2.147483647E9</v>
      </c>
      <c r="H102" s="1" t="s">
        <v>448</v>
      </c>
      <c r="I102" s="1" t="s">
        <v>449</v>
      </c>
      <c r="J102" s="97">
        <v>35955.0</v>
      </c>
      <c r="K102" s="1" t="s">
        <v>195</v>
      </c>
      <c r="L102" s="1"/>
      <c r="M102" s="1"/>
      <c r="N102" s="1" t="s">
        <v>127</v>
      </c>
      <c r="O102" s="1">
        <v>1.0</v>
      </c>
      <c r="P102" s="1">
        <v>1.0</v>
      </c>
    </row>
    <row r="103" ht="15.75" customHeight="1">
      <c r="A103" s="1" t="s">
        <v>45</v>
      </c>
      <c r="B103" s="98" t="s">
        <v>450</v>
      </c>
      <c r="C103" s="1" t="s">
        <v>440</v>
      </c>
      <c r="D103" s="1" t="s">
        <v>441</v>
      </c>
      <c r="E103" s="1" t="s">
        <v>131</v>
      </c>
      <c r="F103" s="1" t="s">
        <v>123</v>
      </c>
      <c r="G103" s="1">
        <v>2.147483647E9</v>
      </c>
      <c r="H103" s="1" t="s">
        <v>451</v>
      </c>
      <c r="I103" s="1" t="s">
        <v>452</v>
      </c>
      <c r="J103" s="1"/>
      <c r="K103" s="1" t="s">
        <v>195</v>
      </c>
      <c r="L103" s="1"/>
      <c r="M103" s="1"/>
      <c r="N103" s="1" t="s">
        <v>127</v>
      </c>
      <c r="O103" s="1">
        <v>1.0</v>
      </c>
      <c r="P103" s="1">
        <v>1.0</v>
      </c>
    </row>
    <row r="104" ht="15.75" customHeight="1">
      <c r="A104" s="1" t="s">
        <v>45</v>
      </c>
      <c r="B104" s="1" t="s">
        <v>453</v>
      </c>
      <c r="C104" s="1" t="s">
        <v>454</v>
      </c>
      <c r="D104" s="1" t="s">
        <v>455</v>
      </c>
      <c r="E104" s="1" t="s">
        <v>131</v>
      </c>
      <c r="F104" s="1" t="s">
        <v>123</v>
      </c>
      <c r="G104" s="1">
        <v>3.1192276E7</v>
      </c>
      <c r="H104" s="1" t="s">
        <v>456</v>
      </c>
      <c r="I104" s="1" t="s">
        <v>457</v>
      </c>
      <c r="J104" s="1"/>
      <c r="K104" s="1" t="s">
        <v>195</v>
      </c>
      <c r="L104" s="1"/>
      <c r="M104" s="1"/>
      <c r="N104" s="1" t="s">
        <v>127</v>
      </c>
      <c r="O104" s="1">
        <v>1.0</v>
      </c>
      <c r="P104" s="1">
        <v>1.0</v>
      </c>
    </row>
    <row r="105" ht="15.75" customHeight="1">
      <c r="A105" s="1" t="s">
        <v>45</v>
      </c>
      <c r="B105" s="1" t="s">
        <v>458</v>
      </c>
      <c r="C105" s="1" t="s">
        <v>454</v>
      </c>
      <c r="D105" s="1" t="s">
        <v>455</v>
      </c>
      <c r="E105" s="1" t="s">
        <v>131</v>
      </c>
      <c r="F105" s="1" t="s">
        <v>123</v>
      </c>
      <c r="G105" s="1">
        <v>3.1192276E7</v>
      </c>
      <c r="H105" s="1" t="s">
        <v>456</v>
      </c>
      <c r="I105" s="1" t="s">
        <v>457</v>
      </c>
      <c r="J105" s="97">
        <v>31009.0</v>
      </c>
      <c r="K105" s="1" t="s">
        <v>195</v>
      </c>
      <c r="L105" s="1"/>
      <c r="M105" s="1"/>
      <c r="N105" s="1" t="s">
        <v>127</v>
      </c>
      <c r="O105" s="1">
        <v>1.0</v>
      </c>
      <c r="P105" s="1">
        <v>1.0</v>
      </c>
    </row>
    <row r="106" ht="15.75" customHeight="1">
      <c r="A106" s="1" t="s">
        <v>8</v>
      </c>
      <c r="B106" s="1">
        <v>97560.0</v>
      </c>
      <c r="C106" s="1" t="s">
        <v>459</v>
      </c>
      <c r="D106" s="1" t="s">
        <v>460</v>
      </c>
      <c r="E106" s="1" t="s">
        <v>123</v>
      </c>
      <c r="F106" s="1" t="s">
        <v>123</v>
      </c>
      <c r="G106" s="1">
        <v>3.3665375E7</v>
      </c>
      <c r="H106" s="1" t="s">
        <v>461</v>
      </c>
      <c r="I106" s="1" t="s">
        <v>462</v>
      </c>
      <c r="J106" s="97">
        <v>32231.0</v>
      </c>
      <c r="K106" s="1" t="s">
        <v>126</v>
      </c>
      <c r="L106" s="1" t="s">
        <v>127</v>
      </c>
      <c r="M106" s="1"/>
      <c r="N106" s="1" t="s">
        <v>127</v>
      </c>
      <c r="O106" s="1">
        <v>1.0</v>
      </c>
      <c r="P106" s="1">
        <v>1.0</v>
      </c>
    </row>
    <row r="107" ht="15.75" customHeight="1">
      <c r="A107" s="1" t="s">
        <v>8</v>
      </c>
      <c r="B107" s="1">
        <v>101140.0</v>
      </c>
      <c r="C107" s="1" t="s">
        <v>459</v>
      </c>
      <c r="D107" s="1" t="s">
        <v>460</v>
      </c>
      <c r="E107" s="1" t="s">
        <v>123</v>
      </c>
      <c r="F107" s="1" t="s">
        <v>123</v>
      </c>
      <c r="G107" s="1">
        <v>3.3665375E7</v>
      </c>
      <c r="H107" s="1" t="s">
        <v>461</v>
      </c>
      <c r="I107" s="1" t="s">
        <v>463</v>
      </c>
      <c r="J107" s="97">
        <v>32231.0</v>
      </c>
      <c r="K107" s="1" t="s">
        <v>126</v>
      </c>
      <c r="L107" s="1" t="s">
        <v>127</v>
      </c>
      <c r="M107" s="1"/>
      <c r="N107" s="1" t="s">
        <v>127</v>
      </c>
      <c r="O107" s="1">
        <v>1.0</v>
      </c>
      <c r="P107" s="1">
        <v>1.0</v>
      </c>
    </row>
    <row r="108" ht="15.75" customHeight="1">
      <c r="A108" s="1" t="s">
        <v>45</v>
      </c>
      <c r="B108" s="1" t="s">
        <v>464</v>
      </c>
      <c r="C108" s="1" t="s">
        <v>465</v>
      </c>
      <c r="D108" s="1" t="s">
        <v>466</v>
      </c>
      <c r="E108" s="1" t="s">
        <v>131</v>
      </c>
      <c r="F108" s="1" t="s">
        <v>123</v>
      </c>
      <c r="G108" s="1">
        <v>3.640425E7</v>
      </c>
      <c r="H108" s="1" t="s">
        <v>467</v>
      </c>
      <c r="I108" s="1" t="s">
        <v>141</v>
      </c>
      <c r="J108" s="97">
        <v>33573.0</v>
      </c>
      <c r="K108" s="1" t="s">
        <v>126</v>
      </c>
      <c r="L108" s="1"/>
      <c r="M108" s="1"/>
      <c r="N108" s="1" t="s">
        <v>127</v>
      </c>
      <c r="O108" s="1">
        <v>1.0</v>
      </c>
      <c r="P108" s="1">
        <v>1.0</v>
      </c>
    </row>
    <row r="109" ht="15.75" customHeight="1">
      <c r="A109" s="1" t="s">
        <v>45</v>
      </c>
      <c r="B109" s="1" t="s">
        <v>468</v>
      </c>
      <c r="C109" s="1" t="s">
        <v>465</v>
      </c>
      <c r="D109" s="1" t="s">
        <v>466</v>
      </c>
      <c r="E109" s="1" t="s">
        <v>131</v>
      </c>
      <c r="F109" s="1" t="s">
        <v>123</v>
      </c>
      <c r="G109" s="1">
        <v>3.640425E7</v>
      </c>
      <c r="H109" s="1" t="s">
        <v>467</v>
      </c>
      <c r="I109" s="1" t="s">
        <v>141</v>
      </c>
      <c r="J109" s="97">
        <v>33573.0</v>
      </c>
      <c r="K109" s="1" t="s">
        <v>126</v>
      </c>
      <c r="L109" s="1"/>
      <c r="M109" s="1"/>
      <c r="N109" s="1" t="s">
        <v>127</v>
      </c>
      <c r="O109" s="1">
        <v>1.0</v>
      </c>
      <c r="P109" s="1">
        <v>1.0</v>
      </c>
    </row>
    <row r="110" ht="15.75" customHeight="1">
      <c r="A110" s="1" t="s">
        <v>45</v>
      </c>
      <c r="B110" s="1" t="s">
        <v>469</v>
      </c>
      <c r="C110" s="1" t="s">
        <v>470</v>
      </c>
      <c r="D110" s="1" t="s">
        <v>471</v>
      </c>
      <c r="E110" s="1" t="s">
        <v>131</v>
      </c>
      <c r="F110" s="1" t="s">
        <v>123</v>
      </c>
      <c r="G110" s="1">
        <v>3.7660249E7</v>
      </c>
      <c r="H110" s="1" t="s">
        <v>472</v>
      </c>
      <c r="I110" s="1" t="s">
        <v>141</v>
      </c>
      <c r="J110" s="1"/>
      <c r="K110" s="1" t="s">
        <v>126</v>
      </c>
      <c r="L110" s="1"/>
      <c r="M110" s="1"/>
      <c r="N110" s="1" t="s">
        <v>127</v>
      </c>
      <c r="O110" s="1">
        <v>1.0</v>
      </c>
      <c r="P110" s="1">
        <v>1.0</v>
      </c>
    </row>
    <row r="111" ht="15.75" customHeight="1">
      <c r="A111" s="1" t="s">
        <v>45</v>
      </c>
      <c r="B111" s="1" t="s">
        <v>473</v>
      </c>
      <c r="C111" s="1" t="s">
        <v>470</v>
      </c>
      <c r="D111" s="1" t="s">
        <v>471</v>
      </c>
      <c r="E111" s="1" t="s">
        <v>131</v>
      </c>
      <c r="F111" s="1" t="s">
        <v>123</v>
      </c>
      <c r="G111" s="1">
        <v>3.7660249E7</v>
      </c>
      <c r="H111" s="1" t="s">
        <v>472</v>
      </c>
      <c r="I111" s="1" t="s">
        <v>141</v>
      </c>
      <c r="J111" s="1"/>
      <c r="K111" s="1" t="s">
        <v>126</v>
      </c>
      <c r="L111" s="1"/>
      <c r="M111" s="1"/>
      <c r="N111" s="1" t="s">
        <v>127</v>
      </c>
      <c r="O111" s="1">
        <v>1.0</v>
      </c>
      <c r="P111" s="1">
        <v>1.0</v>
      </c>
    </row>
    <row r="112" ht="15.75" customHeight="1">
      <c r="A112" s="1" t="s">
        <v>45</v>
      </c>
      <c r="B112" s="1" t="s">
        <v>474</v>
      </c>
      <c r="C112" s="1" t="s">
        <v>475</v>
      </c>
      <c r="D112" s="1" t="s">
        <v>476</v>
      </c>
      <c r="E112" s="1" t="s">
        <v>131</v>
      </c>
      <c r="F112" s="1" t="s">
        <v>123</v>
      </c>
      <c r="G112" s="1">
        <v>3.7807426E7</v>
      </c>
      <c r="H112" s="1" t="s">
        <v>384</v>
      </c>
      <c r="I112" s="1" t="s">
        <v>477</v>
      </c>
      <c r="J112" s="1"/>
      <c r="K112" s="1" t="s">
        <v>195</v>
      </c>
      <c r="L112" s="1"/>
      <c r="M112" s="1"/>
      <c r="N112" s="1" t="s">
        <v>127</v>
      </c>
      <c r="O112" s="1">
        <v>1.0</v>
      </c>
      <c r="P112" s="1">
        <v>1.0</v>
      </c>
    </row>
    <row r="113" ht="15.75" customHeight="1">
      <c r="A113" s="1" t="s">
        <v>45</v>
      </c>
      <c r="B113" s="1" t="s">
        <v>478</v>
      </c>
      <c r="C113" s="1" t="s">
        <v>475</v>
      </c>
      <c r="D113" s="1" t="s">
        <v>476</v>
      </c>
      <c r="E113" s="1" t="s">
        <v>131</v>
      </c>
      <c r="F113" s="1" t="s">
        <v>123</v>
      </c>
      <c r="G113" s="1">
        <v>3.7807426E7</v>
      </c>
      <c r="H113" s="1" t="s">
        <v>479</v>
      </c>
      <c r="I113" s="1" t="s">
        <v>477</v>
      </c>
      <c r="J113" s="97">
        <v>34261.0</v>
      </c>
      <c r="K113" s="1" t="s">
        <v>195</v>
      </c>
      <c r="L113" s="1"/>
      <c r="M113" s="1"/>
      <c r="N113" s="1" t="s">
        <v>127</v>
      </c>
      <c r="O113" s="1">
        <v>1.0</v>
      </c>
      <c r="P113" s="1">
        <v>1.0</v>
      </c>
    </row>
    <row r="114" ht="15.75" customHeight="1">
      <c r="A114" s="1" t="s">
        <v>45</v>
      </c>
      <c r="B114" s="1" t="s">
        <v>480</v>
      </c>
      <c r="C114" s="1" t="s">
        <v>481</v>
      </c>
      <c r="D114" s="1" t="s">
        <v>482</v>
      </c>
      <c r="E114" s="1" t="s">
        <v>131</v>
      </c>
      <c r="F114" s="1" t="s">
        <v>123</v>
      </c>
      <c r="G114" s="1">
        <v>3.9267627E7</v>
      </c>
      <c r="H114" s="1" t="s">
        <v>483</v>
      </c>
      <c r="I114" s="1" t="s">
        <v>484</v>
      </c>
      <c r="J114" s="97">
        <v>34036.0</v>
      </c>
      <c r="K114" s="1" t="s">
        <v>126</v>
      </c>
      <c r="L114" s="1"/>
      <c r="M114" s="1"/>
      <c r="N114" s="1" t="s">
        <v>127</v>
      </c>
      <c r="O114" s="1">
        <v>1.0</v>
      </c>
      <c r="P114" s="1">
        <v>1.0</v>
      </c>
    </row>
    <row r="115" ht="15.75" customHeight="1">
      <c r="A115" s="1" t="s">
        <v>45</v>
      </c>
      <c r="B115" s="1" t="s">
        <v>485</v>
      </c>
      <c r="C115" s="1" t="s">
        <v>481</v>
      </c>
      <c r="D115" s="1" t="s">
        <v>482</v>
      </c>
      <c r="E115" s="1" t="s">
        <v>131</v>
      </c>
      <c r="F115" s="1" t="s">
        <v>123</v>
      </c>
      <c r="G115" s="1">
        <v>3.9267627E7</v>
      </c>
      <c r="H115" s="1" t="s">
        <v>483</v>
      </c>
      <c r="I115" s="1" t="s">
        <v>484</v>
      </c>
      <c r="J115" s="97">
        <v>34036.0</v>
      </c>
      <c r="K115" s="1" t="s">
        <v>126</v>
      </c>
      <c r="L115" s="1"/>
      <c r="M115" s="1"/>
      <c r="N115" s="1" t="s">
        <v>127</v>
      </c>
      <c r="O115" s="1">
        <v>1.0</v>
      </c>
      <c r="P115" s="1">
        <v>1.0</v>
      </c>
    </row>
    <row r="116" ht="15.75" customHeight="1">
      <c r="A116" s="1" t="s">
        <v>45</v>
      </c>
      <c r="B116" s="1" t="s">
        <v>486</v>
      </c>
      <c r="C116" s="1" t="s">
        <v>487</v>
      </c>
      <c r="D116" s="1" t="s">
        <v>488</v>
      </c>
      <c r="E116" s="1" t="s">
        <v>131</v>
      </c>
      <c r="F116" s="1" t="s">
        <v>123</v>
      </c>
      <c r="G116" s="1">
        <v>4.1704238E7</v>
      </c>
      <c r="H116" s="1" t="s">
        <v>489</v>
      </c>
      <c r="I116" s="1" t="s">
        <v>490</v>
      </c>
      <c r="J116" s="97">
        <v>36183.0</v>
      </c>
      <c r="K116" s="1" t="s">
        <v>126</v>
      </c>
      <c r="L116" s="1"/>
      <c r="M116" s="1"/>
      <c r="N116" s="1" t="s">
        <v>127</v>
      </c>
      <c r="O116" s="1">
        <v>1.0</v>
      </c>
      <c r="P116" s="1">
        <v>1.0</v>
      </c>
    </row>
    <row r="117" ht="15.75" customHeight="1">
      <c r="A117" s="1" t="s">
        <v>45</v>
      </c>
      <c r="B117" s="1" t="s">
        <v>491</v>
      </c>
      <c r="C117" s="1" t="s">
        <v>487</v>
      </c>
      <c r="D117" s="1" t="s">
        <v>488</v>
      </c>
      <c r="E117" s="1" t="s">
        <v>131</v>
      </c>
      <c r="F117" s="1" t="s">
        <v>123</v>
      </c>
      <c r="G117" s="1">
        <v>4.1704238E7</v>
      </c>
      <c r="H117" s="1" t="s">
        <v>489</v>
      </c>
      <c r="I117" s="1" t="s">
        <v>492</v>
      </c>
      <c r="J117" s="1"/>
      <c r="K117" s="1" t="s">
        <v>126</v>
      </c>
      <c r="L117" s="1"/>
      <c r="M117" s="1"/>
      <c r="N117" s="1" t="s">
        <v>127</v>
      </c>
      <c r="O117" s="1">
        <v>1.0</v>
      </c>
      <c r="P117" s="1">
        <v>1.0</v>
      </c>
    </row>
    <row r="118" ht="15.75" customHeight="1">
      <c r="A118" s="1" t="s">
        <v>45</v>
      </c>
      <c r="B118" s="1" t="s">
        <v>493</v>
      </c>
      <c r="C118" s="1" t="s">
        <v>494</v>
      </c>
      <c r="D118" s="1" t="s">
        <v>495</v>
      </c>
      <c r="E118" s="1" t="s">
        <v>131</v>
      </c>
      <c r="F118" s="1" t="s">
        <v>123</v>
      </c>
      <c r="G118" s="1">
        <v>9.4272726E7</v>
      </c>
      <c r="H118" s="1" t="s">
        <v>496</v>
      </c>
      <c r="I118" s="1" t="s">
        <v>497</v>
      </c>
      <c r="J118" s="97">
        <v>28301.0</v>
      </c>
      <c r="K118" s="1" t="s">
        <v>126</v>
      </c>
      <c r="L118" s="1"/>
      <c r="M118" s="1"/>
      <c r="N118" s="1" t="s">
        <v>127</v>
      </c>
      <c r="O118" s="1">
        <v>1.0</v>
      </c>
      <c r="P118" s="1">
        <v>1.0</v>
      </c>
    </row>
    <row r="119" ht="15.75" customHeight="1">
      <c r="A119" s="1" t="s">
        <v>45</v>
      </c>
      <c r="B119" s="1" t="s">
        <v>498</v>
      </c>
      <c r="C119" s="1" t="s">
        <v>494</v>
      </c>
      <c r="D119" s="1" t="s">
        <v>495</v>
      </c>
      <c r="E119" s="1" t="s">
        <v>131</v>
      </c>
      <c r="F119" s="1" t="s">
        <v>123</v>
      </c>
      <c r="G119" s="1">
        <v>9.4272726E7</v>
      </c>
      <c r="H119" s="1" t="s">
        <v>496</v>
      </c>
      <c r="I119" s="1" t="s">
        <v>499</v>
      </c>
      <c r="J119" s="97">
        <v>28301.0</v>
      </c>
      <c r="K119" s="1" t="s">
        <v>126</v>
      </c>
      <c r="L119" s="1"/>
      <c r="M119" s="1"/>
      <c r="N119" s="1" t="s">
        <v>127</v>
      </c>
      <c r="O119" s="1">
        <v>1.0</v>
      </c>
      <c r="P119" s="1">
        <v>1.0</v>
      </c>
    </row>
    <row r="120" ht="15.75" customHeight="1">
      <c r="A120" s="1" t="s">
        <v>6</v>
      </c>
      <c r="B120" s="1">
        <v>48257.0</v>
      </c>
      <c r="C120" s="1" t="s">
        <v>500</v>
      </c>
      <c r="D120" s="1" t="s">
        <v>501</v>
      </c>
      <c r="E120" s="1">
        <v>0.0</v>
      </c>
      <c r="F120" s="1" t="s">
        <v>123</v>
      </c>
      <c r="G120" s="1">
        <v>9.4536351E7</v>
      </c>
      <c r="H120" s="1" t="s">
        <v>502</v>
      </c>
      <c r="I120" s="1" t="s">
        <v>503</v>
      </c>
      <c r="J120" s="97">
        <v>32272.0</v>
      </c>
      <c r="K120" s="1" t="s">
        <v>126</v>
      </c>
      <c r="L120" s="1">
        <v>2.0</v>
      </c>
      <c r="M120" s="1" t="s">
        <v>196</v>
      </c>
      <c r="N120" s="1" t="s">
        <v>197</v>
      </c>
      <c r="O120" s="1">
        <v>1.0</v>
      </c>
      <c r="P120" s="1">
        <v>1.0</v>
      </c>
    </row>
    <row r="121" ht="15.75" customHeight="1">
      <c r="A121" s="1" t="s">
        <v>6</v>
      </c>
      <c r="B121" s="1">
        <v>50794.0</v>
      </c>
      <c r="C121" s="1" t="s">
        <v>500</v>
      </c>
      <c r="D121" s="1" t="s">
        <v>501</v>
      </c>
      <c r="E121" s="1">
        <v>0.0</v>
      </c>
      <c r="F121" s="1" t="s">
        <v>123</v>
      </c>
      <c r="G121" s="1">
        <v>9.4536351E7</v>
      </c>
      <c r="H121" s="1" t="s">
        <v>502</v>
      </c>
      <c r="I121" s="1" t="s">
        <v>503</v>
      </c>
      <c r="J121" s="97">
        <v>32272.0</v>
      </c>
      <c r="K121" s="1" t="s">
        <v>126</v>
      </c>
      <c r="L121" s="1">
        <v>2.0</v>
      </c>
      <c r="M121" s="1" t="s">
        <v>196</v>
      </c>
      <c r="N121" s="1" t="s">
        <v>197</v>
      </c>
      <c r="O121" s="1">
        <v>1.0</v>
      </c>
      <c r="P121" s="1">
        <v>1.0</v>
      </c>
    </row>
    <row r="122" ht="15.75" customHeight="1">
      <c r="A122" s="1" t="s">
        <v>45</v>
      </c>
      <c r="B122" s="1" t="s">
        <v>504</v>
      </c>
      <c r="C122" s="1" t="s">
        <v>505</v>
      </c>
      <c r="D122" s="1" t="s">
        <v>506</v>
      </c>
      <c r="E122" s="1" t="s">
        <v>131</v>
      </c>
      <c r="F122" s="1" t="s">
        <v>123</v>
      </c>
      <c r="G122" s="1">
        <v>9.4537053E7</v>
      </c>
      <c r="H122" s="1" t="s">
        <v>507</v>
      </c>
      <c r="I122" s="1" t="s">
        <v>508</v>
      </c>
      <c r="J122" s="1"/>
      <c r="K122" s="1" t="s">
        <v>126</v>
      </c>
      <c r="L122" s="1"/>
      <c r="M122" s="1"/>
      <c r="N122" s="1" t="s">
        <v>127</v>
      </c>
      <c r="O122" s="1">
        <v>1.0</v>
      </c>
      <c r="P122" s="1">
        <v>1.0</v>
      </c>
    </row>
    <row r="123" ht="15.75" customHeight="1">
      <c r="A123" s="1" t="s">
        <v>45</v>
      </c>
      <c r="B123" s="1" t="s">
        <v>509</v>
      </c>
      <c r="C123" s="1" t="s">
        <v>505</v>
      </c>
      <c r="D123" s="1" t="s">
        <v>506</v>
      </c>
      <c r="E123" s="1" t="s">
        <v>131</v>
      </c>
      <c r="F123" s="1" t="s">
        <v>123</v>
      </c>
      <c r="G123" s="1">
        <v>9.4537053E7</v>
      </c>
      <c r="H123" s="1" t="s">
        <v>510</v>
      </c>
      <c r="I123" s="1" t="s">
        <v>508</v>
      </c>
      <c r="J123" s="97">
        <v>36639.0</v>
      </c>
      <c r="K123" s="1" t="s">
        <v>126</v>
      </c>
      <c r="L123" s="1"/>
      <c r="M123" s="1"/>
      <c r="N123" s="1" t="s">
        <v>127</v>
      </c>
      <c r="O123" s="1">
        <v>1.0</v>
      </c>
      <c r="P123" s="1">
        <v>1.0</v>
      </c>
    </row>
    <row r="124" ht="15.75" customHeight="1">
      <c r="A124" s="1" t="s">
        <v>8</v>
      </c>
      <c r="B124" s="1">
        <v>46061.0</v>
      </c>
      <c r="C124" s="1" t="s">
        <v>511</v>
      </c>
      <c r="D124" s="1" t="s">
        <v>512</v>
      </c>
      <c r="E124" s="1" t="s">
        <v>123</v>
      </c>
      <c r="F124" s="1" t="s">
        <v>123</v>
      </c>
      <c r="G124" s="1">
        <v>9.4775067E7</v>
      </c>
      <c r="H124" s="1" t="s">
        <v>513</v>
      </c>
      <c r="I124" s="1" t="s">
        <v>514</v>
      </c>
      <c r="J124" s="97">
        <v>28331.0</v>
      </c>
      <c r="K124" s="1" t="s">
        <v>126</v>
      </c>
      <c r="L124" s="1" t="s">
        <v>127</v>
      </c>
      <c r="M124" s="1"/>
      <c r="N124" s="1" t="s">
        <v>127</v>
      </c>
      <c r="O124" s="1">
        <v>1.0</v>
      </c>
      <c r="P124" s="1">
        <v>1.0</v>
      </c>
    </row>
    <row r="125" ht="15.75" customHeight="1">
      <c r="A125" s="1" t="s">
        <v>8</v>
      </c>
      <c r="B125" s="1">
        <v>101164.0</v>
      </c>
      <c r="C125" s="1" t="s">
        <v>511</v>
      </c>
      <c r="D125" s="1" t="s">
        <v>512</v>
      </c>
      <c r="E125" s="1" t="s">
        <v>123</v>
      </c>
      <c r="F125" s="1" t="s">
        <v>123</v>
      </c>
      <c r="G125" s="1">
        <v>9.4775067E7</v>
      </c>
      <c r="H125" s="1" t="s">
        <v>513</v>
      </c>
      <c r="I125" s="1" t="s">
        <v>514</v>
      </c>
      <c r="J125" s="97">
        <v>28331.0</v>
      </c>
      <c r="K125" s="1" t="s">
        <v>126</v>
      </c>
      <c r="L125" s="1" t="s">
        <v>127</v>
      </c>
      <c r="M125" s="1"/>
      <c r="N125" s="1" t="s">
        <v>127</v>
      </c>
      <c r="O125" s="1">
        <v>1.0</v>
      </c>
      <c r="P125" s="1">
        <v>1.0</v>
      </c>
    </row>
    <row r="126" ht="15.75" customHeight="1">
      <c r="A126" s="1" t="s">
        <v>45</v>
      </c>
      <c r="B126" s="1" t="s">
        <v>515</v>
      </c>
      <c r="C126" s="1" t="s">
        <v>516</v>
      </c>
      <c r="D126" s="1" t="s">
        <v>517</v>
      </c>
      <c r="E126" s="1" t="s">
        <v>131</v>
      </c>
      <c r="F126" s="1" t="s">
        <v>123</v>
      </c>
      <c r="G126" s="1">
        <v>9528317.0</v>
      </c>
      <c r="H126" s="1" t="s">
        <v>518</v>
      </c>
      <c r="I126" s="1" t="s">
        <v>519</v>
      </c>
      <c r="J126" s="97">
        <v>27748.0</v>
      </c>
      <c r="K126" s="1" t="s">
        <v>126</v>
      </c>
      <c r="L126" s="1"/>
      <c r="M126" s="1"/>
      <c r="N126" s="1" t="s">
        <v>127</v>
      </c>
      <c r="O126" s="1">
        <v>1.0</v>
      </c>
      <c r="P126" s="1">
        <v>1.0</v>
      </c>
    </row>
    <row r="127" ht="15.75" customHeight="1">
      <c r="A127" s="1" t="s">
        <v>45</v>
      </c>
      <c r="B127" s="1" t="s">
        <v>520</v>
      </c>
      <c r="C127" s="1" t="s">
        <v>516</v>
      </c>
      <c r="D127" s="1" t="s">
        <v>517</v>
      </c>
      <c r="E127" s="1" t="s">
        <v>131</v>
      </c>
      <c r="F127" s="1" t="s">
        <v>123</v>
      </c>
      <c r="G127" s="1">
        <v>9528317.0</v>
      </c>
      <c r="H127" s="1" t="s">
        <v>518</v>
      </c>
      <c r="I127" s="1" t="s">
        <v>521</v>
      </c>
      <c r="J127" s="97">
        <v>27748.0</v>
      </c>
      <c r="K127" s="1" t="s">
        <v>126</v>
      </c>
      <c r="L127" s="1"/>
      <c r="M127" s="1"/>
      <c r="N127" s="1" t="s">
        <v>127</v>
      </c>
      <c r="O127" s="1">
        <v>1.0</v>
      </c>
      <c r="P127" s="1">
        <v>1.0</v>
      </c>
    </row>
    <row r="128" ht="15.75" customHeight="1">
      <c r="A128" s="1" t="s">
        <v>8</v>
      </c>
      <c r="B128" s="1">
        <v>57191.0</v>
      </c>
      <c r="C128" s="1" t="s">
        <v>522</v>
      </c>
      <c r="D128" s="1" t="s">
        <v>523</v>
      </c>
      <c r="E128" s="1" t="s">
        <v>123</v>
      </c>
      <c r="F128" s="1" t="s">
        <v>123</v>
      </c>
      <c r="G128" s="1">
        <v>9.5432914E7</v>
      </c>
      <c r="H128" s="1" t="s">
        <v>524</v>
      </c>
      <c r="I128" s="1" t="s">
        <v>525</v>
      </c>
      <c r="J128" s="97">
        <v>27550.0</v>
      </c>
      <c r="K128" s="1" t="s">
        <v>195</v>
      </c>
      <c r="L128" s="1" t="s">
        <v>127</v>
      </c>
      <c r="M128" s="1"/>
      <c r="N128" s="1" t="s">
        <v>127</v>
      </c>
      <c r="O128" s="1">
        <v>1.0</v>
      </c>
      <c r="P128" s="1">
        <v>1.0</v>
      </c>
    </row>
    <row r="129" ht="15.75" customHeight="1">
      <c r="A129" s="1" t="s">
        <v>8</v>
      </c>
      <c r="B129" s="1">
        <v>75007.0</v>
      </c>
      <c r="C129" s="1" t="s">
        <v>522</v>
      </c>
      <c r="D129" s="1" t="s">
        <v>523</v>
      </c>
      <c r="E129" s="1" t="s">
        <v>123</v>
      </c>
      <c r="F129" s="1" t="s">
        <v>123</v>
      </c>
      <c r="G129" s="1">
        <v>9.5432914E7</v>
      </c>
      <c r="H129" s="1" t="s">
        <v>524</v>
      </c>
      <c r="I129" s="1" t="s">
        <v>525</v>
      </c>
      <c r="J129" s="97">
        <v>27550.0</v>
      </c>
      <c r="K129" s="1" t="s">
        <v>195</v>
      </c>
      <c r="L129" s="1" t="s">
        <v>127</v>
      </c>
      <c r="M129" s="1"/>
      <c r="N129" s="1" t="s">
        <v>127</v>
      </c>
      <c r="O129" s="1">
        <v>1.0</v>
      </c>
      <c r="P129" s="1">
        <v>1.0</v>
      </c>
    </row>
    <row r="130" ht="15.75" customHeight="1">
      <c r="A130" s="1" t="s">
        <v>45</v>
      </c>
      <c r="B130" s="1" t="s">
        <v>526</v>
      </c>
      <c r="C130" s="1" t="s">
        <v>527</v>
      </c>
      <c r="D130" s="1" t="s">
        <v>528</v>
      </c>
      <c r="E130" s="1" t="s">
        <v>131</v>
      </c>
      <c r="F130" s="1" t="s">
        <v>123</v>
      </c>
      <c r="G130" s="1">
        <v>9.5448422E7</v>
      </c>
      <c r="H130" s="1" t="s">
        <v>467</v>
      </c>
      <c r="I130" s="1" t="s">
        <v>529</v>
      </c>
      <c r="J130" s="97">
        <v>34295.0</v>
      </c>
      <c r="K130" s="1" t="s">
        <v>126</v>
      </c>
      <c r="L130" s="1"/>
      <c r="M130" s="1"/>
      <c r="N130" s="1" t="s">
        <v>127</v>
      </c>
      <c r="O130" s="1">
        <v>1.0</v>
      </c>
      <c r="P130" s="1">
        <v>1.0</v>
      </c>
    </row>
    <row r="131" ht="15.75" customHeight="1">
      <c r="A131" s="1" t="s">
        <v>45</v>
      </c>
      <c r="B131" s="1" t="s">
        <v>530</v>
      </c>
      <c r="C131" s="1" t="s">
        <v>527</v>
      </c>
      <c r="D131" s="1" t="s">
        <v>528</v>
      </c>
      <c r="E131" s="1" t="s">
        <v>131</v>
      </c>
      <c r="F131" s="1" t="s">
        <v>123</v>
      </c>
      <c r="G131" s="1">
        <v>9.5448422E7</v>
      </c>
      <c r="H131" s="1" t="s">
        <v>467</v>
      </c>
      <c r="I131" s="1" t="s">
        <v>529</v>
      </c>
      <c r="J131" s="97">
        <v>34295.0</v>
      </c>
      <c r="K131" s="1" t="s">
        <v>126</v>
      </c>
      <c r="L131" s="1"/>
      <c r="M131" s="1"/>
      <c r="N131" s="1" t="s">
        <v>127</v>
      </c>
      <c r="O131" s="1">
        <v>1.0</v>
      </c>
      <c r="P131" s="1">
        <v>1.0</v>
      </c>
    </row>
    <row r="132" ht="15.75" customHeight="1">
      <c r="A132" s="1" t="s">
        <v>6</v>
      </c>
      <c r="B132" s="1">
        <v>46454.0</v>
      </c>
      <c r="C132" s="1" t="s">
        <v>531</v>
      </c>
      <c r="D132" s="1" t="s">
        <v>532</v>
      </c>
      <c r="E132" s="1">
        <v>0.0</v>
      </c>
      <c r="F132" s="1" t="s">
        <v>123</v>
      </c>
      <c r="G132" s="1">
        <v>9.5895446E7</v>
      </c>
      <c r="H132" s="1" t="s">
        <v>533</v>
      </c>
      <c r="I132" s="1" t="s">
        <v>534</v>
      </c>
      <c r="J132" s="97">
        <v>35478.0</v>
      </c>
      <c r="K132" s="1" t="s">
        <v>126</v>
      </c>
      <c r="L132" s="1">
        <v>2.0</v>
      </c>
      <c r="M132" s="1" t="s">
        <v>196</v>
      </c>
      <c r="N132" s="1" t="s">
        <v>197</v>
      </c>
      <c r="O132" s="1">
        <v>1.0</v>
      </c>
      <c r="P132" s="1">
        <v>1.0</v>
      </c>
    </row>
    <row r="133" ht="15.75" customHeight="1">
      <c r="A133" s="1" t="s">
        <v>6</v>
      </c>
      <c r="B133" s="1">
        <v>21721.0</v>
      </c>
      <c r="C133" s="1" t="s">
        <v>531</v>
      </c>
      <c r="D133" s="1" t="s">
        <v>532</v>
      </c>
      <c r="E133" s="1">
        <v>0.0</v>
      </c>
      <c r="F133" s="1" t="s">
        <v>123</v>
      </c>
      <c r="G133" s="1">
        <v>9.5895446E7</v>
      </c>
      <c r="H133" s="1" t="s">
        <v>533</v>
      </c>
      <c r="I133" s="1" t="s">
        <v>534</v>
      </c>
      <c r="J133" s="97">
        <v>32737.0</v>
      </c>
      <c r="K133" s="1" t="s">
        <v>126</v>
      </c>
      <c r="L133" s="1">
        <v>2.0</v>
      </c>
      <c r="M133" s="1" t="s">
        <v>196</v>
      </c>
      <c r="N133" s="1" t="s">
        <v>197</v>
      </c>
      <c r="O133" s="1">
        <v>1.0</v>
      </c>
      <c r="P133" s="1">
        <v>1.0</v>
      </c>
    </row>
    <row r="134" ht="15.75" customHeight="1">
      <c r="A134" s="1" t="s">
        <v>8</v>
      </c>
      <c r="B134" s="1">
        <v>105626.0</v>
      </c>
      <c r="C134" s="1" t="s">
        <v>535</v>
      </c>
      <c r="D134" s="1" t="s">
        <v>536</v>
      </c>
      <c r="E134" s="1" t="s">
        <v>537</v>
      </c>
      <c r="F134" s="1" t="s">
        <v>197</v>
      </c>
      <c r="G134" s="1">
        <v>1.2993508E7</v>
      </c>
      <c r="H134" s="1" t="s">
        <v>538</v>
      </c>
      <c r="I134" s="1" t="s">
        <v>539</v>
      </c>
      <c r="J134" s="97">
        <v>29636.0</v>
      </c>
      <c r="K134" s="1" t="s">
        <v>126</v>
      </c>
      <c r="L134" s="1" t="s">
        <v>211</v>
      </c>
      <c r="M134" s="1"/>
      <c r="N134" s="1" t="s">
        <v>211</v>
      </c>
      <c r="O134" s="1">
        <v>1.0</v>
      </c>
      <c r="P134" s="1">
        <v>1.0</v>
      </c>
    </row>
    <row r="135" ht="15.75" customHeight="1">
      <c r="A135" s="1" t="s">
        <v>8</v>
      </c>
      <c r="B135" s="1">
        <v>120684.0</v>
      </c>
      <c r="C135" s="1" t="s">
        <v>535</v>
      </c>
      <c r="D135" s="1" t="s">
        <v>536</v>
      </c>
      <c r="E135" s="1" t="s">
        <v>537</v>
      </c>
      <c r="F135" s="1" t="s">
        <v>197</v>
      </c>
      <c r="G135" s="1">
        <v>1.2993508E7</v>
      </c>
      <c r="H135" s="1" t="s">
        <v>538</v>
      </c>
      <c r="I135" s="1" t="s">
        <v>539</v>
      </c>
      <c r="J135" s="97">
        <v>29636.0</v>
      </c>
      <c r="K135" s="1" t="s">
        <v>126</v>
      </c>
      <c r="L135" s="1" t="s">
        <v>211</v>
      </c>
      <c r="M135" s="1"/>
      <c r="N135" s="1" t="s">
        <v>211</v>
      </c>
      <c r="O135" s="1">
        <v>1.0</v>
      </c>
      <c r="P135" s="1">
        <v>1.0</v>
      </c>
    </row>
    <row r="136" ht="15.75" customHeight="1">
      <c r="A136" s="1" t="s">
        <v>8</v>
      </c>
      <c r="B136" s="1">
        <v>79754.0</v>
      </c>
      <c r="C136" s="1" t="s">
        <v>540</v>
      </c>
      <c r="D136" s="1" t="s">
        <v>541</v>
      </c>
      <c r="E136" s="1" t="s">
        <v>123</v>
      </c>
      <c r="F136" s="1" t="s">
        <v>123</v>
      </c>
      <c r="G136" s="1">
        <v>1.8884326E7</v>
      </c>
      <c r="H136" s="1" t="s">
        <v>542</v>
      </c>
      <c r="I136" s="1" t="s">
        <v>543</v>
      </c>
      <c r="J136" s="97">
        <v>28217.0</v>
      </c>
      <c r="K136" s="1" t="s">
        <v>195</v>
      </c>
      <c r="L136" s="1" t="s">
        <v>127</v>
      </c>
      <c r="M136" s="1"/>
      <c r="N136" s="1" t="s">
        <v>127</v>
      </c>
      <c r="O136" s="1">
        <v>1.0</v>
      </c>
      <c r="P136" s="1">
        <v>1.0</v>
      </c>
    </row>
    <row r="137" ht="15.75" customHeight="1">
      <c r="A137" s="1" t="s">
        <v>8</v>
      </c>
      <c r="B137" s="1">
        <v>95141.0</v>
      </c>
      <c r="C137" s="1" t="s">
        <v>540</v>
      </c>
      <c r="D137" s="1" t="s">
        <v>541</v>
      </c>
      <c r="E137" s="1" t="s">
        <v>123</v>
      </c>
      <c r="F137" s="1" t="s">
        <v>123</v>
      </c>
      <c r="G137" s="1">
        <v>1.8884326E7</v>
      </c>
      <c r="H137" s="1" t="s">
        <v>542</v>
      </c>
      <c r="I137" s="1" t="s">
        <v>543</v>
      </c>
      <c r="J137" s="97">
        <v>28217.0</v>
      </c>
      <c r="K137" s="1" t="s">
        <v>195</v>
      </c>
      <c r="L137" s="1" t="s">
        <v>127</v>
      </c>
      <c r="M137" s="1"/>
      <c r="N137" s="1" t="s">
        <v>127</v>
      </c>
      <c r="O137" s="1">
        <v>1.0</v>
      </c>
      <c r="P137" s="1">
        <v>1.0</v>
      </c>
    </row>
    <row r="138" ht="15.75" customHeight="1">
      <c r="A138" s="1" t="s">
        <v>45</v>
      </c>
      <c r="B138" s="1" t="s">
        <v>544</v>
      </c>
      <c r="C138" s="1" t="s">
        <v>545</v>
      </c>
      <c r="D138" s="1" t="s">
        <v>546</v>
      </c>
      <c r="E138" s="1" t="s">
        <v>131</v>
      </c>
      <c r="F138" s="1" t="s">
        <v>123</v>
      </c>
      <c r="G138" s="1">
        <v>3.8424718E7</v>
      </c>
      <c r="H138" s="1" t="s">
        <v>547</v>
      </c>
      <c r="I138" s="1" t="s">
        <v>548</v>
      </c>
      <c r="J138" s="97">
        <v>34135.0</v>
      </c>
      <c r="K138" s="1" t="s">
        <v>126</v>
      </c>
      <c r="L138" s="1"/>
      <c r="M138" s="1"/>
      <c r="N138" s="1" t="s">
        <v>127</v>
      </c>
      <c r="O138" s="1">
        <v>1.0</v>
      </c>
      <c r="P138" s="1">
        <v>1.0</v>
      </c>
    </row>
    <row r="139" ht="15.75" customHeight="1">
      <c r="A139" s="1" t="s">
        <v>45</v>
      </c>
      <c r="B139" s="1" t="s">
        <v>549</v>
      </c>
      <c r="C139" s="1" t="s">
        <v>545</v>
      </c>
      <c r="D139" s="1" t="s">
        <v>546</v>
      </c>
      <c r="E139" s="1" t="s">
        <v>131</v>
      </c>
      <c r="F139" s="1" t="s">
        <v>123</v>
      </c>
      <c r="G139" s="1">
        <v>3.8424718E7</v>
      </c>
      <c r="H139" s="1" t="s">
        <v>547</v>
      </c>
      <c r="I139" s="1" t="s">
        <v>550</v>
      </c>
      <c r="J139" s="1"/>
      <c r="K139" s="1" t="s">
        <v>126</v>
      </c>
      <c r="L139" s="1"/>
      <c r="M139" s="1"/>
      <c r="N139" s="1" t="s">
        <v>127</v>
      </c>
      <c r="O139" s="1">
        <v>1.0</v>
      </c>
      <c r="P139" s="1">
        <v>1.0</v>
      </c>
    </row>
    <row r="140" ht="15.75" customHeight="1">
      <c r="A140" s="1" t="s">
        <v>45</v>
      </c>
      <c r="B140" s="1" t="s">
        <v>551</v>
      </c>
      <c r="C140" s="1" t="s">
        <v>552</v>
      </c>
      <c r="D140" s="1" t="s">
        <v>553</v>
      </c>
      <c r="E140" s="1" t="s">
        <v>131</v>
      </c>
      <c r="F140" s="1" t="s">
        <v>123</v>
      </c>
      <c r="G140" s="1">
        <v>4.0675071E7</v>
      </c>
      <c r="H140" s="1" t="s">
        <v>554</v>
      </c>
      <c r="I140" s="1" t="s">
        <v>555</v>
      </c>
      <c r="J140" s="97">
        <v>35715.0</v>
      </c>
      <c r="K140" s="1" t="s">
        <v>126</v>
      </c>
      <c r="L140" s="1"/>
      <c r="M140" s="1"/>
      <c r="N140" s="1" t="s">
        <v>127</v>
      </c>
      <c r="O140" s="1">
        <v>1.0</v>
      </c>
      <c r="P140" s="1">
        <v>1.0</v>
      </c>
    </row>
    <row r="141" ht="15.75" customHeight="1">
      <c r="A141" s="1" t="s">
        <v>45</v>
      </c>
      <c r="B141" s="1" t="s">
        <v>556</v>
      </c>
      <c r="C141" s="1" t="s">
        <v>552</v>
      </c>
      <c r="D141" s="1" t="s">
        <v>553</v>
      </c>
      <c r="E141" s="1" t="s">
        <v>131</v>
      </c>
      <c r="F141" s="1" t="s">
        <v>123</v>
      </c>
      <c r="G141" s="1">
        <v>4.0675071E7</v>
      </c>
      <c r="H141" s="1" t="s">
        <v>554</v>
      </c>
      <c r="I141" s="1" t="s">
        <v>555</v>
      </c>
      <c r="J141" s="97">
        <v>35774.0</v>
      </c>
      <c r="K141" s="1" t="s">
        <v>126</v>
      </c>
      <c r="L141" s="1"/>
      <c r="M141" s="1"/>
      <c r="N141" s="1" t="s">
        <v>127</v>
      </c>
      <c r="O141" s="1">
        <v>1.0</v>
      </c>
      <c r="P141" s="1">
        <v>1.0</v>
      </c>
    </row>
    <row r="142" ht="15.75" customHeight="1">
      <c r="A142" s="1" t="s">
        <v>45</v>
      </c>
      <c r="B142" s="1" t="s">
        <v>557</v>
      </c>
      <c r="C142" s="1" t="s">
        <v>558</v>
      </c>
      <c r="D142" s="1" t="s">
        <v>559</v>
      </c>
      <c r="E142" s="1" t="s">
        <v>131</v>
      </c>
      <c r="F142" s="1" t="s">
        <v>123</v>
      </c>
      <c r="G142" s="1">
        <v>4.2661933E7</v>
      </c>
      <c r="H142" s="1" t="s">
        <v>560</v>
      </c>
      <c r="I142" s="1" t="s">
        <v>561</v>
      </c>
      <c r="J142" s="97">
        <v>36706.0</v>
      </c>
      <c r="K142" s="1" t="s">
        <v>134</v>
      </c>
      <c r="L142" s="1"/>
      <c r="M142" s="1"/>
      <c r="N142" s="1" t="s">
        <v>127</v>
      </c>
      <c r="O142" s="1">
        <v>1.0</v>
      </c>
      <c r="P142" s="1">
        <v>1.0</v>
      </c>
    </row>
    <row r="143" ht="15.75" customHeight="1">
      <c r="A143" s="1" t="s">
        <v>45</v>
      </c>
      <c r="B143" s="1" t="s">
        <v>562</v>
      </c>
      <c r="C143" s="1" t="s">
        <v>558</v>
      </c>
      <c r="D143" s="1" t="s">
        <v>559</v>
      </c>
      <c r="E143" s="1" t="s">
        <v>131</v>
      </c>
      <c r="F143" s="1" t="s">
        <v>123</v>
      </c>
      <c r="G143" s="1">
        <v>4.2661933E7</v>
      </c>
      <c r="H143" s="1" t="s">
        <v>560</v>
      </c>
      <c r="I143" s="1" t="s">
        <v>561</v>
      </c>
      <c r="J143" s="97">
        <v>36706.0</v>
      </c>
      <c r="K143" s="1" t="s">
        <v>134</v>
      </c>
      <c r="L143" s="1"/>
      <c r="M143" s="1"/>
      <c r="N143" s="1" t="s">
        <v>127</v>
      </c>
      <c r="O143" s="1">
        <v>1.0</v>
      </c>
      <c r="P143" s="1">
        <v>1.0</v>
      </c>
    </row>
    <row r="144" ht="15.75" customHeight="1">
      <c r="A144" s="1" t="s">
        <v>45</v>
      </c>
      <c r="B144" s="1" t="s">
        <v>563</v>
      </c>
      <c r="C144" s="1" t="s">
        <v>564</v>
      </c>
      <c r="D144" s="1" t="s">
        <v>565</v>
      </c>
      <c r="E144" s="1" t="s">
        <v>131</v>
      </c>
      <c r="F144" s="1" t="s">
        <v>123</v>
      </c>
      <c r="G144" s="1">
        <v>9.390027E7</v>
      </c>
      <c r="H144" s="1" t="s">
        <v>566</v>
      </c>
      <c r="I144" s="1" t="s">
        <v>567</v>
      </c>
      <c r="J144" s="97">
        <v>26977.0</v>
      </c>
      <c r="K144" s="1" t="s">
        <v>126</v>
      </c>
      <c r="L144" s="1"/>
      <c r="M144" s="1"/>
      <c r="N144" s="1" t="s">
        <v>127</v>
      </c>
      <c r="O144" s="1">
        <v>1.0</v>
      </c>
      <c r="P144" s="1">
        <v>1.0</v>
      </c>
    </row>
    <row r="145" ht="15.75" customHeight="1">
      <c r="A145" s="1" t="s">
        <v>45</v>
      </c>
      <c r="B145" s="1" t="s">
        <v>568</v>
      </c>
      <c r="C145" s="1" t="s">
        <v>564</v>
      </c>
      <c r="D145" s="1" t="s">
        <v>565</v>
      </c>
      <c r="E145" s="1" t="s">
        <v>131</v>
      </c>
      <c r="F145" s="1" t="s">
        <v>123</v>
      </c>
      <c r="G145" s="1">
        <v>9.390027E7</v>
      </c>
      <c r="H145" s="1" t="s">
        <v>566</v>
      </c>
      <c r="I145" s="1" t="s">
        <v>567</v>
      </c>
      <c r="J145" s="97">
        <v>26977.0</v>
      </c>
      <c r="K145" s="1" t="s">
        <v>126</v>
      </c>
      <c r="L145" s="1"/>
      <c r="M145" s="1"/>
      <c r="N145" s="1" t="s">
        <v>127</v>
      </c>
      <c r="O145" s="1">
        <v>1.0</v>
      </c>
      <c r="P145" s="1">
        <v>1.0</v>
      </c>
    </row>
    <row r="146" ht="15.75" customHeight="1">
      <c r="A146" s="1" t="s">
        <v>45</v>
      </c>
      <c r="B146" s="1" t="s">
        <v>569</v>
      </c>
      <c r="C146" s="1" t="s">
        <v>570</v>
      </c>
      <c r="D146" s="1" t="s">
        <v>571</v>
      </c>
      <c r="E146" s="1" t="s">
        <v>131</v>
      </c>
      <c r="F146" s="1" t="s">
        <v>123</v>
      </c>
      <c r="G146" s="1">
        <v>9.4044583E7</v>
      </c>
      <c r="H146" s="1" t="s">
        <v>182</v>
      </c>
      <c r="I146" s="1" t="s">
        <v>572</v>
      </c>
      <c r="J146" s="97">
        <v>31541.0</v>
      </c>
      <c r="K146" s="1" t="s">
        <v>126</v>
      </c>
      <c r="L146" s="1"/>
      <c r="M146" s="1"/>
      <c r="N146" s="1" t="s">
        <v>127</v>
      </c>
      <c r="O146" s="1">
        <v>1.0</v>
      </c>
      <c r="P146" s="1">
        <v>1.0</v>
      </c>
    </row>
    <row r="147" ht="15.75" customHeight="1">
      <c r="A147" s="1" t="s">
        <v>45</v>
      </c>
      <c r="B147" s="1" t="s">
        <v>573</v>
      </c>
      <c r="C147" s="1" t="s">
        <v>570</v>
      </c>
      <c r="D147" s="1" t="s">
        <v>571</v>
      </c>
      <c r="E147" s="1" t="s">
        <v>131</v>
      </c>
      <c r="F147" s="1" t="s">
        <v>123</v>
      </c>
      <c r="G147" s="1">
        <v>9.4044583E7</v>
      </c>
      <c r="H147" s="1" t="s">
        <v>182</v>
      </c>
      <c r="I147" s="1" t="s">
        <v>574</v>
      </c>
      <c r="J147" s="97">
        <v>24943.0</v>
      </c>
      <c r="K147" s="1" t="s">
        <v>126</v>
      </c>
      <c r="L147" s="1"/>
      <c r="M147" s="1"/>
      <c r="N147" s="1" t="s">
        <v>127</v>
      </c>
      <c r="O147" s="1">
        <v>1.0</v>
      </c>
      <c r="P147" s="1">
        <v>1.0</v>
      </c>
    </row>
    <row r="148" ht="15.75" customHeight="1">
      <c r="A148" s="1" t="s">
        <v>45</v>
      </c>
      <c r="B148" s="1" t="s">
        <v>575</v>
      </c>
      <c r="C148" s="1" t="s">
        <v>576</v>
      </c>
      <c r="D148" s="1" t="s">
        <v>577</v>
      </c>
      <c r="E148" s="1" t="s">
        <v>131</v>
      </c>
      <c r="F148" s="1" t="s">
        <v>123</v>
      </c>
      <c r="G148" s="1">
        <v>9.4062933E7</v>
      </c>
      <c r="H148" s="1" t="s">
        <v>578</v>
      </c>
      <c r="I148" s="1" t="s">
        <v>579</v>
      </c>
      <c r="J148" s="97">
        <v>44742.0</v>
      </c>
      <c r="K148" s="1" t="s">
        <v>195</v>
      </c>
      <c r="L148" s="1"/>
      <c r="M148" s="1"/>
      <c r="N148" s="1" t="s">
        <v>127</v>
      </c>
      <c r="O148" s="1">
        <v>1.0</v>
      </c>
      <c r="P148" s="1">
        <v>1.0</v>
      </c>
    </row>
    <row r="149" ht="15.75" customHeight="1">
      <c r="A149" s="1" t="s">
        <v>45</v>
      </c>
      <c r="B149" s="1" t="s">
        <v>580</v>
      </c>
      <c r="C149" s="1" t="s">
        <v>576</v>
      </c>
      <c r="D149" s="1" t="s">
        <v>577</v>
      </c>
      <c r="E149" s="1" t="s">
        <v>131</v>
      </c>
      <c r="F149" s="1" t="s">
        <v>123</v>
      </c>
      <c r="G149" s="1">
        <v>9.4062933E7</v>
      </c>
      <c r="H149" s="1" t="s">
        <v>578</v>
      </c>
      <c r="I149" s="1" t="s">
        <v>125</v>
      </c>
      <c r="J149" s="1"/>
      <c r="K149" s="1" t="s">
        <v>195</v>
      </c>
      <c r="L149" s="1"/>
      <c r="M149" s="1"/>
      <c r="N149" s="1" t="s">
        <v>127</v>
      </c>
      <c r="O149" s="1">
        <v>1.0</v>
      </c>
      <c r="P149" s="1">
        <v>1.0</v>
      </c>
    </row>
    <row r="150" ht="15.75" customHeight="1">
      <c r="A150" s="1" t="s">
        <v>45</v>
      </c>
      <c r="B150" s="1" t="s">
        <v>581</v>
      </c>
      <c r="C150" s="1" t="s">
        <v>582</v>
      </c>
      <c r="D150" s="1" t="s">
        <v>583</v>
      </c>
      <c r="E150" s="1" t="s">
        <v>131</v>
      </c>
      <c r="F150" s="1" t="s">
        <v>123</v>
      </c>
      <c r="G150" s="1">
        <v>9.4215114E7</v>
      </c>
      <c r="H150" s="1" t="s">
        <v>584</v>
      </c>
      <c r="I150" s="1" t="s">
        <v>250</v>
      </c>
      <c r="J150" s="97">
        <v>27584.0</v>
      </c>
      <c r="K150" s="1" t="s">
        <v>195</v>
      </c>
      <c r="L150" s="1"/>
      <c r="M150" s="1"/>
      <c r="N150" s="1" t="s">
        <v>127</v>
      </c>
      <c r="O150" s="1">
        <v>1.0</v>
      </c>
      <c r="P150" s="1">
        <v>1.0</v>
      </c>
    </row>
    <row r="151" ht="15.75" customHeight="1">
      <c r="A151" s="1" t="s">
        <v>45</v>
      </c>
      <c r="B151" s="1" t="s">
        <v>585</v>
      </c>
      <c r="C151" s="1" t="s">
        <v>582</v>
      </c>
      <c r="D151" s="1" t="s">
        <v>583</v>
      </c>
      <c r="E151" s="1" t="s">
        <v>131</v>
      </c>
      <c r="F151" s="1" t="s">
        <v>123</v>
      </c>
      <c r="G151" s="1">
        <v>9.4215114E7</v>
      </c>
      <c r="H151" s="1" t="s">
        <v>584</v>
      </c>
      <c r="I151" s="1" t="s">
        <v>250</v>
      </c>
      <c r="J151" s="97">
        <v>27584.0</v>
      </c>
      <c r="K151" s="1" t="s">
        <v>195</v>
      </c>
      <c r="L151" s="1"/>
      <c r="M151" s="1"/>
      <c r="N151" s="1" t="s">
        <v>127</v>
      </c>
      <c r="O151" s="1">
        <v>1.0</v>
      </c>
      <c r="P151" s="1">
        <v>1.0</v>
      </c>
    </row>
    <row r="152" ht="15.75" customHeight="1">
      <c r="A152" s="1" t="s">
        <v>8</v>
      </c>
      <c r="B152" s="1">
        <v>76792.0</v>
      </c>
      <c r="C152" s="1" t="s">
        <v>586</v>
      </c>
      <c r="D152" s="1" t="s">
        <v>587</v>
      </c>
      <c r="E152" s="1" t="s">
        <v>123</v>
      </c>
      <c r="F152" s="1" t="s">
        <v>123</v>
      </c>
      <c r="G152" s="1">
        <v>9.4526877E7</v>
      </c>
      <c r="H152" s="1" t="s">
        <v>588</v>
      </c>
      <c r="I152" s="1" t="s">
        <v>589</v>
      </c>
      <c r="J152" s="97">
        <v>29508.0</v>
      </c>
      <c r="K152" s="1" t="s">
        <v>195</v>
      </c>
      <c r="L152" s="1" t="s">
        <v>127</v>
      </c>
      <c r="M152" s="1"/>
      <c r="N152" s="1" t="s">
        <v>127</v>
      </c>
      <c r="O152" s="1">
        <v>1.0</v>
      </c>
      <c r="P152" s="1">
        <v>1.0</v>
      </c>
    </row>
    <row r="153" ht="15.75" customHeight="1">
      <c r="A153" s="1" t="s">
        <v>8</v>
      </c>
      <c r="B153" s="1">
        <v>89960.0</v>
      </c>
      <c r="C153" s="1" t="s">
        <v>586</v>
      </c>
      <c r="D153" s="1" t="s">
        <v>587</v>
      </c>
      <c r="E153" s="1" t="s">
        <v>123</v>
      </c>
      <c r="F153" s="1" t="s">
        <v>123</v>
      </c>
      <c r="G153" s="1">
        <v>9.4526877E7</v>
      </c>
      <c r="H153" s="1" t="s">
        <v>588</v>
      </c>
      <c r="I153" s="1" t="s">
        <v>589</v>
      </c>
      <c r="J153" s="97">
        <v>29508.0</v>
      </c>
      <c r="K153" s="1" t="s">
        <v>195</v>
      </c>
      <c r="L153" s="1" t="s">
        <v>127</v>
      </c>
      <c r="M153" s="1"/>
      <c r="N153" s="1" t="s">
        <v>127</v>
      </c>
      <c r="O153" s="1">
        <v>1.0</v>
      </c>
      <c r="P153" s="1">
        <v>1.0</v>
      </c>
    </row>
    <row r="154" ht="15.75" customHeight="1">
      <c r="A154" s="1" t="s">
        <v>8</v>
      </c>
      <c r="B154" s="1">
        <v>85823.0</v>
      </c>
      <c r="C154" s="1" t="s">
        <v>590</v>
      </c>
      <c r="D154" s="1" t="s">
        <v>591</v>
      </c>
      <c r="E154" s="1" t="s">
        <v>123</v>
      </c>
      <c r="F154" s="1" t="s">
        <v>123</v>
      </c>
      <c r="G154" s="1">
        <v>9.5425249E7</v>
      </c>
      <c r="H154" s="1" t="s">
        <v>592</v>
      </c>
      <c r="I154" s="1" t="s">
        <v>593</v>
      </c>
      <c r="J154" s="97">
        <v>32965.0</v>
      </c>
      <c r="K154" s="1" t="s">
        <v>126</v>
      </c>
      <c r="L154" s="1" t="s">
        <v>127</v>
      </c>
      <c r="M154" s="1"/>
      <c r="N154" s="1" t="s">
        <v>127</v>
      </c>
      <c r="O154" s="1">
        <v>1.0</v>
      </c>
      <c r="P154" s="1">
        <v>1.0</v>
      </c>
    </row>
    <row r="155" ht="15.75" customHeight="1">
      <c r="A155" s="1" t="s">
        <v>8</v>
      </c>
      <c r="B155" s="1">
        <v>86846.0</v>
      </c>
      <c r="C155" s="1" t="s">
        <v>590</v>
      </c>
      <c r="D155" s="1" t="s">
        <v>591</v>
      </c>
      <c r="E155" s="1" t="s">
        <v>123</v>
      </c>
      <c r="F155" s="1" t="s">
        <v>123</v>
      </c>
      <c r="G155" s="1">
        <v>9.5425249E7</v>
      </c>
      <c r="H155" s="1" t="s">
        <v>592</v>
      </c>
      <c r="I155" s="1" t="s">
        <v>593</v>
      </c>
      <c r="J155" s="97">
        <v>32965.0</v>
      </c>
      <c r="K155" s="1" t="s">
        <v>126</v>
      </c>
      <c r="L155" s="1" t="s">
        <v>127</v>
      </c>
      <c r="M155" s="1"/>
      <c r="N155" s="1" t="s">
        <v>127</v>
      </c>
      <c r="O155" s="1">
        <v>1.0</v>
      </c>
      <c r="P155" s="1">
        <v>1.0</v>
      </c>
    </row>
    <row r="156" ht="15.75" customHeight="1">
      <c r="A156" s="1" t="s">
        <v>45</v>
      </c>
      <c r="B156" s="1" t="s">
        <v>594</v>
      </c>
      <c r="C156" s="1" t="s">
        <v>595</v>
      </c>
      <c r="D156" s="1" t="s">
        <v>596</v>
      </c>
      <c r="E156" s="1" t="s">
        <v>131</v>
      </c>
      <c r="F156" s="1" t="s">
        <v>123</v>
      </c>
      <c r="G156" s="1">
        <v>1.7254587E7</v>
      </c>
      <c r="H156" s="1" t="s">
        <v>597</v>
      </c>
      <c r="I156" s="1" t="s">
        <v>598</v>
      </c>
      <c r="J156" s="97">
        <v>44740.0</v>
      </c>
      <c r="K156" s="1" t="s">
        <v>126</v>
      </c>
      <c r="L156" s="1"/>
      <c r="M156" s="1"/>
      <c r="N156" s="1" t="s">
        <v>127</v>
      </c>
      <c r="O156" s="1">
        <v>1.0</v>
      </c>
      <c r="P156" s="1">
        <v>1.0</v>
      </c>
    </row>
    <row r="157" ht="15.75" customHeight="1">
      <c r="A157" s="1" t="s">
        <v>45</v>
      </c>
      <c r="B157" s="1" t="s">
        <v>599</v>
      </c>
      <c r="C157" s="1" t="s">
        <v>595</v>
      </c>
      <c r="D157" s="1" t="s">
        <v>596</v>
      </c>
      <c r="E157" s="1" t="s">
        <v>131</v>
      </c>
      <c r="F157" s="1" t="s">
        <v>123</v>
      </c>
      <c r="G157" s="1">
        <v>1.7254587E7</v>
      </c>
      <c r="H157" s="1" t="s">
        <v>600</v>
      </c>
      <c r="I157" s="1" t="s">
        <v>229</v>
      </c>
      <c r="J157" s="97">
        <v>22900.0</v>
      </c>
      <c r="K157" s="1" t="s">
        <v>126</v>
      </c>
      <c r="L157" s="1"/>
      <c r="M157" s="1"/>
      <c r="N157" s="1" t="s">
        <v>127</v>
      </c>
      <c r="O157" s="1">
        <v>1.0</v>
      </c>
      <c r="P157" s="1">
        <v>1.0</v>
      </c>
    </row>
    <row r="158" ht="15.75" customHeight="1">
      <c r="A158" s="1" t="s">
        <v>8</v>
      </c>
      <c r="B158" s="1">
        <v>91639.0</v>
      </c>
      <c r="C158" s="1" t="s">
        <v>601</v>
      </c>
      <c r="D158" s="1" t="s">
        <v>602</v>
      </c>
      <c r="E158" s="1" t="s">
        <v>123</v>
      </c>
      <c r="F158" s="1" t="s">
        <v>123</v>
      </c>
      <c r="G158" s="1">
        <v>2.3146242E7</v>
      </c>
      <c r="H158" s="1" t="s">
        <v>603</v>
      </c>
      <c r="I158" s="1" t="s">
        <v>604</v>
      </c>
      <c r="J158" s="97">
        <v>26692.0</v>
      </c>
      <c r="K158" s="1" t="s">
        <v>195</v>
      </c>
      <c r="L158" s="1" t="s">
        <v>127</v>
      </c>
      <c r="M158" s="1"/>
      <c r="N158" s="1" t="s">
        <v>127</v>
      </c>
      <c r="O158" s="1">
        <v>1.0</v>
      </c>
      <c r="P158" s="1">
        <v>1.0</v>
      </c>
    </row>
    <row r="159" ht="15.75" customHeight="1">
      <c r="A159" s="1" t="s">
        <v>8</v>
      </c>
      <c r="B159" s="1">
        <v>101126.0</v>
      </c>
      <c r="C159" s="1" t="s">
        <v>601</v>
      </c>
      <c r="D159" s="1" t="s">
        <v>602</v>
      </c>
      <c r="E159" s="1" t="s">
        <v>123</v>
      </c>
      <c r="F159" s="1" t="s">
        <v>123</v>
      </c>
      <c r="G159" s="1">
        <v>2.3146242E7</v>
      </c>
      <c r="H159" s="1" t="s">
        <v>605</v>
      </c>
      <c r="I159" s="1" t="s">
        <v>604</v>
      </c>
      <c r="J159" s="97">
        <v>26692.0</v>
      </c>
      <c r="K159" s="1" t="s">
        <v>195</v>
      </c>
      <c r="L159" s="1" t="s">
        <v>127</v>
      </c>
      <c r="M159" s="1"/>
      <c r="N159" s="1" t="s">
        <v>127</v>
      </c>
      <c r="O159" s="1">
        <v>1.0</v>
      </c>
      <c r="P159" s="1">
        <v>1.0</v>
      </c>
    </row>
    <row r="160" ht="15.75" customHeight="1">
      <c r="A160" s="1" t="s">
        <v>45</v>
      </c>
      <c r="B160" s="1" t="s">
        <v>606</v>
      </c>
      <c r="C160" s="1" t="s">
        <v>607</v>
      </c>
      <c r="D160" s="1" t="s">
        <v>608</v>
      </c>
      <c r="E160" s="1" t="s">
        <v>131</v>
      </c>
      <c r="F160" s="1" t="s">
        <v>123</v>
      </c>
      <c r="G160" s="1">
        <v>3.0591953E7</v>
      </c>
      <c r="H160" s="1" t="s">
        <v>609</v>
      </c>
      <c r="I160" s="1" t="s">
        <v>610</v>
      </c>
      <c r="J160" s="1"/>
      <c r="K160" s="1" t="s">
        <v>195</v>
      </c>
      <c r="L160" s="1"/>
      <c r="M160" s="1"/>
      <c r="N160" s="1" t="s">
        <v>127</v>
      </c>
      <c r="O160" s="1">
        <v>1.0</v>
      </c>
      <c r="P160" s="1">
        <v>1.0</v>
      </c>
    </row>
    <row r="161" ht="15.75" customHeight="1">
      <c r="A161" s="1" t="s">
        <v>45</v>
      </c>
      <c r="B161" s="1" t="s">
        <v>611</v>
      </c>
      <c r="C161" s="1" t="s">
        <v>607</v>
      </c>
      <c r="D161" s="1" t="s">
        <v>608</v>
      </c>
      <c r="E161" s="1" t="s">
        <v>131</v>
      </c>
      <c r="F161" s="1" t="s">
        <v>123</v>
      </c>
      <c r="G161" s="1">
        <v>3.0591953E7</v>
      </c>
      <c r="H161" s="1" t="s">
        <v>612</v>
      </c>
      <c r="I161" s="1" t="s">
        <v>610</v>
      </c>
      <c r="J161" s="97">
        <v>30618.0</v>
      </c>
      <c r="K161" s="1" t="s">
        <v>195</v>
      </c>
      <c r="L161" s="1"/>
      <c r="M161" s="1"/>
      <c r="N161" s="1" t="s">
        <v>127</v>
      </c>
      <c r="O161" s="1">
        <v>1.0</v>
      </c>
      <c r="P161" s="1">
        <v>1.0</v>
      </c>
    </row>
    <row r="162" ht="15.75" customHeight="1">
      <c r="A162" s="1" t="s">
        <v>45</v>
      </c>
      <c r="B162" s="1" t="s">
        <v>613</v>
      </c>
      <c r="C162" s="1" t="s">
        <v>614</v>
      </c>
      <c r="D162" s="1" t="s">
        <v>615</v>
      </c>
      <c r="E162" s="1" t="s">
        <v>131</v>
      </c>
      <c r="F162" s="1" t="s">
        <v>123</v>
      </c>
      <c r="G162" s="1">
        <v>3.3738491E7</v>
      </c>
      <c r="H162" s="1" t="s">
        <v>616</v>
      </c>
      <c r="I162" s="1" t="s">
        <v>617</v>
      </c>
      <c r="J162" s="97">
        <v>32364.0</v>
      </c>
      <c r="K162" s="1" t="s">
        <v>195</v>
      </c>
      <c r="L162" s="1"/>
      <c r="M162" s="1"/>
      <c r="N162" s="1" t="s">
        <v>127</v>
      </c>
      <c r="O162" s="1">
        <v>1.0</v>
      </c>
      <c r="P162" s="1">
        <v>1.0</v>
      </c>
    </row>
    <row r="163" ht="15.75" customHeight="1">
      <c r="A163" s="1" t="s">
        <v>45</v>
      </c>
      <c r="B163" s="1" t="s">
        <v>618</v>
      </c>
      <c r="C163" s="1" t="s">
        <v>614</v>
      </c>
      <c r="D163" s="1" t="s">
        <v>615</v>
      </c>
      <c r="E163" s="1" t="s">
        <v>131</v>
      </c>
      <c r="F163" s="1" t="s">
        <v>123</v>
      </c>
      <c r="G163" s="1">
        <v>3.3738491E7</v>
      </c>
      <c r="H163" s="1" t="s">
        <v>616</v>
      </c>
      <c r="I163" s="1" t="s">
        <v>617</v>
      </c>
      <c r="J163" s="97">
        <v>32364.0</v>
      </c>
      <c r="K163" s="1" t="s">
        <v>195</v>
      </c>
      <c r="L163" s="1"/>
      <c r="M163" s="1"/>
      <c r="N163" s="1" t="s">
        <v>127</v>
      </c>
      <c r="O163" s="1">
        <v>1.0</v>
      </c>
      <c r="P163" s="1">
        <v>1.0</v>
      </c>
    </row>
    <row r="164" ht="15.75" customHeight="1">
      <c r="A164" s="1" t="s">
        <v>45</v>
      </c>
      <c r="B164" s="1" t="s">
        <v>619</v>
      </c>
      <c r="C164" s="1" t="s">
        <v>620</v>
      </c>
      <c r="D164" s="1" t="s">
        <v>621</v>
      </c>
      <c r="E164" s="1" t="s">
        <v>131</v>
      </c>
      <c r="F164" s="1" t="s">
        <v>123</v>
      </c>
      <c r="G164" s="1">
        <v>3.7480894E7</v>
      </c>
      <c r="H164" s="1" t="s">
        <v>622</v>
      </c>
      <c r="I164" s="1" t="s">
        <v>623</v>
      </c>
      <c r="J164" s="97">
        <v>34042.0</v>
      </c>
      <c r="K164" s="1" t="s">
        <v>126</v>
      </c>
      <c r="L164" s="1"/>
      <c r="M164" s="1"/>
      <c r="N164" s="1" t="s">
        <v>127</v>
      </c>
      <c r="O164" s="1">
        <v>1.0</v>
      </c>
      <c r="P164" s="1">
        <v>1.0</v>
      </c>
    </row>
    <row r="165" ht="15.75" customHeight="1">
      <c r="A165" s="1" t="s">
        <v>45</v>
      </c>
      <c r="B165" s="1" t="s">
        <v>624</v>
      </c>
      <c r="C165" s="1" t="s">
        <v>620</v>
      </c>
      <c r="D165" s="1" t="s">
        <v>621</v>
      </c>
      <c r="E165" s="1" t="s">
        <v>131</v>
      </c>
      <c r="F165" s="1" t="s">
        <v>123</v>
      </c>
      <c r="G165" s="1">
        <v>3.7480894E7</v>
      </c>
      <c r="H165" s="1" t="s">
        <v>622</v>
      </c>
      <c r="I165" s="1" t="s">
        <v>623</v>
      </c>
      <c r="J165" s="97">
        <v>34042.0</v>
      </c>
      <c r="K165" s="1" t="s">
        <v>126</v>
      </c>
      <c r="L165" s="1"/>
      <c r="M165" s="1"/>
      <c r="N165" s="1" t="s">
        <v>127</v>
      </c>
      <c r="O165" s="1">
        <v>1.0</v>
      </c>
      <c r="P165" s="1">
        <v>1.0</v>
      </c>
    </row>
    <row r="166" ht="15.75" customHeight="1">
      <c r="A166" s="1" t="s">
        <v>8</v>
      </c>
      <c r="B166" s="1">
        <v>101152.0</v>
      </c>
      <c r="C166" s="1" t="s">
        <v>625</v>
      </c>
      <c r="D166" s="1" t="s">
        <v>626</v>
      </c>
      <c r="E166" s="1" t="s">
        <v>123</v>
      </c>
      <c r="F166" s="1" t="s">
        <v>123</v>
      </c>
      <c r="G166" s="1">
        <v>3.8173182E7</v>
      </c>
      <c r="H166" s="1" t="s">
        <v>627</v>
      </c>
      <c r="I166" s="1" t="s">
        <v>278</v>
      </c>
      <c r="J166" s="97">
        <v>33202.0</v>
      </c>
      <c r="K166" s="1" t="s">
        <v>126</v>
      </c>
      <c r="L166" s="1" t="s">
        <v>127</v>
      </c>
      <c r="M166" s="1"/>
      <c r="N166" s="1" t="s">
        <v>127</v>
      </c>
      <c r="O166" s="1">
        <v>1.0</v>
      </c>
      <c r="P166" s="1">
        <v>1.0</v>
      </c>
    </row>
    <row r="167" ht="15.75" customHeight="1">
      <c r="A167" s="1" t="s">
        <v>8</v>
      </c>
      <c r="B167" s="1">
        <v>21695.0</v>
      </c>
      <c r="C167" s="1" t="s">
        <v>625</v>
      </c>
      <c r="D167" s="1" t="s">
        <v>626</v>
      </c>
      <c r="E167" s="1" t="s">
        <v>123</v>
      </c>
      <c r="F167" s="1" t="s">
        <v>123</v>
      </c>
      <c r="G167" s="1">
        <v>3.8173182E7</v>
      </c>
      <c r="H167" s="1" t="s">
        <v>628</v>
      </c>
      <c r="I167" s="1" t="s">
        <v>278</v>
      </c>
      <c r="J167" s="97">
        <v>33202.0</v>
      </c>
      <c r="K167" s="1" t="s">
        <v>126</v>
      </c>
      <c r="L167" s="1" t="s">
        <v>127</v>
      </c>
      <c r="M167" s="1"/>
      <c r="N167" s="1" t="s">
        <v>127</v>
      </c>
      <c r="O167" s="1">
        <v>1.0</v>
      </c>
      <c r="P167" s="1">
        <v>1.0</v>
      </c>
    </row>
    <row r="168" ht="15.75" customHeight="1">
      <c r="A168" s="1" t="s">
        <v>45</v>
      </c>
      <c r="B168" s="1" t="s">
        <v>629</v>
      </c>
      <c r="C168" s="1" t="s">
        <v>630</v>
      </c>
      <c r="D168" s="1" t="s">
        <v>631</v>
      </c>
      <c r="E168" s="1" t="s">
        <v>131</v>
      </c>
      <c r="F168" s="1" t="s">
        <v>123</v>
      </c>
      <c r="G168" s="1">
        <v>3.8459031E7</v>
      </c>
      <c r="H168" s="1" t="s">
        <v>242</v>
      </c>
      <c r="I168" s="1" t="s">
        <v>632</v>
      </c>
      <c r="J168" s="97">
        <v>34776.0</v>
      </c>
      <c r="K168" s="1" t="s">
        <v>126</v>
      </c>
      <c r="L168" s="1"/>
      <c r="M168" s="1"/>
      <c r="N168" s="1" t="s">
        <v>127</v>
      </c>
      <c r="O168" s="1">
        <v>1.0</v>
      </c>
      <c r="P168" s="1">
        <v>1.0</v>
      </c>
    </row>
    <row r="169" ht="15.75" customHeight="1">
      <c r="A169" s="1" t="s">
        <v>45</v>
      </c>
      <c r="B169" s="1" t="s">
        <v>633</v>
      </c>
      <c r="C169" s="1" t="s">
        <v>630</v>
      </c>
      <c r="D169" s="1" t="s">
        <v>631</v>
      </c>
      <c r="E169" s="1" t="s">
        <v>131</v>
      </c>
      <c r="F169" s="1" t="s">
        <v>123</v>
      </c>
      <c r="G169" s="1">
        <v>3.8459031E7</v>
      </c>
      <c r="H169" s="1" t="s">
        <v>242</v>
      </c>
      <c r="I169" s="1" t="s">
        <v>632</v>
      </c>
      <c r="J169" s="1"/>
      <c r="K169" s="1" t="s">
        <v>126</v>
      </c>
      <c r="L169" s="1"/>
      <c r="M169" s="1"/>
      <c r="N169" s="1" t="s">
        <v>127</v>
      </c>
      <c r="O169" s="1">
        <v>1.0</v>
      </c>
      <c r="P169" s="1">
        <v>1.0</v>
      </c>
    </row>
    <row r="170" ht="15.75" customHeight="1">
      <c r="A170" s="1" t="s">
        <v>45</v>
      </c>
      <c r="B170" s="1" t="s">
        <v>634</v>
      </c>
      <c r="C170" s="1" t="s">
        <v>635</v>
      </c>
      <c r="D170" s="1" t="s">
        <v>636</v>
      </c>
      <c r="E170" s="1" t="s">
        <v>131</v>
      </c>
      <c r="F170" s="1" t="s">
        <v>123</v>
      </c>
      <c r="G170" s="1">
        <v>3.8894726E7</v>
      </c>
      <c r="H170" s="1" t="s">
        <v>637</v>
      </c>
      <c r="I170" s="1" t="s">
        <v>638</v>
      </c>
      <c r="J170" s="1"/>
      <c r="K170" s="1" t="s">
        <v>126</v>
      </c>
      <c r="L170" s="1"/>
      <c r="M170" s="1"/>
      <c r="N170" s="1" t="s">
        <v>127</v>
      </c>
      <c r="O170" s="1">
        <v>1.0</v>
      </c>
      <c r="P170" s="1">
        <v>1.0</v>
      </c>
    </row>
    <row r="171" ht="15.75" customHeight="1">
      <c r="A171" s="1" t="s">
        <v>45</v>
      </c>
      <c r="B171" s="1" t="s">
        <v>639</v>
      </c>
      <c r="C171" s="1" t="s">
        <v>635</v>
      </c>
      <c r="D171" s="1" t="s">
        <v>636</v>
      </c>
      <c r="E171" s="1" t="s">
        <v>131</v>
      </c>
      <c r="F171" s="1" t="s">
        <v>123</v>
      </c>
      <c r="G171" s="1">
        <v>3.8894726E7</v>
      </c>
      <c r="H171" s="1" t="s">
        <v>637</v>
      </c>
      <c r="I171" s="1" t="s">
        <v>638</v>
      </c>
      <c r="J171" s="97">
        <v>34741.0</v>
      </c>
      <c r="K171" s="1" t="s">
        <v>126</v>
      </c>
      <c r="L171" s="1"/>
      <c r="M171" s="1"/>
      <c r="N171" s="1" t="s">
        <v>127</v>
      </c>
      <c r="O171" s="1">
        <v>1.0</v>
      </c>
      <c r="P171" s="1">
        <v>1.0</v>
      </c>
    </row>
    <row r="172" ht="15.75" customHeight="1">
      <c r="A172" s="1" t="s">
        <v>45</v>
      </c>
      <c r="B172" s="1" t="s">
        <v>640</v>
      </c>
      <c r="C172" s="1" t="s">
        <v>641</v>
      </c>
      <c r="D172" s="1" t="s">
        <v>642</v>
      </c>
      <c r="E172" s="1" t="s">
        <v>131</v>
      </c>
      <c r="F172" s="1" t="s">
        <v>123</v>
      </c>
      <c r="G172" s="1">
        <v>3.9469671E7</v>
      </c>
      <c r="H172" s="1" t="s">
        <v>643</v>
      </c>
      <c r="I172" s="1" t="s">
        <v>644</v>
      </c>
      <c r="J172" s="97">
        <v>35059.0</v>
      </c>
      <c r="K172" s="1" t="s">
        <v>126</v>
      </c>
      <c r="L172" s="1"/>
      <c r="M172" s="1"/>
      <c r="N172" s="1" t="s">
        <v>127</v>
      </c>
      <c r="O172" s="1">
        <v>1.0</v>
      </c>
      <c r="P172" s="1">
        <v>1.0</v>
      </c>
    </row>
    <row r="173" ht="15.75" customHeight="1">
      <c r="A173" s="1" t="s">
        <v>45</v>
      </c>
      <c r="B173" s="1" t="s">
        <v>645</v>
      </c>
      <c r="C173" s="1" t="s">
        <v>641</v>
      </c>
      <c r="D173" s="1" t="s">
        <v>642</v>
      </c>
      <c r="E173" s="1" t="s">
        <v>131</v>
      </c>
      <c r="F173" s="1" t="s">
        <v>123</v>
      </c>
      <c r="G173" s="1">
        <v>3.9469671E7</v>
      </c>
      <c r="H173" s="1" t="s">
        <v>643</v>
      </c>
      <c r="I173" s="1" t="s">
        <v>646</v>
      </c>
      <c r="J173" s="97">
        <v>35059.0</v>
      </c>
      <c r="K173" s="1" t="s">
        <v>126</v>
      </c>
      <c r="L173" s="1"/>
      <c r="M173" s="1"/>
      <c r="N173" s="1" t="s">
        <v>127</v>
      </c>
      <c r="O173" s="1">
        <v>1.0</v>
      </c>
      <c r="P173" s="1">
        <v>1.0</v>
      </c>
    </row>
    <row r="174" ht="15.75" customHeight="1">
      <c r="A174" s="1" t="s">
        <v>45</v>
      </c>
      <c r="B174" s="1" t="s">
        <v>647</v>
      </c>
      <c r="C174" s="1" t="s">
        <v>648</v>
      </c>
      <c r="D174" s="1" t="s">
        <v>649</v>
      </c>
      <c r="E174" s="1" t="s">
        <v>131</v>
      </c>
      <c r="F174" s="1" t="s">
        <v>123</v>
      </c>
      <c r="G174" s="1">
        <v>4.2214047E7</v>
      </c>
      <c r="H174" s="1" t="s">
        <v>650</v>
      </c>
      <c r="I174" s="1" t="s">
        <v>651</v>
      </c>
      <c r="J174" s="1"/>
      <c r="K174" s="1" t="s">
        <v>126</v>
      </c>
      <c r="L174" s="1"/>
      <c r="M174" s="1"/>
      <c r="N174" s="1" t="s">
        <v>127</v>
      </c>
      <c r="O174" s="1">
        <v>1.0</v>
      </c>
      <c r="P174" s="1">
        <v>1.0</v>
      </c>
    </row>
    <row r="175" ht="15.75" customHeight="1">
      <c r="A175" s="1" t="s">
        <v>45</v>
      </c>
      <c r="B175" s="1" t="s">
        <v>652</v>
      </c>
      <c r="C175" s="1" t="s">
        <v>648</v>
      </c>
      <c r="D175" s="1" t="s">
        <v>649</v>
      </c>
      <c r="E175" s="1" t="s">
        <v>131</v>
      </c>
      <c r="F175" s="1" t="s">
        <v>123</v>
      </c>
      <c r="G175" s="1">
        <v>4.2214047E7</v>
      </c>
      <c r="H175" s="1" t="s">
        <v>653</v>
      </c>
      <c r="I175" s="1" t="s">
        <v>651</v>
      </c>
      <c r="J175" s="97">
        <v>36323.0</v>
      </c>
      <c r="K175" s="1" t="s">
        <v>126</v>
      </c>
      <c r="L175" s="1"/>
      <c r="M175" s="1"/>
      <c r="N175" s="1" t="s">
        <v>127</v>
      </c>
      <c r="O175" s="1">
        <v>1.0</v>
      </c>
      <c r="P175" s="1">
        <v>1.0</v>
      </c>
    </row>
    <row r="176" ht="15.75" customHeight="1">
      <c r="A176" s="1" t="s">
        <v>8</v>
      </c>
      <c r="B176" s="1">
        <v>78137.0</v>
      </c>
      <c r="C176" s="1" t="s">
        <v>654</v>
      </c>
      <c r="D176" s="1" t="s">
        <v>655</v>
      </c>
      <c r="E176" s="1" t="s">
        <v>123</v>
      </c>
      <c r="F176" s="1" t="s">
        <v>123</v>
      </c>
      <c r="G176" s="1">
        <v>4.294967295E9</v>
      </c>
      <c r="H176" s="1" t="s">
        <v>656</v>
      </c>
      <c r="I176" s="1" t="s">
        <v>657</v>
      </c>
      <c r="J176" s="97">
        <v>20829.0</v>
      </c>
      <c r="K176" s="1" t="s">
        <v>195</v>
      </c>
      <c r="L176" s="1" t="s">
        <v>127</v>
      </c>
      <c r="M176" s="1"/>
      <c r="N176" s="1" t="s">
        <v>127</v>
      </c>
      <c r="O176" s="1">
        <v>1.0</v>
      </c>
      <c r="P176" s="1">
        <v>1.0</v>
      </c>
    </row>
    <row r="177" ht="15.75" customHeight="1">
      <c r="A177" s="1" t="s">
        <v>8</v>
      </c>
      <c r="B177" s="1">
        <v>90059.0</v>
      </c>
      <c r="C177" s="1" t="s">
        <v>654</v>
      </c>
      <c r="D177" s="1" t="s">
        <v>655</v>
      </c>
      <c r="E177" s="1" t="s">
        <v>123</v>
      </c>
      <c r="F177" s="1" t="s">
        <v>123</v>
      </c>
      <c r="G177" s="1">
        <v>4.294967295E9</v>
      </c>
      <c r="H177" s="1" t="s">
        <v>658</v>
      </c>
      <c r="I177" s="1" t="s">
        <v>659</v>
      </c>
      <c r="J177" s="97">
        <v>29462.0</v>
      </c>
      <c r="K177" s="1" t="s">
        <v>195</v>
      </c>
      <c r="L177" s="1" t="s">
        <v>127</v>
      </c>
      <c r="M177" s="1"/>
      <c r="N177" s="1" t="s">
        <v>127</v>
      </c>
      <c r="O177" s="1">
        <v>1.0</v>
      </c>
      <c r="P177" s="1">
        <v>1.0</v>
      </c>
    </row>
    <row r="178" ht="15.75" customHeight="1">
      <c r="A178" s="1" t="s">
        <v>45</v>
      </c>
      <c r="B178" s="1" t="s">
        <v>660</v>
      </c>
      <c r="C178" s="1" t="s">
        <v>661</v>
      </c>
      <c r="D178" s="1" t="s">
        <v>662</v>
      </c>
      <c r="E178" s="1" t="s">
        <v>131</v>
      </c>
      <c r="F178" s="1" t="s">
        <v>123</v>
      </c>
      <c r="G178" s="1">
        <v>4.3547117E7</v>
      </c>
      <c r="H178" s="1" t="s">
        <v>663</v>
      </c>
      <c r="I178" s="1" t="s">
        <v>664</v>
      </c>
      <c r="J178" s="1"/>
      <c r="K178" s="1" t="s">
        <v>126</v>
      </c>
      <c r="L178" s="1"/>
      <c r="M178" s="1"/>
      <c r="N178" s="1" t="s">
        <v>127</v>
      </c>
      <c r="O178" s="1">
        <v>1.0</v>
      </c>
      <c r="P178" s="1">
        <v>1.0</v>
      </c>
    </row>
    <row r="179" ht="15.75" customHeight="1">
      <c r="A179" s="1" t="s">
        <v>45</v>
      </c>
      <c r="B179" s="1" t="s">
        <v>665</v>
      </c>
      <c r="C179" s="1" t="s">
        <v>661</v>
      </c>
      <c r="D179" s="1" t="s">
        <v>662</v>
      </c>
      <c r="E179" s="1" t="s">
        <v>131</v>
      </c>
      <c r="F179" s="1" t="s">
        <v>123</v>
      </c>
      <c r="G179" s="1">
        <v>4.3547117E7</v>
      </c>
      <c r="H179" s="1" t="s">
        <v>666</v>
      </c>
      <c r="I179" s="1" t="s">
        <v>667</v>
      </c>
      <c r="J179" s="1"/>
      <c r="K179" s="1" t="s">
        <v>126</v>
      </c>
      <c r="L179" s="1"/>
      <c r="M179" s="1"/>
      <c r="N179" s="1" t="s">
        <v>127</v>
      </c>
      <c r="O179" s="1">
        <v>1.0</v>
      </c>
      <c r="P179" s="1">
        <v>1.0</v>
      </c>
    </row>
    <row r="180" ht="15.75" customHeight="1">
      <c r="A180" s="1" t="s">
        <v>45</v>
      </c>
      <c r="B180" s="1" t="s">
        <v>668</v>
      </c>
      <c r="C180" s="1" t="s">
        <v>669</v>
      </c>
      <c r="D180" s="1" t="s">
        <v>670</v>
      </c>
      <c r="E180" s="1" t="s">
        <v>131</v>
      </c>
      <c r="F180" s="1" t="s">
        <v>123</v>
      </c>
      <c r="G180" s="1">
        <v>4.4109723E7</v>
      </c>
      <c r="H180" s="1" t="s">
        <v>671</v>
      </c>
      <c r="I180" s="1" t="s">
        <v>672</v>
      </c>
      <c r="J180" s="97">
        <v>37353.0</v>
      </c>
      <c r="K180" s="1" t="s">
        <v>126</v>
      </c>
      <c r="L180" s="1"/>
      <c r="M180" s="1"/>
      <c r="N180" s="1" t="s">
        <v>127</v>
      </c>
      <c r="O180" s="1">
        <v>1.0</v>
      </c>
      <c r="P180" s="1">
        <v>1.0</v>
      </c>
    </row>
    <row r="181" ht="15.75" customHeight="1">
      <c r="A181" s="1" t="s">
        <v>45</v>
      </c>
      <c r="B181" s="1" t="s">
        <v>673</v>
      </c>
      <c r="C181" s="1" t="s">
        <v>669</v>
      </c>
      <c r="D181" s="1" t="s">
        <v>670</v>
      </c>
      <c r="E181" s="1" t="s">
        <v>131</v>
      </c>
      <c r="F181" s="1" t="s">
        <v>123</v>
      </c>
      <c r="G181" s="1">
        <v>4.4109723E7</v>
      </c>
      <c r="H181" s="1" t="s">
        <v>674</v>
      </c>
      <c r="I181" s="1" t="s">
        <v>672</v>
      </c>
      <c r="J181" s="97">
        <v>37353.0</v>
      </c>
      <c r="K181" s="1" t="s">
        <v>126</v>
      </c>
      <c r="L181" s="1"/>
      <c r="M181" s="1"/>
      <c r="N181" s="1" t="s">
        <v>127</v>
      </c>
      <c r="O181" s="1">
        <v>1.0</v>
      </c>
      <c r="P181" s="1">
        <v>1.0</v>
      </c>
    </row>
    <row r="182" ht="15.75" customHeight="1">
      <c r="A182" s="1" t="s">
        <v>45</v>
      </c>
      <c r="B182" s="1" t="s">
        <v>675</v>
      </c>
      <c r="C182" s="1" t="s">
        <v>676</v>
      </c>
      <c r="D182" s="1" t="s">
        <v>677</v>
      </c>
      <c r="E182" s="1" t="s">
        <v>131</v>
      </c>
      <c r="F182" s="1" t="s">
        <v>123</v>
      </c>
      <c r="G182" s="1">
        <v>9.4163628E7</v>
      </c>
      <c r="H182" s="1" t="s">
        <v>678</v>
      </c>
      <c r="I182" s="1" t="s">
        <v>679</v>
      </c>
      <c r="J182" s="97">
        <v>27152.0</v>
      </c>
      <c r="K182" s="1" t="s">
        <v>134</v>
      </c>
      <c r="L182" s="1"/>
      <c r="M182" s="1"/>
      <c r="N182" s="1" t="s">
        <v>127</v>
      </c>
      <c r="O182" s="1">
        <v>1.0</v>
      </c>
      <c r="P182" s="1">
        <v>1.0</v>
      </c>
    </row>
    <row r="183" ht="15.75" customHeight="1">
      <c r="A183" s="1" t="s">
        <v>45</v>
      </c>
      <c r="B183" s="1" t="s">
        <v>680</v>
      </c>
      <c r="C183" s="1" t="s">
        <v>676</v>
      </c>
      <c r="D183" s="1" t="s">
        <v>677</v>
      </c>
      <c r="E183" s="1" t="s">
        <v>131</v>
      </c>
      <c r="F183" s="1" t="s">
        <v>123</v>
      </c>
      <c r="G183" s="1">
        <v>9.4163628E7</v>
      </c>
      <c r="H183" s="1" t="s">
        <v>678</v>
      </c>
      <c r="I183" s="1" t="s">
        <v>681</v>
      </c>
      <c r="J183" s="97">
        <v>27152.0</v>
      </c>
      <c r="K183" s="1" t="s">
        <v>134</v>
      </c>
      <c r="L183" s="1"/>
      <c r="M183" s="1"/>
      <c r="N183" s="1" t="s">
        <v>127</v>
      </c>
      <c r="O183" s="1">
        <v>1.0</v>
      </c>
      <c r="P183" s="1">
        <v>1.0</v>
      </c>
    </row>
    <row r="184" ht="15.75" customHeight="1">
      <c r="A184" s="1" t="s">
        <v>45</v>
      </c>
      <c r="B184" s="98" t="s">
        <v>682</v>
      </c>
      <c r="C184" s="1" t="s">
        <v>683</v>
      </c>
      <c r="D184" s="1" t="s">
        <v>684</v>
      </c>
      <c r="E184" s="1" t="s">
        <v>131</v>
      </c>
      <c r="F184" s="1" t="s">
        <v>123</v>
      </c>
      <c r="G184" s="1">
        <v>9.4271659E7</v>
      </c>
      <c r="H184" s="1" t="s">
        <v>685</v>
      </c>
      <c r="I184" s="1" t="s">
        <v>686</v>
      </c>
      <c r="J184" s="97">
        <v>36218.0</v>
      </c>
      <c r="K184" s="1" t="s">
        <v>195</v>
      </c>
      <c r="L184" s="1"/>
      <c r="M184" s="1"/>
      <c r="N184" s="1" t="s">
        <v>127</v>
      </c>
      <c r="O184" s="1">
        <v>1.0</v>
      </c>
      <c r="P184" s="1">
        <v>1.0</v>
      </c>
    </row>
    <row r="185" ht="15.75" customHeight="1">
      <c r="A185" s="1" t="s">
        <v>45</v>
      </c>
      <c r="B185" s="1" t="s">
        <v>687</v>
      </c>
      <c r="C185" s="1" t="s">
        <v>683</v>
      </c>
      <c r="D185" s="1" t="s">
        <v>684</v>
      </c>
      <c r="E185" s="1" t="s">
        <v>131</v>
      </c>
      <c r="F185" s="1" t="s">
        <v>123</v>
      </c>
      <c r="G185" s="1">
        <v>9.4271659E7</v>
      </c>
      <c r="H185" s="1" t="s">
        <v>688</v>
      </c>
      <c r="I185" s="1" t="s">
        <v>689</v>
      </c>
      <c r="J185" s="97">
        <v>36218.0</v>
      </c>
      <c r="K185" s="1" t="s">
        <v>195</v>
      </c>
      <c r="L185" s="1"/>
      <c r="M185" s="1"/>
      <c r="N185" s="1" t="s">
        <v>127</v>
      </c>
      <c r="O185" s="1">
        <v>1.0</v>
      </c>
      <c r="P185" s="1">
        <v>1.0</v>
      </c>
    </row>
    <row r="186" ht="15.75" customHeight="1">
      <c r="A186" s="1" t="s">
        <v>45</v>
      </c>
      <c r="B186" s="98" t="s">
        <v>690</v>
      </c>
      <c r="C186" s="1" t="s">
        <v>691</v>
      </c>
      <c r="D186" s="1" t="s">
        <v>692</v>
      </c>
      <c r="E186" s="1" t="s">
        <v>131</v>
      </c>
      <c r="F186" s="1" t="s">
        <v>123</v>
      </c>
      <c r="G186" s="1">
        <v>9.4297034E7</v>
      </c>
      <c r="H186" s="1" t="s">
        <v>693</v>
      </c>
      <c r="I186" s="1" t="s">
        <v>694</v>
      </c>
      <c r="J186" s="97">
        <v>23898.0</v>
      </c>
      <c r="K186" s="1" t="s">
        <v>126</v>
      </c>
      <c r="L186" s="1"/>
      <c r="M186" s="1"/>
      <c r="N186" s="1" t="s">
        <v>127</v>
      </c>
      <c r="O186" s="1">
        <v>1.0</v>
      </c>
      <c r="P186" s="1">
        <v>1.0</v>
      </c>
    </row>
    <row r="187" ht="15.75" customHeight="1">
      <c r="A187" s="1" t="s">
        <v>45</v>
      </c>
      <c r="B187" s="1" t="s">
        <v>695</v>
      </c>
      <c r="C187" s="1" t="s">
        <v>691</v>
      </c>
      <c r="D187" s="1" t="s">
        <v>692</v>
      </c>
      <c r="E187" s="1" t="s">
        <v>131</v>
      </c>
      <c r="F187" s="1" t="s">
        <v>123</v>
      </c>
      <c r="G187" s="1">
        <v>9.4297034E7</v>
      </c>
      <c r="H187" s="1" t="s">
        <v>693</v>
      </c>
      <c r="I187" s="1" t="s">
        <v>696</v>
      </c>
      <c r="J187" s="97">
        <v>23898.0</v>
      </c>
      <c r="K187" s="1" t="s">
        <v>126</v>
      </c>
      <c r="L187" s="1"/>
      <c r="M187" s="1"/>
      <c r="N187" s="1" t="s">
        <v>127</v>
      </c>
      <c r="O187" s="1">
        <v>1.0</v>
      </c>
      <c r="P187" s="1">
        <v>1.0</v>
      </c>
    </row>
    <row r="188" ht="15.75" customHeight="1">
      <c r="A188" s="1" t="s">
        <v>45</v>
      </c>
      <c r="B188" s="1" t="s">
        <v>697</v>
      </c>
      <c r="C188" s="1" t="s">
        <v>698</v>
      </c>
      <c r="D188" s="1" t="s">
        <v>699</v>
      </c>
      <c r="E188" s="1" t="s">
        <v>131</v>
      </c>
      <c r="F188" s="1" t="s">
        <v>123</v>
      </c>
      <c r="G188" s="1">
        <v>9.4548506E7</v>
      </c>
      <c r="H188" s="1" t="s">
        <v>700</v>
      </c>
      <c r="I188" s="1" t="s">
        <v>477</v>
      </c>
      <c r="J188" s="97">
        <v>32149.0</v>
      </c>
      <c r="K188" s="1" t="s">
        <v>126</v>
      </c>
      <c r="L188" s="1"/>
      <c r="M188" s="1"/>
      <c r="N188" s="1" t="s">
        <v>127</v>
      </c>
      <c r="O188" s="1">
        <v>1.0</v>
      </c>
      <c r="P188" s="1">
        <v>1.0</v>
      </c>
    </row>
    <row r="189" ht="15.75" customHeight="1">
      <c r="A189" s="1" t="s">
        <v>45</v>
      </c>
      <c r="B189" s="1" t="s">
        <v>701</v>
      </c>
      <c r="C189" s="1" t="s">
        <v>698</v>
      </c>
      <c r="D189" s="1" t="s">
        <v>699</v>
      </c>
      <c r="E189" s="1" t="s">
        <v>131</v>
      </c>
      <c r="F189" s="1" t="s">
        <v>123</v>
      </c>
      <c r="G189" s="1">
        <v>9.4548506E7</v>
      </c>
      <c r="H189" s="1" t="s">
        <v>700</v>
      </c>
      <c r="I189" s="1" t="s">
        <v>702</v>
      </c>
      <c r="J189" s="97">
        <v>32149.0</v>
      </c>
      <c r="K189" s="1" t="s">
        <v>126</v>
      </c>
      <c r="L189" s="1"/>
      <c r="M189" s="1"/>
      <c r="N189" s="1" t="s">
        <v>127</v>
      </c>
      <c r="O189" s="1">
        <v>1.0</v>
      </c>
      <c r="P189" s="1">
        <v>1.0</v>
      </c>
    </row>
    <row r="190" ht="15.75" customHeight="1">
      <c r="A190" s="1" t="s">
        <v>45</v>
      </c>
      <c r="B190" s="1" t="s">
        <v>703</v>
      </c>
      <c r="C190" s="1" t="s">
        <v>704</v>
      </c>
      <c r="D190" s="1" t="s">
        <v>705</v>
      </c>
      <c r="E190" s="1" t="s">
        <v>131</v>
      </c>
      <c r="F190" s="1" t="s">
        <v>123</v>
      </c>
      <c r="G190" s="1">
        <v>9.4806078E7</v>
      </c>
      <c r="H190" s="1" t="s">
        <v>706</v>
      </c>
      <c r="I190" s="1" t="s">
        <v>707</v>
      </c>
      <c r="J190" s="1"/>
      <c r="K190" s="1" t="s">
        <v>126</v>
      </c>
      <c r="L190" s="1"/>
      <c r="M190" s="1"/>
      <c r="N190" s="1" t="s">
        <v>127</v>
      </c>
      <c r="O190" s="1">
        <v>1.0</v>
      </c>
      <c r="P190" s="1">
        <v>1.0</v>
      </c>
    </row>
    <row r="191" ht="15.75" customHeight="1">
      <c r="A191" s="1" t="s">
        <v>45</v>
      </c>
      <c r="B191" s="1" t="s">
        <v>708</v>
      </c>
      <c r="C191" s="1" t="s">
        <v>704</v>
      </c>
      <c r="D191" s="1" t="s">
        <v>705</v>
      </c>
      <c r="E191" s="1" t="s">
        <v>131</v>
      </c>
      <c r="F191" s="1" t="s">
        <v>123</v>
      </c>
      <c r="G191" s="1">
        <v>9.4806078E7</v>
      </c>
      <c r="H191" s="1" t="s">
        <v>709</v>
      </c>
      <c r="I191" s="1" t="s">
        <v>707</v>
      </c>
      <c r="J191" s="1"/>
      <c r="K191" s="1" t="s">
        <v>126</v>
      </c>
      <c r="L191" s="1"/>
      <c r="M191" s="1"/>
      <c r="N191" s="1" t="s">
        <v>127</v>
      </c>
      <c r="O191" s="1">
        <v>1.0</v>
      </c>
      <c r="P191" s="1">
        <v>1.0</v>
      </c>
    </row>
    <row r="192" ht="15.75" customHeight="1">
      <c r="A192" s="1" t="s">
        <v>8</v>
      </c>
      <c r="B192" s="1">
        <v>86016.0</v>
      </c>
      <c r="C192" s="1" t="s">
        <v>710</v>
      </c>
      <c r="D192" s="1" t="s">
        <v>711</v>
      </c>
      <c r="E192" s="1" t="s">
        <v>123</v>
      </c>
      <c r="F192" s="1" t="s">
        <v>123</v>
      </c>
      <c r="G192" s="1">
        <v>9.5661426E7</v>
      </c>
      <c r="H192" s="1" t="s">
        <v>134</v>
      </c>
      <c r="I192" s="1" t="s">
        <v>134</v>
      </c>
      <c r="J192" s="97">
        <v>33201.0</v>
      </c>
      <c r="K192" s="1" t="s">
        <v>126</v>
      </c>
      <c r="L192" s="1" t="s">
        <v>127</v>
      </c>
      <c r="M192" s="1"/>
      <c r="N192" s="1" t="s">
        <v>127</v>
      </c>
      <c r="O192" s="1">
        <v>0.0</v>
      </c>
      <c r="P192" s="1">
        <v>0.0</v>
      </c>
    </row>
    <row r="193" ht="15.75" customHeight="1">
      <c r="A193" s="1" t="s">
        <v>8</v>
      </c>
      <c r="B193" s="1">
        <v>79816.0</v>
      </c>
      <c r="C193" s="1" t="s">
        <v>710</v>
      </c>
      <c r="D193" s="1" t="s">
        <v>711</v>
      </c>
      <c r="E193" s="1" t="s">
        <v>123</v>
      </c>
      <c r="F193" s="1" t="s">
        <v>123</v>
      </c>
      <c r="G193" s="1">
        <v>9.5661426E7</v>
      </c>
      <c r="H193" s="1" t="s">
        <v>712</v>
      </c>
      <c r="I193" s="1" t="s">
        <v>713</v>
      </c>
      <c r="J193" s="97">
        <v>33201.0</v>
      </c>
      <c r="K193" s="1" t="s">
        <v>126</v>
      </c>
      <c r="L193" s="1" t="s">
        <v>127</v>
      </c>
      <c r="M193" s="1"/>
      <c r="N193" s="1" t="s">
        <v>127</v>
      </c>
      <c r="O193" s="1">
        <v>1.0</v>
      </c>
      <c r="P193" s="1">
        <v>1.0</v>
      </c>
    </row>
    <row r="194" ht="15.75" customHeight="1">
      <c r="A194" s="1" t="s">
        <v>45</v>
      </c>
      <c r="B194" s="1" t="s">
        <v>714</v>
      </c>
      <c r="C194" s="1" t="s">
        <v>715</v>
      </c>
      <c r="D194" s="1" t="s">
        <v>716</v>
      </c>
      <c r="E194" s="1" t="s">
        <v>131</v>
      </c>
      <c r="F194" s="1" t="s">
        <v>123</v>
      </c>
      <c r="G194" s="1">
        <v>9.5833339E7</v>
      </c>
      <c r="H194" s="1" t="s">
        <v>554</v>
      </c>
      <c r="I194" s="1" t="s">
        <v>717</v>
      </c>
      <c r="J194" s="1"/>
      <c r="K194" s="1" t="s">
        <v>126</v>
      </c>
      <c r="L194" s="1"/>
      <c r="M194" s="1"/>
      <c r="N194" s="1" t="s">
        <v>127</v>
      </c>
      <c r="O194" s="1">
        <v>1.0</v>
      </c>
      <c r="P194" s="1">
        <v>1.0</v>
      </c>
    </row>
    <row r="195" ht="15.75" customHeight="1">
      <c r="A195" s="1" t="s">
        <v>45</v>
      </c>
      <c r="B195" s="1" t="s">
        <v>718</v>
      </c>
      <c r="C195" s="1" t="s">
        <v>715</v>
      </c>
      <c r="D195" s="1" t="s">
        <v>716</v>
      </c>
      <c r="E195" s="1" t="s">
        <v>131</v>
      </c>
      <c r="F195" s="1" t="s">
        <v>123</v>
      </c>
      <c r="G195" s="1">
        <v>9.5833339E7</v>
      </c>
      <c r="H195" s="1" t="s">
        <v>554</v>
      </c>
      <c r="I195" s="1" t="s">
        <v>719</v>
      </c>
      <c r="J195" s="97">
        <v>44761.0</v>
      </c>
      <c r="K195" s="1" t="s">
        <v>126</v>
      </c>
      <c r="L195" s="1"/>
      <c r="M195" s="1"/>
      <c r="N195" s="1" t="s">
        <v>127</v>
      </c>
      <c r="O195" s="1">
        <v>1.0</v>
      </c>
      <c r="P195" s="1">
        <v>1.0</v>
      </c>
    </row>
    <row r="196" ht="15.75" customHeight="1">
      <c r="A196" s="1" t="s">
        <v>8</v>
      </c>
      <c r="B196" s="1">
        <v>99483.0</v>
      </c>
      <c r="C196" s="1" t="s">
        <v>720</v>
      </c>
      <c r="D196" s="1" t="s">
        <v>721</v>
      </c>
      <c r="E196" s="1" t="s">
        <v>722</v>
      </c>
      <c r="F196" s="1" t="s">
        <v>197</v>
      </c>
      <c r="G196" s="1">
        <v>7.4362713E7</v>
      </c>
      <c r="H196" s="1" t="s">
        <v>723</v>
      </c>
      <c r="I196" s="1" t="s">
        <v>724</v>
      </c>
      <c r="J196" s="97">
        <v>35545.0</v>
      </c>
      <c r="K196" s="1" t="s">
        <v>195</v>
      </c>
      <c r="L196" s="1" t="s">
        <v>211</v>
      </c>
      <c r="M196" s="1"/>
      <c r="N196" s="1" t="s">
        <v>211</v>
      </c>
      <c r="O196" s="1">
        <v>1.0</v>
      </c>
      <c r="P196" s="1">
        <v>1.0</v>
      </c>
    </row>
    <row r="197" ht="15.75" customHeight="1">
      <c r="A197" s="1" t="s">
        <v>8</v>
      </c>
      <c r="B197" s="1">
        <v>120689.0</v>
      </c>
      <c r="C197" s="1" t="s">
        <v>720</v>
      </c>
      <c r="D197" s="1" t="s">
        <v>721</v>
      </c>
      <c r="E197" s="1" t="s">
        <v>722</v>
      </c>
      <c r="F197" s="1" t="s">
        <v>197</v>
      </c>
      <c r="G197" s="1">
        <v>7.4362713E7</v>
      </c>
      <c r="H197" s="1" t="s">
        <v>723</v>
      </c>
      <c r="I197" s="1" t="s">
        <v>724</v>
      </c>
      <c r="J197" s="97">
        <v>35545.0</v>
      </c>
      <c r="K197" s="1" t="s">
        <v>195</v>
      </c>
      <c r="L197" s="1" t="s">
        <v>211</v>
      </c>
      <c r="M197" s="1"/>
      <c r="N197" s="1" t="s">
        <v>211</v>
      </c>
      <c r="O197" s="1">
        <v>1.0</v>
      </c>
      <c r="P197" s="1">
        <v>1.0</v>
      </c>
    </row>
    <row r="198" ht="15.75" customHeight="1">
      <c r="A198" s="1" t="s">
        <v>45</v>
      </c>
      <c r="B198" s="1" t="s">
        <v>725</v>
      </c>
      <c r="C198" s="1" t="s">
        <v>726</v>
      </c>
      <c r="D198" s="1" t="s">
        <v>727</v>
      </c>
      <c r="E198" s="1" t="s">
        <v>131</v>
      </c>
      <c r="F198" s="1" t="s">
        <v>123</v>
      </c>
      <c r="G198" s="1">
        <v>1.7726765E7</v>
      </c>
      <c r="H198" s="1" t="s">
        <v>728</v>
      </c>
      <c r="I198" s="1" t="s">
        <v>729</v>
      </c>
      <c r="J198" s="1"/>
      <c r="K198" s="1" t="s">
        <v>126</v>
      </c>
      <c r="L198" s="1"/>
      <c r="M198" s="1"/>
      <c r="N198" s="1" t="s">
        <v>127</v>
      </c>
      <c r="O198" s="1">
        <v>1.0</v>
      </c>
      <c r="P198" s="1">
        <v>1.0</v>
      </c>
    </row>
    <row r="199" ht="15.75" customHeight="1">
      <c r="A199" s="1" t="s">
        <v>45</v>
      </c>
      <c r="B199" s="1" t="s">
        <v>730</v>
      </c>
      <c r="C199" s="1" t="s">
        <v>726</v>
      </c>
      <c r="D199" s="1" t="s">
        <v>727</v>
      </c>
      <c r="E199" s="1" t="s">
        <v>131</v>
      </c>
      <c r="F199" s="1" t="s">
        <v>123</v>
      </c>
      <c r="G199" s="1">
        <v>1.7726765E7</v>
      </c>
      <c r="H199" s="1" t="s">
        <v>728</v>
      </c>
      <c r="I199" s="1" t="s">
        <v>729</v>
      </c>
      <c r="J199" s="1"/>
      <c r="K199" s="1" t="s">
        <v>126</v>
      </c>
      <c r="L199" s="1"/>
      <c r="M199" s="1"/>
      <c r="N199" s="1" t="s">
        <v>127</v>
      </c>
      <c r="O199" s="1">
        <v>1.0</v>
      </c>
      <c r="P199" s="1">
        <v>1.0</v>
      </c>
    </row>
    <row r="200" ht="15.75" customHeight="1">
      <c r="A200" s="1" t="s">
        <v>8</v>
      </c>
      <c r="B200" s="1">
        <v>56936.0</v>
      </c>
      <c r="C200" s="1" t="s">
        <v>731</v>
      </c>
      <c r="D200" s="1" t="s">
        <v>732</v>
      </c>
      <c r="E200" s="1" t="s">
        <v>123</v>
      </c>
      <c r="F200" s="1" t="s">
        <v>123</v>
      </c>
      <c r="G200" s="1">
        <v>1.9052948E7</v>
      </c>
      <c r="H200" s="1" t="s">
        <v>733</v>
      </c>
      <c r="I200" s="1" t="s">
        <v>734</v>
      </c>
      <c r="J200" s="97">
        <v>30143.0</v>
      </c>
      <c r="K200" s="1" t="s">
        <v>195</v>
      </c>
      <c r="L200" s="1" t="s">
        <v>127</v>
      </c>
      <c r="M200" s="1"/>
      <c r="N200" s="1" t="s">
        <v>127</v>
      </c>
      <c r="O200" s="1">
        <v>1.0</v>
      </c>
      <c r="P200" s="1">
        <v>1.0</v>
      </c>
    </row>
    <row r="201" ht="15.75" customHeight="1">
      <c r="A201" s="1" t="s">
        <v>8</v>
      </c>
      <c r="B201" s="1">
        <v>101123.0</v>
      </c>
      <c r="C201" s="1" t="s">
        <v>731</v>
      </c>
      <c r="D201" s="1" t="s">
        <v>732</v>
      </c>
      <c r="E201" s="1" t="s">
        <v>123</v>
      </c>
      <c r="F201" s="1" t="s">
        <v>123</v>
      </c>
      <c r="G201" s="1">
        <v>1.9052948E7</v>
      </c>
      <c r="H201" s="1" t="s">
        <v>733</v>
      </c>
      <c r="I201" s="1" t="s">
        <v>734</v>
      </c>
      <c r="J201" s="97">
        <v>30143.0</v>
      </c>
      <c r="K201" s="1" t="s">
        <v>195</v>
      </c>
      <c r="L201" s="1" t="s">
        <v>127</v>
      </c>
      <c r="M201" s="1"/>
      <c r="N201" s="1" t="s">
        <v>127</v>
      </c>
      <c r="O201" s="1">
        <v>1.0</v>
      </c>
      <c r="P201" s="1">
        <v>1.0</v>
      </c>
    </row>
    <row r="202" ht="15.75" customHeight="1">
      <c r="A202" s="1" t="s">
        <v>45</v>
      </c>
      <c r="B202" s="1" t="s">
        <v>735</v>
      </c>
      <c r="C202" s="1" t="s">
        <v>736</v>
      </c>
      <c r="D202" s="1" t="s">
        <v>737</v>
      </c>
      <c r="E202" s="1" t="s">
        <v>131</v>
      </c>
      <c r="F202" s="1" t="s">
        <v>123</v>
      </c>
      <c r="G202" s="1">
        <v>2.9854295E7</v>
      </c>
      <c r="H202" s="1" t="s">
        <v>738</v>
      </c>
      <c r="I202" s="1" t="s">
        <v>739</v>
      </c>
      <c r="J202" s="97">
        <v>30069.0</v>
      </c>
      <c r="K202" s="1" t="s">
        <v>195</v>
      </c>
      <c r="L202" s="1"/>
      <c r="M202" s="1"/>
      <c r="N202" s="1" t="s">
        <v>127</v>
      </c>
      <c r="O202" s="1">
        <v>1.0</v>
      </c>
      <c r="P202" s="1">
        <v>1.0</v>
      </c>
    </row>
    <row r="203" ht="15.75" customHeight="1">
      <c r="A203" s="1" t="s">
        <v>45</v>
      </c>
      <c r="B203" s="1" t="s">
        <v>740</v>
      </c>
      <c r="C203" s="1" t="s">
        <v>736</v>
      </c>
      <c r="D203" s="1" t="s">
        <v>737</v>
      </c>
      <c r="E203" s="1" t="s">
        <v>131</v>
      </c>
      <c r="F203" s="1" t="s">
        <v>123</v>
      </c>
      <c r="G203" s="1">
        <v>2.9854295E7</v>
      </c>
      <c r="H203" s="1" t="s">
        <v>738</v>
      </c>
      <c r="I203" s="1" t="s">
        <v>739</v>
      </c>
      <c r="J203" s="97">
        <v>30069.0</v>
      </c>
      <c r="K203" s="1" t="s">
        <v>195</v>
      </c>
      <c r="L203" s="1"/>
      <c r="M203" s="1"/>
      <c r="N203" s="1" t="s">
        <v>127</v>
      </c>
      <c r="O203" s="1">
        <v>1.0</v>
      </c>
      <c r="P203" s="1">
        <v>1.0</v>
      </c>
    </row>
    <row r="204" ht="15.75" customHeight="1">
      <c r="A204" s="1" t="s">
        <v>8</v>
      </c>
      <c r="B204" s="1">
        <v>136083.0</v>
      </c>
      <c r="C204" s="1" t="s">
        <v>741</v>
      </c>
      <c r="D204" s="1" t="s">
        <v>742</v>
      </c>
      <c r="E204" s="1" t="s">
        <v>123</v>
      </c>
      <c r="F204" s="1" t="s">
        <v>123</v>
      </c>
      <c r="G204" s="1">
        <v>3.6739619E7</v>
      </c>
      <c r="H204" s="1" t="s">
        <v>743</v>
      </c>
      <c r="I204" s="1" t="s">
        <v>744</v>
      </c>
      <c r="J204" s="97">
        <v>31355.0</v>
      </c>
      <c r="K204" s="1" t="s">
        <v>195</v>
      </c>
      <c r="L204" s="1" t="s">
        <v>127</v>
      </c>
      <c r="M204" s="1"/>
      <c r="N204" s="1" t="s">
        <v>127</v>
      </c>
      <c r="O204" s="1">
        <v>1.0</v>
      </c>
      <c r="P204" s="1">
        <v>1.0</v>
      </c>
    </row>
    <row r="205" ht="15.75" customHeight="1">
      <c r="A205" s="1" t="s">
        <v>8</v>
      </c>
      <c r="B205" s="1">
        <v>134623.0</v>
      </c>
      <c r="C205" s="1" t="s">
        <v>741</v>
      </c>
      <c r="D205" s="1" t="s">
        <v>742</v>
      </c>
      <c r="E205" s="1" t="s">
        <v>123</v>
      </c>
      <c r="F205" s="1" t="s">
        <v>123</v>
      </c>
      <c r="G205" s="1">
        <v>3.6739619E7</v>
      </c>
      <c r="H205" s="1" t="s">
        <v>745</v>
      </c>
      <c r="I205" s="1" t="s">
        <v>744</v>
      </c>
      <c r="J205" s="97">
        <v>33618.0</v>
      </c>
      <c r="K205" s="1" t="s">
        <v>195</v>
      </c>
      <c r="L205" s="1" t="s">
        <v>127</v>
      </c>
      <c r="M205" s="1"/>
      <c r="N205" s="1" t="s">
        <v>127</v>
      </c>
      <c r="O205" s="1">
        <v>1.0</v>
      </c>
      <c r="P205" s="1">
        <v>1.0</v>
      </c>
    </row>
    <row r="206" ht="15.75" customHeight="1">
      <c r="A206" s="1" t="s">
        <v>14</v>
      </c>
      <c r="B206" s="1">
        <v>101617.0</v>
      </c>
      <c r="C206" s="1" t="s">
        <v>746</v>
      </c>
      <c r="D206" s="1" t="s">
        <v>747</v>
      </c>
      <c r="E206" s="1" t="s">
        <v>123</v>
      </c>
      <c r="F206" s="1" t="s">
        <v>123</v>
      </c>
      <c r="G206" s="1">
        <v>37.0</v>
      </c>
      <c r="H206" s="1" t="s">
        <v>748</v>
      </c>
      <c r="I206" s="1" t="s">
        <v>749</v>
      </c>
      <c r="J206" s="1"/>
      <c r="K206" s="1" t="s">
        <v>134</v>
      </c>
      <c r="L206" s="1"/>
      <c r="M206" s="1"/>
      <c r="N206" s="1" t="s">
        <v>127</v>
      </c>
      <c r="O206" s="1">
        <v>1.0</v>
      </c>
      <c r="P206" s="1">
        <v>1.0</v>
      </c>
    </row>
    <row r="207" ht="15.75" customHeight="1">
      <c r="A207" s="1" t="s">
        <v>14</v>
      </c>
      <c r="B207" s="1">
        <v>31447.0</v>
      </c>
      <c r="C207" s="1" t="s">
        <v>746</v>
      </c>
      <c r="D207" s="1" t="s">
        <v>747</v>
      </c>
      <c r="E207" s="1" t="s">
        <v>123</v>
      </c>
      <c r="F207" s="1" t="s">
        <v>123</v>
      </c>
      <c r="G207" s="1">
        <v>37.0</v>
      </c>
      <c r="H207" s="1" t="s">
        <v>442</v>
      </c>
      <c r="I207" s="1" t="s">
        <v>750</v>
      </c>
      <c r="J207" s="1"/>
      <c r="K207" s="1" t="s">
        <v>134</v>
      </c>
      <c r="L207" s="1"/>
      <c r="M207" s="1"/>
      <c r="N207" s="1" t="s">
        <v>127</v>
      </c>
      <c r="O207" s="1">
        <v>1.0</v>
      </c>
      <c r="P207" s="1">
        <v>1.0</v>
      </c>
    </row>
    <row r="208" ht="15.75" customHeight="1">
      <c r="A208" s="1" t="s">
        <v>45</v>
      </c>
      <c r="B208" s="1" t="s">
        <v>751</v>
      </c>
      <c r="C208" s="1" t="s">
        <v>752</v>
      </c>
      <c r="D208" s="1" t="s">
        <v>753</v>
      </c>
      <c r="E208" s="1" t="s">
        <v>131</v>
      </c>
      <c r="F208" s="1" t="s">
        <v>123</v>
      </c>
      <c r="G208" s="1">
        <v>3.9375123E7</v>
      </c>
      <c r="H208" s="1" t="s">
        <v>156</v>
      </c>
      <c r="I208" s="1" t="s">
        <v>754</v>
      </c>
      <c r="J208" s="97">
        <v>35012.0</v>
      </c>
      <c r="K208" s="1" t="s">
        <v>126</v>
      </c>
      <c r="L208" s="1"/>
      <c r="M208" s="1"/>
      <c r="N208" s="1" t="s">
        <v>127</v>
      </c>
      <c r="O208" s="1">
        <v>1.0</v>
      </c>
      <c r="P208" s="1">
        <v>1.0</v>
      </c>
    </row>
    <row r="209" ht="15.75" customHeight="1">
      <c r="A209" s="1" t="s">
        <v>45</v>
      </c>
      <c r="B209" s="98" t="s">
        <v>755</v>
      </c>
      <c r="C209" s="1" t="s">
        <v>752</v>
      </c>
      <c r="D209" s="1" t="s">
        <v>753</v>
      </c>
      <c r="E209" s="1" t="s">
        <v>131</v>
      </c>
      <c r="F209" s="1" t="s">
        <v>123</v>
      </c>
      <c r="G209" s="1">
        <v>3.9375123E7</v>
      </c>
      <c r="H209" s="1" t="s">
        <v>156</v>
      </c>
      <c r="I209" s="1" t="s">
        <v>754</v>
      </c>
      <c r="J209" s="97">
        <v>35012.0</v>
      </c>
      <c r="K209" s="1" t="s">
        <v>126</v>
      </c>
      <c r="L209" s="1"/>
      <c r="M209" s="1"/>
      <c r="N209" s="1" t="s">
        <v>127</v>
      </c>
      <c r="O209" s="1">
        <v>1.0</v>
      </c>
      <c r="P209" s="1">
        <v>1.0</v>
      </c>
    </row>
    <row r="210" ht="15.75" customHeight="1">
      <c r="A210" s="1" t="s">
        <v>45</v>
      </c>
      <c r="B210" s="1" t="s">
        <v>756</v>
      </c>
      <c r="C210" s="1" t="s">
        <v>757</v>
      </c>
      <c r="D210" s="1" t="s">
        <v>758</v>
      </c>
      <c r="E210" s="1" t="s">
        <v>131</v>
      </c>
      <c r="F210" s="1" t="s">
        <v>123</v>
      </c>
      <c r="G210" s="1">
        <v>3.9389058E7</v>
      </c>
      <c r="H210" s="1" t="s">
        <v>759</v>
      </c>
      <c r="I210" s="1" t="s">
        <v>760</v>
      </c>
      <c r="J210" s="97">
        <v>34254.0</v>
      </c>
      <c r="K210" s="1" t="s">
        <v>126</v>
      </c>
      <c r="L210" s="1"/>
      <c r="M210" s="1"/>
      <c r="N210" s="1" t="s">
        <v>127</v>
      </c>
      <c r="O210" s="1">
        <v>1.0</v>
      </c>
      <c r="P210" s="1">
        <v>1.0</v>
      </c>
    </row>
    <row r="211" ht="15.75" customHeight="1">
      <c r="A211" s="1" t="s">
        <v>45</v>
      </c>
      <c r="B211" s="1" t="s">
        <v>761</v>
      </c>
      <c r="C211" s="1" t="s">
        <v>757</v>
      </c>
      <c r="D211" s="1" t="s">
        <v>758</v>
      </c>
      <c r="E211" s="1" t="s">
        <v>131</v>
      </c>
      <c r="F211" s="1" t="s">
        <v>123</v>
      </c>
      <c r="G211" s="1">
        <v>3.9389058E7</v>
      </c>
      <c r="H211" s="1" t="s">
        <v>762</v>
      </c>
      <c r="I211" s="1" t="s">
        <v>555</v>
      </c>
      <c r="J211" s="97">
        <v>44836.0</v>
      </c>
      <c r="K211" s="1" t="s">
        <v>126</v>
      </c>
      <c r="L211" s="1"/>
      <c r="M211" s="1"/>
      <c r="N211" s="1" t="s">
        <v>127</v>
      </c>
      <c r="O211" s="1">
        <v>1.0</v>
      </c>
      <c r="P211" s="1">
        <v>1.0</v>
      </c>
    </row>
    <row r="212" ht="15.75" customHeight="1">
      <c r="A212" s="1" t="s">
        <v>45</v>
      </c>
      <c r="B212" s="1" t="s">
        <v>763</v>
      </c>
      <c r="C212" s="1" t="s">
        <v>764</v>
      </c>
      <c r="D212" s="1" t="s">
        <v>765</v>
      </c>
      <c r="E212" s="1" t="s">
        <v>131</v>
      </c>
      <c r="F212" s="1" t="s">
        <v>123</v>
      </c>
      <c r="G212" s="1">
        <v>4.0131639E7</v>
      </c>
      <c r="H212" s="1" t="s">
        <v>766</v>
      </c>
      <c r="I212" s="1" t="s">
        <v>767</v>
      </c>
      <c r="J212" s="1"/>
      <c r="K212" s="1" t="s">
        <v>195</v>
      </c>
      <c r="L212" s="1"/>
      <c r="M212" s="1"/>
      <c r="N212" s="1" t="s">
        <v>127</v>
      </c>
      <c r="O212" s="1">
        <v>1.0</v>
      </c>
      <c r="P212" s="1">
        <v>1.0</v>
      </c>
    </row>
    <row r="213" ht="15.75" customHeight="1">
      <c r="A213" s="1" t="s">
        <v>45</v>
      </c>
      <c r="B213" s="98" t="s">
        <v>768</v>
      </c>
      <c r="C213" s="1" t="s">
        <v>764</v>
      </c>
      <c r="D213" s="1" t="s">
        <v>765</v>
      </c>
      <c r="E213" s="1" t="s">
        <v>131</v>
      </c>
      <c r="F213" s="1" t="s">
        <v>123</v>
      </c>
      <c r="G213" s="1">
        <v>4.0131639E7</v>
      </c>
      <c r="H213" s="1" t="s">
        <v>766</v>
      </c>
      <c r="I213" s="1" t="s">
        <v>767</v>
      </c>
      <c r="J213" s="97">
        <v>35464.0</v>
      </c>
      <c r="K213" s="1" t="s">
        <v>195</v>
      </c>
      <c r="L213" s="1"/>
      <c r="M213" s="1"/>
      <c r="N213" s="1" t="s">
        <v>127</v>
      </c>
      <c r="O213" s="1">
        <v>1.0</v>
      </c>
      <c r="P213" s="1">
        <v>1.0</v>
      </c>
    </row>
    <row r="214" ht="15.75" customHeight="1">
      <c r="A214" s="1" t="s">
        <v>45</v>
      </c>
      <c r="B214" s="1" t="s">
        <v>769</v>
      </c>
      <c r="C214" s="1" t="s">
        <v>770</v>
      </c>
      <c r="D214" s="1" t="s">
        <v>771</v>
      </c>
      <c r="E214" s="1" t="s">
        <v>131</v>
      </c>
      <c r="F214" s="1" t="s">
        <v>123</v>
      </c>
      <c r="G214" s="1">
        <v>4.1445763E7</v>
      </c>
      <c r="H214" s="1" t="s">
        <v>772</v>
      </c>
      <c r="I214" s="1" t="s">
        <v>773</v>
      </c>
      <c r="J214" s="97">
        <v>36102.0</v>
      </c>
      <c r="K214" s="1" t="s">
        <v>126</v>
      </c>
      <c r="L214" s="1"/>
      <c r="M214" s="1"/>
      <c r="N214" s="1" t="s">
        <v>127</v>
      </c>
      <c r="O214" s="1">
        <v>1.0</v>
      </c>
      <c r="P214" s="1">
        <v>1.0</v>
      </c>
    </row>
    <row r="215" ht="15.75" customHeight="1">
      <c r="A215" s="1" t="s">
        <v>45</v>
      </c>
      <c r="B215" s="98" t="s">
        <v>774</v>
      </c>
      <c r="C215" s="1" t="s">
        <v>770</v>
      </c>
      <c r="D215" s="1" t="s">
        <v>771</v>
      </c>
      <c r="E215" s="1" t="s">
        <v>131</v>
      </c>
      <c r="F215" s="1" t="s">
        <v>123</v>
      </c>
      <c r="G215" s="1">
        <v>4.1445763E7</v>
      </c>
      <c r="H215" s="1" t="s">
        <v>772</v>
      </c>
      <c r="I215" s="1" t="s">
        <v>773</v>
      </c>
      <c r="J215" s="97">
        <v>36102.0</v>
      </c>
      <c r="K215" s="1" t="s">
        <v>126</v>
      </c>
      <c r="L215" s="1"/>
      <c r="M215" s="1"/>
      <c r="N215" s="1" t="s">
        <v>127</v>
      </c>
      <c r="O215" s="1">
        <v>1.0</v>
      </c>
      <c r="P215" s="1">
        <v>1.0</v>
      </c>
    </row>
    <row r="216" ht="15.75" customHeight="1">
      <c r="A216" s="1" t="s">
        <v>45</v>
      </c>
      <c r="B216" s="1" t="s">
        <v>775</v>
      </c>
      <c r="C216" s="1" t="s">
        <v>776</v>
      </c>
      <c r="D216" s="1" t="s">
        <v>777</v>
      </c>
      <c r="E216" s="1" t="s">
        <v>131</v>
      </c>
      <c r="F216" s="1" t="s">
        <v>123</v>
      </c>
      <c r="G216" s="1">
        <v>4.2997295E7</v>
      </c>
      <c r="H216" s="1" t="s">
        <v>778</v>
      </c>
      <c r="I216" s="1" t="s">
        <v>438</v>
      </c>
      <c r="J216" s="97">
        <v>36875.0</v>
      </c>
      <c r="K216" s="1" t="s">
        <v>126</v>
      </c>
      <c r="L216" s="1"/>
      <c r="M216" s="1"/>
      <c r="N216" s="1" t="s">
        <v>127</v>
      </c>
      <c r="O216" s="1">
        <v>1.0</v>
      </c>
      <c r="P216" s="1">
        <v>1.0</v>
      </c>
    </row>
    <row r="217" ht="15.75" customHeight="1">
      <c r="A217" s="1" t="s">
        <v>45</v>
      </c>
      <c r="B217" s="1" t="s">
        <v>779</v>
      </c>
      <c r="C217" s="1" t="s">
        <v>776</v>
      </c>
      <c r="D217" s="1" t="s">
        <v>777</v>
      </c>
      <c r="E217" s="1" t="s">
        <v>131</v>
      </c>
      <c r="F217" s="1" t="s">
        <v>123</v>
      </c>
      <c r="G217" s="1">
        <v>4.2997295E7</v>
      </c>
      <c r="H217" s="1" t="s">
        <v>560</v>
      </c>
      <c r="I217" s="1" t="s">
        <v>438</v>
      </c>
      <c r="J217" s="97">
        <v>36875.0</v>
      </c>
      <c r="K217" s="1" t="s">
        <v>126</v>
      </c>
      <c r="L217" s="1"/>
      <c r="M217" s="1"/>
      <c r="N217" s="1" t="s">
        <v>127</v>
      </c>
      <c r="O217" s="1">
        <v>1.0</v>
      </c>
      <c r="P217" s="1">
        <v>1.0</v>
      </c>
    </row>
    <row r="218" ht="15.75" customHeight="1">
      <c r="A218" s="1" t="s">
        <v>45</v>
      </c>
      <c r="B218" s="1" t="s">
        <v>780</v>
      </c>
      <c r="C218" s="1" t="s">
        <v>781</v>
      </c>
      <c r="D218" s="1" t="s">
        <v>782</v>
      </c>
      <c r="E218" s="1" t="s">
        <v>131</v>
      </c>
      <c r="F218" s="1" t="s">
        <v>123</v>
      </c>
      <c r="G218" s="1">
        <v>4.4448578E7</v>
      </c>
      <c r="H218" s="1" t="s">
        <v>772</v>
      </c>
      <c r="I218" s="1" t="s">
        <v>783</v>
      </c>
      <c r="J218" s="97">
        <v>37486.0</v>
      </c>
      <c r="K218" s="1" t="s">
        <v>126</v>
      </c>
      <c r="L218" s="1"/>
      <c r="M218" s="1"/>
      <c r="N218" s="1" t="s">
        <v>127</v>
      </c>
      <c r="O218" s="1">
        <v>1.0</v>
      </c>
      <c r="P218" s="1">
        <v>1.0</v>
      </c>
    </row>
    <row r="219" ht="15.75" customHeight="1">
      <c r="A219" s="1" t="s">
        <v>45</v>
      </c>
      <c r="B219" s="1" t="s">
        <v>784</v>
      </c>
      <c r="C219" s="1" t="s">
        <v>781</v>
      </c>
      <c r="D219" s="1" t="s">
        <v>782</v>
      </c>
      <c r="E219" s="1" t="s">
        <v>131</v>
      </c>
      <c r="F219" s="1" t="s">
        <v>123</v>
      </c>
      <c r="G219" s="1">
        <v>4.4448578E7</v>
      </c>
      <c r="H219" s="1" t="s">
        <v>772</v>
      </c>
      <c r="I219" s="1" t="s">
        <v>785</v>
      </c>
      <c r="J219" s="97">
        <v>37486.0</v>
      </c>
      <c r="K219" s="1" t="s">
        <v>126</v>
      </c>
      <c r="L219" s="1"/>
      <c r="M219" s="1"/>
      <c r="N219" s="1" t="s">
        <v>127</v>
      </c>
      <c r="O219" s="1">
        <v>1.0</v>
      </c>
      <c r="P219" s="1">
        <v>1.0</v>
      </c>
    </row>
    <row r="220" ht="15.75" customHeight="1">
      <c r="A220" s="1" t="s">
        <v>8</v>
      </c>
      <c r="B220" s="1">
        <v>15524.0</v>
      </c>
      <c r="C220" s="1" t="s">
        <v>786</v>
      </c>
      <c r="D220" s="1" t="s">
        <v>787</v>
      </c>
      <c r="E220" s="1" t="s">
        <v>123</v>
      </c>
      <c r="F220" s="1" t="s">
        <v>123</v>
      </c>
      <c r="G220" s="1">
        <v>9.2728762E7</v>
      </c>
      <c r="H220" s="1" t="s">
        <v>788</v>
      </c>
      <c r="I220" s="1" t="s">
        <v>789</v>
      </c>
      <c r="J220" s="97">
        <v>30372.0</v>
      </c>
      <c r="K220" s="1" t="s">
        <v>195</v>
      </c>
      <c r="L220" s="1" t="s">
        <v>127</v>
      </c>
      <c r="M220" s="1"/>
      <c r="N220" s="1" t="s">
        <v>127</v>
      </c>
      <c r="O220" s="1">
        <v>1.0</v>
      </c>
      <c r="P220" s="1">
        <v>1.0</v>
      </c>
    </row>
    <row r="221" ht="15.75" customHeight="1">
      <c r="A221" s="1" t="s">
        <v>8</v>
      </c>
      <c r="B221" s="1">
        <v>99600.0</v>
      </c>
      <c r="C221" s="1" t="s">
        <v>786</v>
      </c>
      <c r="D221" s="1" t="s">
        <v>787</v>
      </c>
      <c r="E221" s="1" t="s">
        <v>123</v>
      </c>
      <c r="F221" s="1" t="s">
        <v>123</v>
      </c>
      <c r="G221" s="1">
        <v>9.2728762E7</v>
      </c>
      <c r="H221" s="1" t="s">
        <v>788</v>
      </c>
      <c r="I221" s="1" t="s">
        <v>789</v>
      </c>
      <c r="J221" s="97">
        <v>30372.0</v>
      </c>
      <c r="K221" s="1" t="s">
        <v>195</v>
      </c>
      <c r="L221" s="1" t="s">
        <v>127</v>
      </c>
      <c r="M221" s="1"/>
      <c r="N221" s="1" t="s">
        <v>127</v>
      </c>
      <c r="O221" s="1">
        <v>1.0</v>
      </c>
      <c r="P221" s="1">
        <v>1.0</v>
      </c>
    </row>
    <row r="222" ht="15.75" customHeight="1">
      <c r="A222" s="1" t="s">
        <v>45</v>
      </c>
      <c r="B222" s="1" t="s">
        <v>790</v>
      </c>
      <c r="C222" s="1" t="s">
        <v>791</v>
      </c>
      <c r="D222" s="1" t="s">
        <v>792</v>
      </c>
      <c r="E222" s="1" t="s">
        <v>131</v>
      </c>
      <c r="F222" s="1" t="s">
        <v>123</v>
      </c>
      <c r="G222" s="1">
        <v>9.3945054E7</v>
      </c>
      <c r="H222" s="1" t="s">
        <v>793</v>
      </c>
      <c r="I222" s="1" t="s">
        <v>794</v>
      </c>
      <c r="J222" s="97">
        <v>31749.0</v>
      </c>
      <c r="K222" s="1" t="s">
        <v>126</v>
      </c>
      <c r="L222" s="1"/>
      <c r="M222" s="1"/>
      <c r="N222" s="1" t="s">
        <v>127</v>
      </c>
      <c r="O222" s="1">
        <v>1.0</v>
      </c>
      <c r="P222" s="1">
        <v>1.0</v>
      </c>
    </row>
    <row r="223" ht="15.75" customHeight="1">
      <c r="A223" s="1" t="s">
        <v>45</v>
      </c>
      <c r="B223" s="1" t="s">
        <v>795</v>
      </c>
      <c r="C223" s="1" t="s">
        <v>791</v>
      </c>
      <c r="D223" s="1" t="s">
        <v>792</v>
      </c>
      <c r="E223" s="1" t="s">
        <v>131</v>
      </c>
      <c r="F223" s="1" t="s">
        <v>123</v>
      </c>
      <c r="G223" s="1">
        <v>9.3945054E7</v>
      </c>
      <c r="H223" s="1" t="s">
        <v>793</v>
      </c>
      <c r="I223" s="1" t="s">
        <v>796</v>
      </c>
      <c r="J223" s="97">
        <v>31749.0</v>
      </c>
      <c r="K223" s="1" t="s">
        <v>126</v>
      </c>
      <c r="L223" s="1"/>
      <c r="M223" s="1"/>
      <c r="N223" s="1" t="s">
        <v>127</v>
      </c>
      <c r="O223" s="1">
        <v>1.0</v>
      </c>
      <c r="P223" s="1">
        <v>1.0</v>
      </c>
    </row>
    <row r="224" ht="15.75" customHeight="1">
      <c r="A224" s="1" t="s">
        <v>45</v>
      </c>
      <c r="B224" s="1" t="s">
        <v>797</v>
      </c>
      <c r="C224" s="1" t="s">
        <v>798</v>
      </c>
      <c r="D224" s="1" t="s">
        <v>799</v>
      </c>
      <c r="E224" s="1" t="s">
        <v>131</v>
      </c>
      <c r="F224" s="1" t="s">
        <v>123</v>
      </c>
      <c r="G224" s="1">
        <v>9.4401518E7</v>
      </c>
      <c r="H224" s="1" t="s">
        <v>800</v>
      </c>
      <c r="I224" s="1" t="s">
        <v>801</v>
      </c>
      <c r="J224" s="97">
        <v>34878.0</v>
      </c>
      <c r="K224" s="1" t="s">
        <v>126</v>
      </c>
      <c r="L224" s="1"/>
      <c r="M224" s="1"/>
      <c r="N224" s="1" t="s">
        <v>127</v>
      </c>
      <c r="O224" s="1">
        <v>1.0</v>
      </c>
      <c r="P224" s="1">
        <v>1.0</v>
      </c>
    </row>
    <row r="225" ht="15.75" customHeight="1">
      <c r="A225" s="1" t="s">
        <v>45</v>
      </c>
      <c r="B225" s="1" t="s">
        <v>802</v>
      </c>
      <c r="C225" s="1" t="s">
        <v>798</v>
      </c>
      <c r="D225" s="1" t="s">
        <v>799</v>
      </c>
      <c r="E225" s="1" t="s">
        <v>131</v>
      </c>
      <c r="F225" s="1" t="s">
        <v>123</v>
      </c>
      <c r="G225" s="1">
        <v>9.4401518E7</v>
      </c>
      <c r="H225" s="1" t="s">
        <v>803</v>
      </c>
      <c r="I225" s="1" t="s">
        <v>804</v>
      </c>
      <c r="J225" s="97">
        <v>34878.0</v>
      </c>
      <c r="K225" s="1" t="s">
        <v>126</v>
      </c>
      <c r="L225" s="1"/>
      <c r="M225" s="1"/>
      <c r="N225" s="1" t="s">
        <v>127</v>
      </c>
      <c r="O225" s="1">
        <v>1.0</v>
      </c>
      <c r="P225" s="1">
        <v>1.0</v>
      </c>
    </row>
    <row r="226" ht="15.75" customHeight="1">
      <c r="A226" s="1" t="s">
        <v>45</v>
      </c>
      <c r="B226" s="1" t="s">
        <v>805</v>
      </c>
      <c r="C226" s="1" t="s">
        <v>806</v>
      </c>
      <c r="D226" s="1" t="s">
        <v>807</v>
      </c>
      <c r="E226" s="1" t="s">
        <v>131</v>
      </c>
      <c r="F226" s="1" t="s">
        <v>123</v>
      </c>
      <c r="G226" s="1">
        <v>9.442503E7</v>
      </c>
      <c r="H226" s="1" t="s">
        <v>808</v>
      </c>
      <c r="I226" s="1" t="s">
        <v>809</v>
      </c>
      <c r="J226" s="97">
        <v>23737.0</v>
      </c>
      <c r="K226" s="1" t="s">
        <v>126</v>
      </c>
      <c r="L226" s="1"/>
      <c r="M226" s="1"/>
      <c r="N226" s="1" t="s">
        <v>127</v>
      </c>
      <c r="O226" s="1">
        <v>1.0</v>
      </c>
      <c r="P226" s="1">
        <v>1.0</v>
      </c>
    </row>
    <row r="227" ht="15.75" customHeight="1">
      <c r="A227" s="1" t="s">
        <v>45</v>
      </c>
      <c r="B227" s="1" t="s">
        <v>810</v>
      </c>
      <c r="C227" s="1" t="s">
        <v>806</v>
      </c>
      <c r="D227" s="1" t="s">
        <v>807</v>
      </c>
      <c r="E227" s="1" t="s">
        <v>131</v>
      </c>
      <c r="F227" s="1" t="s">
        <v>123</v>
      </c>
      <c r="G227" s="1">
        <v>9.442503E7</v>
      </c>
      <c r="H227" s="1" t="s">
        <v>808</v>
      </c>
      <c r="I227" s="1" t="s">
        <v>401</v>
      </c>
      <c r="J227" s="97">
        <v>23737.0</v>
      </c>
      <c r="K227" s="1" t="s">
        <v>126</v>
      </c>
      <c r="L227" s="1"/>
      <c r="M227" s="1"/>
      <c r="N227" s="1" t="s">
        <v>127</v>
      </c>
      <c r="O227" s="1">
        <v>1.0</v>
      </c>
      <c r="P227" s="1">
        <v>1.0</v>
      </c>
    </row>
    <row r="228" ht="15.75" customHeight="1">
      <c r="A228" s="1" t="s">
        <v>45</v>
      </c>
      <c r="B228" s="1" t="s">
        <v>811</v>
      </c>
      <c r="C228" s="1" t="s">
        <v>812</v>
      </c>
      <c r="D228" s="1" t="s">
        <v>813</v>
      </c>
      <c r="E228" s="1" t="s">
        <v>131</v>
      </c>
      <c r="F228" s="1" t="s">
        <v>123</v>
      </c>
      <c r="G228" s="1">
        <v>9.4925422E7</v>
      </c>
      <c r="H228" s="1" t="s">
        <v>814</v>
      </c>
      <c r="I228" s="1" t="s">
        <v>815</v>
      </c>
      <c r="J228" s="97">
        <v>35689.0</v>
      </c>
      <c r="K228" s="1" t="s">
        <v>126</v>
      </c>
      <c r="L228" s="1"/>
      <c r="M228" s="1"/>
      <c r="N228" s="1" t="s">
        <v>127</v>
      </c>
      <c r="O228" s="1">
        <v>1.0</v>
      </c>
      <c r="P228" s="1">
        <v>1.0</v>
      </c>
    </row>
    <row r="229" ht="15.75" customHeight="1">
      <c r="A229" s="1" t="s">
        <v>45</v>
      </c>
      <c r="B229" s="1" t="s">
        <v>816</v>
      </c>
      <c r="C229" s="1" t="s">
        <v>812</v>
      </c>
      <c r="D229" s="1" t="s">
        <v>813</v>
      </c>
      <c r="E229" s="1" t="s">
        <v>131</v>
      </c>
      <c r="F229" s="1" t="s">
        <v>123</v>
      </c>
      <c r="G229" s="1">
        <v>9.4925422E7</v>
      </c>
      <c r="H229" s="1" t="s">
        <v>353</v>
      </c>
      <c r="I229" s="1" t="s">
        <v>815</v>
      </c>
      <c r="J229" s="97">
        <v>35689.0</v>
      </c>
      <c r="K229" s="1" t="s">
        <v>126</v>
      </c>
      <c r="L229" s="1"/>
      <c r="M229" s="1"/>
      <c r="N229" s="1" t="s">
        <v>127</v>
      </c>
      <c r="O229" s="1">
        <v>1.0</v>
      </c>
      <c r="P229" s="1">
        <v>1.0</v>
      </c>
    </row>
    <row r="230" ht="15.75" customHeight="1">
      <c r="A230" s="1" t="s">
        <v>45</v>
      </c>
      <c r="B230" s="1" t="s">
        <v>817</v>
      </c>
      <c r="C230" s="1" t="s">
        <v>818</v>
      </c>
      <c r="D230" s="1" t="s">
        <v>819</v>
      </c>
      <c r="E230" s="1" t="s">
        <v>131</v>
      </c>
      <c r="F230" s="1" t="s">
        <v>123</v>
      </c>
      <c r="G230" s="1">
        <v>9.5661756E7</v>
      </c>
      <c r="H230" s="1" t="s">
        <v>820</v>
      </c>
      <c r="I230" s="1" t="s">
        <v>821</v>
      </c>
      <c r="J230" s="97">
        <v>31243.0</v>
      </c>
      <c r="K230" s="1" t="s">
        <v>126</v>
      </c>
      <c r="L230" s="1"/>
      <c r="M230" s="1"/>
      <c r="N230" s="1" t="s">
        <v>127</v>
      </c>
      <c r="O230" s="1">
        <v>1.0</v>
      </c>
      <c r="P230" s="1">
        <v>1.0</v>
      </c>
    </row>
    <row r="231" ht="15.75" customHeight="1">
      <c r="A231" s="1" t="s">
        <v>45</v>
      </c>
      <c r="B231" s="1" t="s">
        <v>822</v>
      </c>
      <c r="C231" s="1" t="s">
        <v>818</v>
      </c>
      <c r="D231" s="1" t="s">
        <v>819</v>
      </c>
      <c r="E231" s="1" t="s">
        <v>131</v>
      </c>
      <c r="F231" s="1" t="s">
        <v>123</v>
      </c>
      <c r="G231" s="1">
        <v>9.5661756E7</v>
      </c>
      <c r="H231" s="1" t="s">
        <v>820</v>
      </c>
      <c r="I231" s="1" t="s">
        <v>821</v>
      </c>
      <c r="J231" s="97">
        <v>44708.0</v>
      </c>
      <c r="K231" s="1" t="s">
        <v>126</v>
      </c>
      <c r="L231" s="1"/>
      <c r="M231" s="1"/>
      <c r="N231" s="1" t="s">
        <v>127</v>
      </c>
      <c r="O231" s="1">
        <v>1.0</v>
      </c>
      <c r="P231" s="1">
        <v>1.0</v>
      </c>
    </row>
    <row r="232" ht="15.75" customHeight="1">
      <c r="A232" s="1" t="s">
        <v>6</v>
      </c>
      <c r="B232" s="1">
        <v>19201.0</v>
      </c>
      <c r="C232" s="1" t="s">
        <v>823</v>
      </c>
      <c r="D232" s="1" t="s">
        <v>824</v>
      </c>
      <c r="E232" s="1">
        <v>0.0</v>
      </c>
      <c r="F232" s="1" t="s">
        <v>123</v>
      </c>
      <c r="G232" s="1">
        <v>9.5706883E7</v>
      </c>
      <c r="H232" s="1" t="s">
        <v>825</v>
      </c>
      <c r="I232" s="1" t="s">
        <v>826</v>
      </c>
      <c r="J232" s="97">
        <v>33124.0</v>
      </c>
      <c r="K232" s="1" t="s">
        <v>195</v>
      </c>
      <c r="L232" s="1">
        <v>1.0</v>
      </c>
      <c r="M232" s="1" t="s">
        <v>827</v>
      </c>
      <c r="N232" s="1" t="s">
        <v>127</v>
      </c>
      <c r="O232" s="1">
        <v>1.0</v>
      </c>
      <c r="P232" s="1">
        <v>1.0</v>
      </c>
    </row>
    <row r="233" ht="15.75" customHeight="1">
      <c r="A233" s="1" t="s">
        <v>6</v>
      </c>
      <c r="B233" s="1">
        <v>53042.0</v>
      </c>
      <c r="C233" s="1" t="s">
        <v>823</v>
      </c>
      <c r="D233" s="1" t="s">
        <v>824</v>
      </c>
      <c r="E233" s="1">
        <v>0.0</v>
      </c>
      <c r="F233" s="1" t="s">
        <v>123</v>
      </c>
      <c r="G233" s="1">
        <v>9.5706883E7</v>
      </c>
      <c r="H233" s="1" t="s">
        <v>828</v>
      </c>
      <c r="I233" s="1" t="s">
        <v>829</v>
      </c>
      <c r="J233" s="97">
        <v>33124.0</v>
      </c>
      <c r="K233" s="1" t="s">
        <v>195</v>
      </c>
      <c r="L233" s="1">
        <v>1.0</v>
      </c>
      <c r="M233" s="1" t="s">
        <v>827</v>
      </c>
      <c r="N233" s="1" t="s">
        <v>127</v>
      </c>
      <c r="O233" s="1">
        <v>1.0</v>
      </c>
      <c r="P233" s="1">
        <v>1.0</v>
      </c>
    </row>
    <row r="234" ht="15.75" customHeight="1">
      <c r="A234" s="1" t="s">
        <v>8</v>
      </c>
      <c r="B234" s="1">
        <v>119070.0</v>
      </c>
      <c r="C234" s="1" t="s">
        <v>830</v>
      </c>
      <c r="D234" s="1" t="s">
        <v>831</v>
      </c>
      <c r="E234" s="1" t="s">
        <v>208</v>
      </c>
      <c r="F234" s="1" t="s">
        <v>197</v>
      </c>
      <c r="G234" s="1" t="s">
        <v>832</v>
      </c>
      <c r="H234" s="1" t="s">
        <v>833</v>
      </c>
      <c r="I234" s="1" t="s">
        <v>834</v>
      </c>
      <c r="J234" s="97">
        <v>31945.0</v>
      </c>
      <c r="K234" s="1" t="s">
        <v>195</v>
      </c>
      <c r="L234" s="1" t="s">
        <v>211</v>
      </c>
      <c r="M234" s="1"/>
      <c r="N234" s="1" t="s">
        <v>211</v>
      </c>
      <c r="O234" s="1">
        <v>1.0</v>
      </c>
      <c r="P234" s="1">
        <v>1.0</v>
      </c>
    </row>
    <row r="235" ht="15.75" customHeight="1">
      <c r="A235" s="1" t="s">
        <v>8</v>
      </c>
      <c r="B235" s="1">
        <v>120699.0</v>
      </c>
      <c r="C235" s="1" t="s">
        <v>830</v>
      </c>
      <c r="D235" s="1" t="s">
        <v>831</v>
      </c>
      <c r="E235" s="1" t="s">
        <v>208</v>
      </c>
      <c r="F235" s="1" t="s">
        <v>197</v>
      </c>
      <c r="G235" s="1" t="s">
        <v>832</v>
      </c>
      <c r="H235" s="1" t="s">
        <v>833</v>
      </c>
      <c r="I235" s="1" t="s">
        <v>834</v>
      </c>
      <c r="J235" s="97">
        <v>31945.0</v>
      </c>
      <c r="K235" s="1" t="s">
        <v>195</v>
      </c>
      <c r="L235" s="1" t="s">
        <v>211</v>
      </c>
      <c r="M235" s="1"/>
      <c r="N235" s="1" t="s">
        <v>211</v>
      </c>
      <c r="O235" s="1">
        <v>1.0</v>
      </c>
      <c r="P235" s="1">
        <v>1.0</v>
      </c>
    </row>
    <row r="236" ht="15.75" customHeight="1">
      <c r="A236" s="1" t="s">
        <v>45</v>
      </c>
      <c r="B236" s="1" t="s">
        <v>835</v>
      </c>
      <c r="C236" s="1" t="s">
        <v>836</v>
      </c>
      <c r="D236" s="1" t="s">
        <v>837</v>
      </c>
      <c r="E236" s="1" t="s">
        <v>131</v>
      </c>
      <c r="F236" s="1" t="s">
        <v>123</v>
      </c>
      <c r="G236" s="1">
        <v>2.147483647E9</v>
      </c>
      <c r="H236" s="1" t="s">
        <v>838</v>
      </c>
      <c r="I236" s="1" t="s">
        <v>839</v>
      </c>
      <c r="J236" s="1"/>
      <c r="K236" s="1" t="s">
        <v>126</v>
      </c>
      <c r="L236" s="1"/>
      <c r="M236" s="1"/>
      <c r="N236" s="1" t="s">
        <v>127</v>
      </c>
      <c r="O236" s="1">
        <v>1.0</v>
      </c>
      <c r="P236" s="1">
        <v>1.0</v>
      </c>
    </row>
    <row r="237" ht="15.75" customHeight="1">
      <c r="A237" s="1" t="s">
        <v>45</v>
      </c>
      <c r="B237" s="1" t="s">
        <v>840</v>
      </c>
      <c r="C237" s="1" t="s">
        <v>836</v>
      </c>
      <c r="D237" s="1" t="s">
        <v>837</v>
      </c>
      <c r="E237" s="1" t="s">
        <v>131</v>
      </c>
      <c r="F237" s="1" t="s">
        <v>123</v>
      </c>
      <c r="G237" s="1">
        <v>2.147483647E9</v>
      </c>
      <c r="H237" s="1" t="s">
        <v>841</v>
      </c>
      <c r="I237" s="1" t="s">
        <v>842</v>
      </c>
      <c r="J237" s="97">
        <v>27322.0</v>
      </c>
      <c r="K237" s="1" t="s">
        <v>126</v>
      </c>
      <c r="L237" s="1"/>
      <c r="M237" s="1"/>
      <c r="N237" s="1" t="s">
        <v>127</v>
      </c>
      <c r="O237" s="1">
        <v>1.0</v>
      </c>
      <c r="P237" s="1">
        <v>1.0</v>
      </c>
    </row>
    <row r="238" ht="15.75" customHeight="1">
      <c r="A238" s="1" t="s">
        <v>45</v>
      </c>
      <c r="B238" s="1" t="s">
        <v>843</v>
      </c>
      <c r="C238" s="1" t="s">
        <v>836</v>
      </c>
      <c r="D238" s="1" t="s">
        <v>837</v>
      </c>
      <c r="E238" s="1" t="s">
        <v>131</v>
      </c>
      <c r="F238" s="1" t="s">
        <v>123</v>
      </c>
      <c r="G238" s="1">
        <v>2.147483647E9</v>
      </c>
      <c r="H238" s="1" t="s">
        <v>844</v>
      </c>
      <c r="I238" s="1" t="s">
        <v>845</v>
      </c>
      <c r="J238" s="97">
        <v>44810.0</v>
      </c>
      <c r="K238" s="1" t="s">
        <v>126</v>
      </c>
      <c r="L238" s="1"/>
      <c r="M238" s="1"/>
      <c r="N238" s="1" t="s">
        <v>127</v>
      </c>
      <c r="O238" s="1">
        <v>1.0</v>
      </c>
      <c r="P238" s="1">
        <v>1.0</v>
      </c>
    </row>
    <row r="239" ht="15.75" customHeight="1">
      <c r="A239" s="1" t="s">
        <v>45</v>
      </c>
      <c r="B239" s="1" t="s">
        <v>846</v>
      </c>
      <c r="C239" s="1" t="s">
        <v>836</v>
      </c>
      <c r="D239" s="1" t="s">
        <v>837</v>
      </c>
      <c r="E239" s="1" t="s">
        <v>131</v>
      </c>
      <c r="F239" s="1" t="s">
        <v>123</v>
      </c>
      <c r="G239" s="1">
        <v>2.147483647E9</v>
      </c>
      <c r="H239" s="1" t="s">
        <v>311</v>
      </c>
      <c r="I239" s="1" t="s">
        <v>847</v>
      </c>
      <c r="J239" s="97">
        <v>31176.0</v>
      </c>
      <c r="K239" s="1" t="s">
        <v>126</v>
      </c>
      <c r="L239" s="1"/>
      <c r="M239" s="1"/>
      <c r="N239" s="1" t="s">
        <v>127</v>
      </c>
      <c r="O239" s="1">
        <v>1.0</v>
      </c>
      <c r="P239" s="1">
        <v>1.0</v>
      </c>
    </row>
    <row r="240" ht="15.75" customHeight="1">
      <c r="A240" s="1" t="s">
        <v>45</v>
      </c>
      <c r="B240" s="1" t="s">
        <v>848</v>
      </c>
      <c r="C240" s="1" t="s">
        <v>836</v>
      </c>
      <c r="D240" s="1" t="s">
        <v>837</v>
      </c>
      <c r="E240" s="1" t="s">
        <v>131</v>
      </c>
      <c r="F240" s="1" t="s">
        <v>123</v>
      </c>
      <c r="G240" s="1">
        <v>2.147483647E9</v>
      </c>
      <c r="H240" s="1" t="s">
        <v>849</v>
      </c>
      <c r="I240" s="1" t="s">
        <v>850</v>
      </c>
      <c r="J240" s="97">
        <v>37452.0</v>
      </c>
      <c r="K240" s="1" t="s">
        <v>126</v>
      </c>
      <c r="L240" s="1"/>
      <c r="M240" s="1"/>
      <c r="N240" s="1" t="s">
        <v>127</v>
      </c>
      <c r="O240" s="1">
        <v>1.0</v>
      </c>
      <c r="P240" s="1">
        <v>1.0</v>
      </c>
    </row>
    <row r="241" ht="15.75" customHeight="1">
      <c r="A241" s="1" t="s">
        <v>45</v>
      </c>
      <c r="B241" s="1" t="s">
        <v>851</v>
      </c>
      <c r="C241" s="1" t="s">
        <v>836</v>
      </c>
      <c r="D241" s="1" t="s">
        <v>837</v>
      </c>
      <c r="E241" s="1" t="s">
        <v>131</v>
      </c>
      <c r="F241" s="1" t="s">
        <v>123</v>
      </c>
      <c r="G241" s="1">
        <v>2.147483647E9</v>
      </c>
      <c r="H241" s="1" t="s">
        <v>428</v>
      </c>
      <c r="I241" s="1" t="s">
        <v>852</v>
      </c>
      <c r="J241" s="97">
        <v>34633.0</v>
      </c>
      <c r="K241" s="1" t="s">
        <v>126</v>
      </c>
      <c r="L241" s="1"/>
      <c r="M241" s="1"/>
      <c r="N241" s="1" t="s">
        <v>127</v>
      </c>
      <c r="O241" s="1">
        <v>1.0</v>
      </c>
      <c r="P241" s="1">
        <v>1.0</v>
      </c>
    </row>
    <row r="242" ht="15.75" customHeight="1">
      <c r="A242" s="1" t="s">
        <v>45</v>
      </c>
      <c r="B242" s="1" t="s">
        <v>853</v>
      </c>
      <c r="C242" s="1" t="s">
        <v>836</v>
      </c>
      <c r="D242" s="1" t="s">
        <v>837</v>
      </c>
      <c r="E242" s="1" t="s">
        <v>131</v>
      </c>
      <c r="F242" s="1" t="s">
        <v>123</v>
      </c>
      <c r="G242" s="1">
        <v>2.147483647E9</v>
      </c>
      <c r="H242" s="1" t="s">
        <v>854</v>
      </c>
      <c r="I242" s="1" t="s">
        <v>855</v>
      </c>
      <c r="J242" s="97">
        <v>35230.0</v>
      </c>
      <c r="K242" s="1" t="s">
        <v>126</v>
      </c>
      <c r="L242" s="1"/>
      <c r="M242" s="1"/>
      <c r="N242" s="1" t="s">
        <v>127</v>
      </c>
      <c r="O242" s="1">
        <v>1.0</v>
      </c>
      <c r="P242" s="1">
        <v>1.0</v>
      </c>
    </row>
    <row r="243" ht="15.75" customHeight="1">
      <c r="A243" s="1" t="s">
        <v>45</v>
      </c>
      <c r="B243" s="1" t="s">
        <v>856</v>
      </c>
      <c r="C243" s="1" t="s">
        <v>857</v>
      </c>
      <c r="D243" s="1" t="s">
        <v>858</v>
      </c>
      <c r="E243" s="1" t="s">
        <v>131</v>
      </c>
      <c r="F243" s="1" t="s">
        <v>123</v>
      </c>
      <c r="G243" s="1">
        <v>3.4551329E7</v>
      </c>
      <c r="H243" s="1" t="s">
        <v>859</v>
      </c>
      <c r="I243" s="1" t="s">
        <v>860</v>
      </c>
      <c r="J243" s="97">
        <v>44726.0</v>
      </c>
      <c r="K243" s="1" t="s">
        <v>126</v>
      </c>
      <c r="L243" s="1"/>
      <c r="M243" s="1"/>
      <c r="N243" s="1" t="s">
        <v>127</v>
      </c>
      <c r="O243" s="1">
        <v>1.0</v>
      </c>
      <c r="P243" s="1">
        <v>1.0</v>
      </c>
    </row>
    <row r="244" ht="15.75" customHeight="1">
      <c r="A244" s="1" t="s">
        <v>45</v>
      </c>
      <c r="B244" s="1" t="s">
        <v>861</v>
      </c>
      <c r="C244" s="1" t="s">
        <v>857</v>
      </c>
      <c r="D244" s="1" t="s">
        <v>858</v>
      </c>
      <c r="E244" s="1" t="s">
        <v>131</v>
      </c>
      <c r="F244" s="1" t="s">
        <v>123</v>
      </c>
      <c r="G244" s="1">
        <v>3.4551329E7</v>
      </c>
      <c r="H244" s="1" t="s">
        <v>862</v>
      </c>
      <c r="I244" s="1" t="s">
        <v>860</v>
      </c>
      <c r="J244" s="97">
        <v>32679.0</v>
      </c>
      <c r="K244" s="1" t="s">
        <v>126</v>
      </c>
      <c r="L244" s="1"/>
      <c r="M244" s="1"/>
      <c r="N244" s="1" t="s">
        <v>127</v>
      </c>
      <c r="O244" s="1">
        <v>1.0</v>
      </c>
      <c r="P244" s="1">
        <v>1.0</v>
      </c>
    </row>
    <row r="245" ht="15.75" customHeight="1">
      <c r="A245" s="1" t="s">
        <v>8</v>
      </c>
      <c r="B245" s="1">
        <v>30979.0</v>
      </c>
      <c r="C245" s="1" t="s">
        <v>863</v>
      </c>
      <c r="D245" s="1" t="s">
        <v>864</v>
      </c>
      <c r="E245" s="1" t="s">
        <v>123</v>
      </c>
      <c r="F245" s="1" t="s">
        <v>123</v>
      </c>
      <c r="G245" s="1">
        <v>3.7048709E7</v>
      </c>
      <c r="H245" s="1" t="s">
        <v>865</v>
      </c>
      <c r="I245" s="1" t="s">
        <v>866</v>
      </c>
      <c r="J245" s="97">
        <v>34163.0</v>
      </c>
      <c r="K245" s="1" t="s">
        <v>195</v>
      </c>
      <c r="L245" s="1" t="s">
        <v>127</v>
      </c>
      <c r="M245" s="1"/>
      <c r="N245" s="1" t="s">
        <v>127</v>
      </c>
      <c r="O245" s="1">
        <v>1.0</v>
      </c>
      <c r="P245" s="1">
        <v>1.0</v>
      </c>
    </row>
    <row r="246" ht="15.75" customHeight="1">
      <c r="A246" s="1" t="s">
        <v>8</v>
      </c>
      <c r="B246" s="1">
        <v>101147.0</v>
      </c>
      <c r="C246" s="1" t="s">
        <v>863</v>
      </c>
      <c r="D246" s="1" t="s">
        <v>864</v>
      </c>
      <c r="E246" s="1" t="s">
        <v>123</v>
      </c>
      <c r="F246" s="1" t="s">
        <v>123</v>
      </c>
      <c r="G246" s="1">
        <v>3.7048709E7</v>
      </c>
      <c r="H246" s="1" t="s">
        <v>865</v>
      </c>
      <c r="I246" s="1" t="s">
        <v>866</v>
      </c>
      <c r="J246" s="97">
        <v>34163.0</v>
      </c>
      <c r="K246" s="1" t="s">
        <v>195</v>
      </c>
      <c r="L246" s="1" t="s">
        <v>127</v>
      </c>
      <c r="M246" s="1"/>
      <c r="N246" s="1" t="s">
        <v>127</v>
      </c>
      <c r="O246" s="1">
        <v>1.0</v>
      </c>
      <c r="P246" s="1">
        <v>1.0</v>
      </c>
    </row>
    <row r="247" ht="15.75" customHeight="1">
      <c r="A247" s="1" t="s">
        <v>45</v>
      </c>
      <c r="B247" s="1" t="s">
        <v>867</v>
      </c>
      <c r="C247" s="1" t="s">
        <v>868</v>
      </c>
      <c r="D247" s="1" t="s">
        <v>869</v>
      </c>
      <c r="E247" s="1" t="s">
        <v>131</v>
      </c>
      <c r="F247" s="1" t="s">
        <v>123</v>
      </c>
      <c r="G247" s="1">
        <v>9.4001818E7</v>
      </c>
      <c r="H247" s="1" t="s">
        <v>870</v>
      </c>
      <c r="I247" s="1" t="s">
        <v>871</v>
      </c>
      <c r="J247" s="97">
        <v>32969.0</v>
      </c>
      <c r="K247" s="1" t="s">
        <v>195</v>
      </c>
      <c r="L247" s="1"/>
      <c r="M247" s="1"/>
      <c r="N247" s="1" t="s">
        <v>127</v>
      </c>
      <c r="O247" s="1">
        <v>1.0</v>
      </c>
      <c r="P247" s="1">
        <v>1.0</v>
      </c>
    </row>
    <row r="248" ht="15.75" customHeight="1">
      <c r="A248" s="1" t="s">
        <v>45</v>
      </c>
      <c r="B248" s="1" t="s">
        <v>872</v>
      </c>
      <c r="C248" s="1" t="s">
        <v>868</v>
      </c>
      <c r="D248" s="1" t="s">
        <v>869</v>
      </c>
      <c r="E248" s="1" t="s">
        <v>131</v>
      </c>
      <c r="F248" s="1" t="s">
        <v>123</v>
      </c>
      <c r="G248" s="1">
        <v>9.4001818E7</v>
      </c>
      <c r="H248" s="1" t="s">
        <v>873</v>
      </c>
      <c r="I248" s="1" t="s">
        <v>874</v>
      </c>
      <c r="J248" s="1"/>
      <c r="K248" s="1" t="s">
        <v>195</v>
      </c>
      <c r="L248" s="1"/>
      <c r="M248" s="1"/>
      <c r="N248" s="1" t="s">
        <v>127</v>
      </c>
      <c r="O248" s="1">
        <v>1.0</v>
      </c>
      <c r="P248" s="1">
        <v>1.0</v>
      </c>
    </row>
    <row r="249" ht="15.75" customHeight="1">
      <c r="A249" s="1" t="s">
        <v>45</v>
      </c>
      <c r="B249" s="1" t="s">
        <v>875</v>
      </c>
      <c r="C249" s="1" t="s">
        <v>876</v>
      </c>
      <c r="D249" s="1" t="s">
        <v>877</v>
      </c>
      <c r="E249" s="1" t="s">
        <v>131</v>
      </c>
      <c r="F249" s="1" t="s">
        <v>123</v>
      </c>
      <c r="G249" s="1">
        <v>9.4118113E7</v>
      </c>
      <c r="H249" s="1" t="s">
        <v>878</v>
      </c>
      <c r="I249" s="1" t="s">
        <v>879</v>
      </c>
      <c r="J249" s="97">
        <v>29077.0</v>
      </c>
      <c r="K249" s="1" t="s">
        <v>126</v>
      </c>
      <c r="L249" s="1"/>
      <c r="M249" s="1"/>
      <c r="N249" s="1" t="s">
        <v>127</v>
      </c>
      <c r="O249" s="1">
        <v>1.0</v>
      </c>
      <c r="P249" s="1">
        <v>1.0</v>
      </c>
    </row>
    <row r="250" ht="15.75" customHeight="1">
      <c r="A250" s="1" t="s">
        <v>45</v>
      </c>
      <c r="B250" s="1" t="s">
        <v>880</v>
      </c>
      <c r="C250" s="1" t="s">
        <v>876</v>
      </c>
      <c r="D250" s="1" t="s">
        <v>877</v>
      </c>
      <c r="E250" s="1" t="s">
        <v>131</v>
      </c>
      <c r="F250" s="1" t="s">
        <v>123</v>
      </c>
      <c r="G250" s="1">
        <v>9.4118113E7</v>
      </c>
      <c r="H250" s="1" t="s">
        <v>881</v>
      </c>
      <c r="I250" s="1" t="s">
        <v>882</v>
      </c>
      <c r="J250" s="97">
        <v>29077.0</v>
      </c>
      <c r="K250" s="1" t="s">
        <v>126</v>
      </c>
      <c r="L250" s="1"/>
      <c r="M250" s="1"/>
      <c r="N250" s="1" t="s">
        <v>127</v>
      </c>
      <c r="O250" s="1">
        <v>1.0</v>
      </c>
      <c r="P250" s="1">
        <v>1.0</v>
      </c>
    </row>
    <row r="251" ht="15.75" customHeight="1">
      <c r="A251" s="1" t="s">
        <v>45</v>
      </c>
      <c r="B251" s="1" t="s">
        <v>883</v>
      </c>
      <c r="C251" s="1" t="s">
        <v>884</v>
      </c>
      <c r="D251" s="1" t="s">
        <v>885</v>
      </c>
      <c r="E251" s="1" t="s">
        <v>131</v>
      </c>
      <c r="F251" s="1" t="s">
        <v>123</v>
      </c>
      <c r="G251" s="1">
        <v>9.4503662E7</v>
      </c>
      <c r="H251" s="1" t="s">
        <v>678</v>
      </c>
      <c r="I251" s="1" t="s">
        <v>886</v>
      </c>
      <c r="J251" s="97">
        <v>37498.0</v>
      </c>
      <c r="K251" s="1" t="s">
        <v>195</v>
      </c>
      <c r="L251" s="1"/>
      <c r="M251" s="1"/>
      <c r="N251" s="1" t="s">
        <v>127</v>
      </c>
      <c r="O251" s="1">
        <v>1.0</v>
      </c>
      <c r="P251" s="1">
        <v>1.0</v>
      </c>
    </row>
    <row r="252" ht="15.75" customHeight="1">
      <c r="A252" s="1" t="s">
        <v>45</v>
      </c>
      <c r="B252" s="1" t="s">
        <v>887</v>
      </c>
      <c r="C252" s="1" t="s">
        <v>884</v>
      </c>
      <c r="D252" s="1" t="s">
        <v>885</v>
      </c>
      <c r="E252" s="1" t="s">
        <v>131</v>
      </c>
      <c r="F252" s="1" t="s">
        <v>123</v>
      </c>
      <c r="G252" s="1">
        <v>9.4503662E7</v>
      </c>
      <c r="H252" s="1" t="s">
        <v>888</v>
      </c>
      <c r="I252" s="1" t="s">
        <v>678</v>
      </c>
      <c r="J252" s="97">
        <v>44817.0</v>
      </c>
      <c r="K252" s="1" t="s">
        <v>195</v>
      </c>
      <c r="L252" s="1"/>
      <c r="M252" s="1"/>
      <c r="N252" s="1" t="s">
        <v>127</v>
      </c>
      <c r="O252" s="1">
        <v>1.0</v>
      </c>
      <c r="P252" s="1">
        <v>1.0</v>
      </c>
    </row>
    <row r="253" ht="15.75" customHeight="1">
      <c r="A253" s="1" t="s">
        <v>45</v>
      </c>
      <c r="B253" s="1" t="s">
        <v>889</v>
      </c>
      <c r="C253" s="1" t="s">
        <v>890</v>
      </c>
      <c r="D253" s="1" t="s">
        <v>891</v>
      </c>
      <c r="E253" s="1" t="s">
        <v>131</v>
      </c>
      <c r="F253" s="1" t="s">
        <v>123</v>
      </c>
      <c r="G253" s="1">
        <v>9.4533272E7</v>
      </c>
      <c r="H253" s="1" t="s">
        <v>892</v>
      </c>
      <c r="I253" s="1" t="s">
        <v>893</v>
      </c>
      <c r="J253" s="97">
        <v>36021.0</v>
      </c>
      <c r="K253" s="1" t="s">
        <v>195</v>
      </c>
      <c r="L253" s="1"/>
      <c r="M253" s="1"/>
      <c r="N253" s="1" t="s">
        <v>127</v>
      </c>
      <c r="O253" s="1">
        <v>1.0</v>
      </c>
      <c r="P253" s="1">
        <v>1.0</v>
      </c>
    </row>
    <row r="254" ht="15.75" customHeight="1">
      <c r="A254" s="1" t="s">
        <v>45</v>
      </c>
      <c r="B254" s="1" t="s">
        <v>894</v>
      </c>
      <c r="C254" s="1" t="s">
        <v>890</v>
      </c>
      <c r="D254" s="1" t="s">
        <v>891</v>
      </c>
      <c r="E254" s="1" t="s">
        <v>131</v>
      </c>
      <c r="F254" s="1" t="s">
        <v>123</v>
      </c>
      <c r="G254" s="1">
        <v>9.4533272E7</v>
      </c>
      <c r="H254" s="1" t="s">
        <v>895</v>
      </c>
      <c r="I254" s="1" t="s">
        <v>893</v>
      </c>
      <c r="J254" s="97">
        <v>36021.0</v>
      </c>
      <c r="K254" s="1" t="s">
        <v>195</v>
      </c>
      <c r="L254" s="1"/>
      <c r="M254" s="1"/>
      <c r="N254" s="1" t="s">
        <v>127</v>
      </c>
      <c r="O254" s="1">
        <v>1.0</v>
      </c>
      <c r="P254" s="1">
        <v>1.0</v>
      </c>
    </row>
    <row r="255" ht="15.75" customHeight="1">
      <c r="A255" s="1" t="s">
        <v>45</v>
      </c>
      <c r="B255" s="1" t="s">
        <v>896</v>
      </c>
      <c r="C255" s="1" t="s">
        <v>897</v>
      </c>
      <c r="D255" s="1" t="s">
        <v>898</v>
      </c>
      <c r="E255" s="1" t="s">
        <v>131</v>
      </c>
      <c r="F255" s="1" t="s">
        <v>123</v>
      </c>
      <c r="G255" s="1">
        <v>9.5226158E7</v>
      </c>
      <c r="H255" s="1" t="s">
        <v>899</v>
      </c>
      <c r="I255" s="1" t="s">
        <v>900</v>
      </c>
      <c r="J255" s="97">
        <v>33158.0</v>
      </c>
      <c r="K255" s="1" t="s">
        <v>126</v>
      </c>
      <c r="L255" s="1"/>
      <c r="M255" s="1"/>
      <c r="N255" s="1" t="s">
        <v>127</v>
      </c>
      <c r="O255" s="1">
        <v>1.0</v>
      </c>
      <c r="P255" s="1">
        <v>1.0</v>
      </c>
    </row>
    <row r="256" ht="15.75" customHeight="1">
      <c r="A256" s="1" t="s">
        <v>45</v>
      </c>
      <c r="B256" s="1" t="s">
        <v>901</v>
      </c>
      <c r="C256" s="1" t="s">
        <v>897</v>
      </c>
      <c r="D256" s="1" t="s">
        <v>898</v>
      </c>
      <c r="E256" s="1" t="s">
        <v>131</v>
      </c>
      <c r="F256" s="1" t="s">
        <v>123</v>
      </c>
      <c r="G256" s="1">
        <v>9.5226158E7</v>
      </c>
      <c r="H256" s="1" t="s">
        <v>902</v>
      </c>
      <c r="I256" s="1" t="s">
        <v>900</v>
      </c>
      <c r="J256" s="97">
        <v>33158.0</v>
      </c>
      <c r="K256" s="1" t="s">
        <v>126</v>
      </c>
      <c r="L256" s="1"/>
      <c r="M256" s="1"/>
      <c r="N256" s="1" t="s">
        <v>127</v>
      </c>
      <c r="O256" s="1">
        <v>1.0</v>
      </c>
      <c r="P256" s="1">
        <v>1.0</v>
      </c>
    </row>
    <row r="257" ht="15.75" customHeight="1">
      <c r="A257" s="1" t="s">
        <v>8</v>
      </c>
      <c r="B257" s="1">
        <v>99417.0</v>
      </c>
      <c r="C257" s="1" t="s">
        <v>903</v>
      </c>
      <c r="D257" s="1" t="s">
        <v>904</v>
      </c>
      <c r="E257" s="1" t="s">
        <v>208</v>
      </c>
      <c r="F257" s="1" t="s">
        <v>197</v>
      </c>
      <c r="G257" s="1">
        <v>1.20356869E8</v>
      </c>
      <c r="H257" s="1" t="s">
        <v>905</v>
      </c>
      <c r="I257" s="1" t="s">
        <v>906</v>
      </c>
      <c r="J257" s="97">
        <v>34124.0</v>
      </c>
      <c r="K257" s="1" t="s">
        <v>126</v>
      </c>
      <c r="L257" s="1" t="s">
        <v>211</v>
      </c>
      <c r="M257" s="1"/>
      <c r="N257" s="1" t="s">
        <v>211</v>
      </c>
      <c r="O257" s="1">
        <v>1.0</v>
      </c>
      <c r="P257" s="1">
        <v>1.0</v>
      </c>
    </row>
    <row r="258" ht="15.75" customHeight="1">
      <c r="A258" s="1" t="s">
        <v>8</v>
      </c>
      <c r="B258" s="1">
        <v>101345.0</v>
      </c>
      <c r="C258" s="1" t="s">
        <v>903</v>
      </c>
      <c r="D258" s="1" t="s">
        <v>904</v>
      </c>
      <c r="E258" s="1" t="s">
        <v>208</v>
      </c>
      <c r="F258" s="1" t="s">
        <v>197</v>
      </c>
      <c r="G258" s="1">
        <v>1.20356869E8</v>
      </c>
      <c r="H258" s="1" t="s">
        <v>905</v>
      </c>
      <c r="I258" s="1" t="s">
        <v>906</v>
      </c>
      <c r="J258" s="97">
        <v>34124.0</v>
      </c>
      <c r="K258" s="1" t="s">
        <v>126</v>
      </c>
      <c r="L258" s="1" t="s">
        <v>211</v>
      </c>
      <c r="M258" s="1"/>
      <c r="N258" s="1" t="s">
        <v>211</v>
      </c>
      <c r="O258" s="1">
        <v>1.0</v>
      </c>
      <c r="P258" s="1">
        <v>1.0</v>
      </c>
    </row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12.86"/>
    <col customWidth="1" min="3" max="26" width="10.71"/>
  </cols>
  <sheetData>
    <row r="1" ht="27.0" customHeight="1">
      <c r="C1" s="99" t="s">
        <v>907</v>
      </c>
      <c r="D1" s="100"/>
      <c r="E1" s="101" t="s">
        <v>908</v>
      </c>
      <c r="F1" s="102"/>
      <c r="G1" s="101" t="s">
        <v>909</v>
      </c>
      <c r="H1" s="102"/>
      <c r="I1" s="101" t="s">
        <v>910</v>
      </c>
      <c r="J1" s="102"/>
      <c r="K1" s="99" t="s">
        <v>911</v>
      </c>
      <c r="L1" s="100"/>
      <c r="M1" s="101" t="s">
        <v>912</v>
      </c>
      <c r="N1" s="102"/>
    </row>
    <row r="2">
      <c r="A2" s="103" t="s">
        <v>105</v>
      </c>
      <c r="B2" s="103" t="s">
        <v>913</v>
      </c>
      <c r="C2" s="103" t="s">
        <v>914</v>
      </c>
      <c r="D2" s="103" t="s">
        <v>915</v>
      </c>
      <c r="E2" s="103" t="s">
        <v>916</v>
      </c>
      <c r="F2" s="103" t="s">
        <v>917</v>
      </c>
      <c r="G2" s="103" t="s">
        <v>918</v>
      </c>
      <c r="H2" s="103" t="s">
        <v>919</v>
      </c>
      <c r="I2" s="103" t="s">
        <v>920</v>
      </c>
      <c r="J2" s="103" t="s">
        <v>921</v>
      </c>
      <c r="K2" s="103" t="s">
        <v>922</v>
      </c>
      <c r="L2" s="103" t="s">
        <v>923</v>
      </c>
      <c r="M2" s="103" t="s">
        <v>924</v>
      </c>
      <c r="N2" s="103" t="s">
        <v>925</v>
      </c>
    </row>
    <row r="3">
      <c r="A3" s="1" t="s">
        <v>8</v>
      </c>
      <c r="B3" s="2">
        <v>199481.0</v>
      </c>
      <c r="C3" s="2">
        <v>199481.0</v>
      </c>
      <c r="D3" s="3">
        <f>'Atributos Vecinos'!$C3/'Atributos Vecinos'!$B3</f>
        <v>1</v>
      </c>
      <c r="E3" s="2">
        <v>199481.0</v>
      </c>
      <c r="F3" s="3">
        <f>'Atributos Vecinos'!$E3/'Atributos Vecinos'!$B3</f>
        <v>1</v>
      </c>
      <c r="G3" s="2">
        <v>199481.0</v>
      </c>
      <c r="H3" s="3">
        <f>'Atributos Vecinos'!$G3/'Atributos Vecinos'!$B3</f>
        <v>1</v>
      </c>
      <c r="I3" s="2">
        <v>0.0</v>
      </c>
      <c r="J3" s="3">
        <f>'Atributos Vecinos'!$I3/'Atributos Vecinos'!$B3</f>
        <v>0</v>
      </c>
      <c r="K3" s="2">
        <v>199461.0</v>
      </c>
      <c r="L3" s="3">
        <f>'Atributos Vecinos'!$K3/'Atributos Vecinos'!$B3</f>
        <v>0.9998997398</v>
      </c>
      <c r="M3" s="2">
        <v>199462.0</v>
      </c>
      <c r="N3" s="3">
        <f>'Atributos Vecinos'!$M3/'Atributos Vecinos'!$B3</f>
        <v>0.9999047528</v>
      </c>
    </row>
    <row r="4">
      <c r="A4" s="1" t="s">
        <v>6</v>
      </c>
      <c r="B4" s="2">
        <v>35831.0</v>
      </c>
      <c r="C4" s="2">
        <v>35831.0</v>
      </c>
      <c r="D4" s="3">
        <f>'Atributos Vecinos'!$C4/'Atributos Vecinos'!$B4</f>
        <v>1</v>
      </c>
      <c r="E4" s="2">
        <v>35831.0</v>
      </c>
      <c r="F4" s="3">
        <f>'Atributos Vecinos'!$E4/'Atributos Vecinos'!$B4</f>
        <v>1</v>
      </c>
      <c r="G4" s="2">
        <v>35831.0</v>
      </c>
      <c r="H4" s="3">
        <f>'Atributos Vecinos'!$G4/'Atributos Vecinos'!$B4</f>
        <v>1</v>
      </c>
      <c r="I4" s="2">
        <v>35831.0</v>
      </c>
      <c r="J4" s="3">
        <f>'Atributos Vecinos'!$I4/'Atributos Vecinos'!$B4</f>
        <v>1</v>
      </c>
      <c r="K4" s="2">
        <v>35819.0</v>
      </c>
      <c r="L4" s="3">
        <f>'Atributos Vecinos'!$K4/'Atributos Vecinos'!$B4</f>
        <v>0.9996650945</v>
      </c>
      <c r="M4" s="2">
        <v>35827.0</v>
      </c>
      <c r="N4" s="3">
        <f>'Atributos Vecinos'!$M4/'Atributos Vecinos'!$B4</f>
        <v>0.9998883648</v>
      </c>
    </row>
    <row r="5">
      <c r="A5" s="1" t="s">
        <v>14</v>
      </c>
      <c r="B5" s="2">
        <v>46449.0</v>
      </c>
      <c r="C5" s="2">
        <v>46449.0</v>
      </c>
      <c r="D5" s="3">
        <f>'Atributos Vecinos'!$C5/'Atributos Vecinos'!$B5</f>
        <v>1</v>
      </c>
      <c r="E5" s="2">
        <v>46449.0</v>
      </c>
      <c r="F5" s="3">
        <f>'Atributos Vecinos'!$E5/'Atributos Vecinos'!$B5</f>
        <v>1</v>
      </c>
      <c r="G5" s="2">
        <v>0.0</v>
      </c>
      <c r="H5" s="3">
        <f>'Atributos Vecinos'!$G5/'Atributos Vecinos'!$B5</f>
        <v>0</v>
      </c>
      <c r="I5" s="2">
        <v>0.0</v>
      </c>
      <c r="J5" s="3">
        <f>'Atributos Vecinos'!$I5/'Atributos Vecinos'!$B5</f>
        <v>0</v>
      </c>
      <c r="K5" s="2">
        <v>46436.0</v>
      </c>
      <c r="L5" s="3">
        <f>'Atributos Vecinos'!$K5/'Atributos Vecinos'!$B5</f>
        <v>0.9997201231</v>
      </c>
      <c r="M5" s="2">
        <v>46421.0</v>
      </c>
      <c r="N5" s="3">
        <f>'Atributos Vecinos'!$M5/'Atributos Vecinos'!$B5</f>
        <v>0.9993971883</v>
      </c>
    </row>
    <row r="6">
      <c r="A6" s="1" t="s">
        <v>10</v>
      </c>
      <c r="B6" s="2">
        <v>190600.0</v>
      </c>
      <c r="C6" s="2">
        <v>190600.0</v>
      </c>
      <c r="D6" s="3">
        <f>'Atributos Vecinos'!$C6/'Atributos Vecinos'!$B6</f>
        <v>1</v>
      </c>
      <c r="E6" s="2">
        <v>190600.0</v>
      </c>
      <c r="F6" s="3">
        <f>'Atributos Vecinos'!$E6/'Atributos Vecinos'!$B6</f>
        <v>1</v>
      </c>
      <c r="G6" s="2">
        <v>188127.0</v>
      </c>
      <c r="H6" s="3">
        <f>'Atributos Vecinos'!$G6/'Atributos Vecinos'!$B6</f>
        <v>0.9870251836</v>
      </c>
      <c r="I6" s="2">
        <v>190600.0</v>
      </c>
      <c r="J6" s="3">
        <f>'Atributos Vecinos'!$I6/'Atributos Vecinos'!$B6</f>
        <v>1</v>
      </c>
      <c r="K6" s="2">
        <v>190589.0</v>
      </c>
      <c r="L6" s="3">
        <f>'Atributos Vecinos'!$K6/'Atributos Vecinos'!$B6</f>
        <v>0.9999422875</v>
      </c>
      <c r="M6" s="2">
        <v>190589.0</v>
      </c>
      <c r="N6" s="3">
        <f>'Atributos Vecinos'!$M6/'Atributos Vecinos'!$B6</f>
        <v>0.9999422875</v>
      </c>
    </row>
    <row r="7">
      <c r="A7" s="1" t="s">
        <v>45</v>
      </c>
      <c r="B7" s="2">
        <v>241606.0</v>
      </c>
      <c r="C7" s="2">
        <v>241606.0</v>
      </c>
      <c r="D7" s="3">
        <f>'Atributos Vecinos'!$C7/'Atributos Vecinos'!$B7</f>
        <v>1</v>
      </c>
      <c r="E7" s="2">
        <v>241606.0</v>
      </c>
      <c r="F7" s="3">
        <f>'Atributos Vecinos'!$E7/'Atributos Vecinos'!$B7</f>
        <v>1</v>
      </c>
      <c r="G7" s="2">
        <v>240935.0</v>
      </c>
      <c r="H7" s="3">
        <f>'Atributos Vecinos'!$G7/'Atributos Vecinos'!$B7</f>
        <v>0.9972227511</v>
      </c>
      <c r="I7" s="2">
        <v>0.0</v>
      </c>
      <c r="J7" s="3">
        <f>'Atributos Vecinos'!$I7/'Atributos Vecinos'!$B7</f>
        <v>0</v>
      </c>
      <c r="K7" s="2">
        <v>241574.0</v>
      </c>
      <c r="L7" s="3">
        <f>'Atributos Vecinos'!$K7/'Atributos Vecinos'!$B7</f>
        <v>0.999867553</v>
      </c>
      <c r="M7" s="2">
        <v>241330.0</v>
      </c>
      <c r="N7" s="3">
        <f>'Atributos Vecinos'!$M7/'Atributos Vecinos'!$B7</f>
        <v>0.9988576443</v>
      </c>
    </row>
    <row r="9">
      <c r="B9" s="4">
        <f t="shared" ref="B9:C9" si="1">SUM(B3:B8)</f>
        <v>713967</v>
      </c>
      <c r="C9" s="4">
        <f t="shared" si="1"/>
        <v>713967</v>
      </c>
      <c r="D9" s="104">
        <f>C9/B9</f>
        <v>1</v>
      </c>
      <c r="E9" s="4">
        <f>SUM(E3:E8)</f>
        <v>713967</v>
      </c>
      <c r="F9" s="104">
        <f>E9/B9</f>
        <v>1</v>
      </c>
      <c r="G9" s="4">
        <f>SUM(G3:G8)</f>
        <v>664374</v>
      </c>
      <c r="H9" s="105">
        <f>G9/B9</f>
        <v>0.9305388064</v>
      </c>
      <c r="I9" s="4">
        <f>SUM(I3:I8)</f>
        <v>226431</v>
      </c>
      <c r="J9" s="105">
        <f>I9/B9</f>
        <v>0.3171449101</v>
      </c>
      <c r="K9" s="4">
        <f>SUM(K3:K8)</f>
        <v>713879</v>
      </c>
      <c r="L9" s="105">
        <f>K9/B9</f>
        <v>0.999876745</v>
      </c>
      <c r="M9" s="4">
        <f>SUM(M3:M8)</f>
        <v>713629</v>
      </c>
      <c r="N9" s="105">
        <f>M9/B9</f>
        <v>0.9995265888</v>
      </c>
    </row>
    <row r="11">
      <c r="B11" s="4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C1:D1"/>
    <mergeCell ref="E1:F1"/>
    <mergeCell ref="G1:H1"/>
    <mergeCell ref="I1:J1"/>
    <mergeCell ref="K1:L1"/>
    <mergeCell ref="M1:N1"/>
  </mergeCell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0.0"/>
    <col customWidth="1" min="3" max="3" width="10.71"/>
    <col customWidth="1" min="4" max="4" width="14.14"/>
    <col customWidth="1" min="5" max="26" width="10.71"/>
  </cols>
  <sheetData>
    <row r="2">
      <c r="C2" s="106" t="s">
        <v>926</v>
      </c>
      <c r="D2" s="11">
        <v>21.0</v>
      </c>
    </row>
    <row r="3">
      <c r="B3" s="106" t="s">
        <v>927</v>
      </c>
      <c r="C3" s="107" t="s">
        <v>928</v>
      </c>
      <c r="D3" s="107" t="s">
        <v>929</v>
      </c>
    </row>
    <row r="4">
      <c r="B4" s="11" t="s">
        <v>930</v>
      </c>
      <c r="C4" s="11">
        <v>21.0</v>
      </c>
      <c r="D4" s="14">
        <f t="shared" ref="D4:D8" si="1">C4/$D$2</f>
        <v>1</v>
      </c>
    </row>
    <row r="5">
      <c r="B5" s="11" t="s">
        <v>931</v>
      </c>
      <c r="C5" s="11">
        <v>19.0</v>
      </c>
      <c r="D5" s="14">
        <f t="shared" si="1"/>
        <v>0.9047619048</v>
      </c>
    </row>
    <row r="6">
      <c r="B6" s="11" t="s">
        <v>932</v>
      </c>
      <c r="C6" s="11">
        <v>19.0</v>
      </c>
      <c r="D6" s="14">
        <f t="shared" si="1"/>
        <v>0.9047619048</v>
      </c>
    </row>
    <row r="7">
      <c r="B7" s="11" t="s">
        <v>933</v>
      </c>
      <c r="C7" s="11">
        <v>7.0</v>
      </c>
      <c r="D7" s="14">
        <f t="shared" si="1"/>
        <v>0.3333333333</v>
      </c>
    </row>
    <row r="8">
      <c r="B8" s="11" t="s">
        <v>934</v>
      </c>
      <c r="C8" s="11">
        <v>7.0</v>
      </c>
      <c r="D8" s="14">
        <f t="shared" si="1"/>
        <v>0.3333333333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25.43"/>
    <col customWidth="1" min="4" max="5" width="14.14"/>
    <col customWidth="1" min="6" max="26" width="10.71"/>
  </cols>
  <sheetData>
    <row r="2">
      <c r="C2" s="11"/>
      <c r="D2" s="108" t="s">
        <v>935</v>
      </c>
      <c r="E2" s="11">
        <v>580.0</v>
      </c>
    </row>
    <row r="3">
      <c r="C3" s="109" t="s">
        <v>936</v>
      </c>
      <c r="D3" s="109" t="s">
        <v>928</v>
      </c>
      <c r="E3" s="109" t="s">
        <v>929</v>
      </c>
    </row>
    <row r="4">
      <c r="C4" s="11" t="s">
        <v>937</v>
      </c>
      <c r="D4" s="11">
        <v>580.0</v>
      </c>
      <c r="E4" s="14">
        <f t="shared" ref="E4:E21" si="1">D4/$E$2</f>
        <v>1</v>
      </c>
    </row>
    <row r="5">
      <c r="C5" s="11" t="s">
        <v>938</v>
      </c>
      <c r="D5" s="11">
        <v>580.0</v>
      </c>
      <c r="E5" s="14">
        <f t="shared" si="1"/>
        <v>1</v>
      </c>
    </row>
    <row r="6">
      <c r="C6" s="11" t="s">
        <v>939</v>
      </c>
      <c r="D6" s="11">
        <v>580.0</v>
      </c>
      <c r="E6" s="14">
        <f t="shared" si="1"/>
        <v>1</v>
      </c>
    </row>
    <row r="7">
      <c r="C7" s="11" t="s">
        <v>940</v>
      </c>
      <c r="D7" s="11">
        <v>571.0</v>
      </c>
      <c r="E7" s="14">
        <f t="shared" si="1"/>
        <v>0.9844827586</v>
      </c>
    </row>
    <row r="8">
      <c r="C8" s="11" t="s">
        <v>941</v>
      </c>
      <c r="D8" s="11">
        <v>571.0</v>
      </c>
      <c r="E8" s="14">
        <f t="shared" si="1"/>
        <v>0.9844827586</v>
      </c>
    </row>
    <row r="9">
      <c r="C9" s="11" t="s">
        <v>942</v>
      </c>
      <c r="D9" s="11">
        <v>580.0</v>
      </c>
      <c r="E9" s="14">
        <f t="shared" si="1"/>
        <v>1</v>
      </c>
    </row>
    <row r="10">
      <c r="C10" s="11" t="s">
        <v>943</v>
      </c>
      <c r="D10" s="11">
        <v>504.0</v>
      </c>
      <c r="E10" s="14">
        <f t="shared" si="1"/>
        <v>0.8689655172</v>
      </c>
    </row>
    <row r="11">
      <c r="C11" s="11" t="s">
        <v>944</v>
      </c>
      <c r="D11" s="11">
        <v>43.0</v>
      </c>
      <c r="E11" s="14">
        <f t="shared" si="1"/>
        <v>0.07413793103</v>
      </c>
    </row>
    <row r="12">
      <c r="C12" s="11" t="s">
        <v>945</v>
      </c>
      <c r="D12" s="11">
        <v>6.0</v>
      </c>
      <c r="E12" s="14">
        <f t="shared" si="1"/>
        <v>0.01034482759</v>
      </c>
    </row>
    <row r="13">
      <c r="C13" s="11" t="s">
        <v>946</v>
      </c>
      <c r="D13" s="11">
        <v>493.0</v>
      </c>
      <c r="E13" s="14">
        <f t="shared" si="1"/>
        <v>0.85</v>
      </c>
    </row>
    <row r="14">
      <c r="C14" s="11" t="s">
        <v>947</v>
      </c>
      <c r="D14" s="11">
        <v>536.0</v>
      </c>
      <c r="E14" s="14">
        <f t="shared" si="1"/>
        <v>0.924137931</v>
      </c>
    </row>
    <row r="15">
      <c r="C15" s="11" t="s">
        <v>948</v>
      </c>
      <c r="D15" s="11">
        <v>536.0</v>
      </c>
      <c r="E15" s="14">
        <f t="shared" si="1"/>
        <v>0.924137931</v>
      </c>
    </row>
    <row r="16">
      <c r="C16" s="11" t="s">
        <v>949</v>
      </c>
      <c r="D16" s="11">
        <v>391.0</v>
      </c>
      <c r="E16" s="14">
        <f t="shared" si="1"/>
        <v>0.674137931</v>
      </c>
    </row>
    <row r="17">
      <c r="C17" s="11" t="s">
        <v>950</v>
      </c>
      <c r="D17" s="11">
        <v>573.0</v>
      </c>
      <c r="E17" s="14">
        <f t="shared" si="1"/>
        <v>0.9879310345</v>
      </c>
    </row>
    <row r="18">
      <c r="C18" s="11" t="s">
        <v>951</v>
      </c>
      <c r="D18" s="11">
        <v>408.0</v>
      </c>
      <c r="E18" s="14">
        <f t="shared" si="1"/>
        <v>0.7034482759</v>
      </c>
    </row>
    <row r="19">
      <c r="C19" s="11" t="s">
        <v>952</v>
      </c>
      <c r="D19" s="11">
        <v>580.0</v>
      </c>
      <c r="E19" s="14">
        <f t="shared" si="1"/>
        <v>1</v>
      </c>
    </row>
    <row r="20">
      <c r="C20" s="11" t="s">
        <v>953</v>
      </c>
      <c r="D20" s="11">
        <v>272.0</v>
      </c>
      <c r="E20" s="14">
        <f t="shared" si="1"/>
        <v>0.4689655172</v>
      </c>
    </row>
    <row r="21" ht="15.75" customHeight="1">
      <c r="C21" s="11" t="s">
        <v>954</v>
      </c>
      <c r="D21" s="11">
        <v>5.0</v>
      </c>
      <c r="E21" s="14">
        <f t="shared" si="1"/>
        <v>0.008620689655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35.14"/>
    <col customWidth="1" min="4" max="5" width="14.14"/>
    <col customWidth="1" min="6" max="8" width="10.71"/>
    <col customWidth="1" min="9" max="9" width="20.43"/>
    <col customWidth="1" min="10" max="10" width="10.71"/>
    <col customWidth="1" min="11" max="11" width="14.14"/>
    <col customWidth="1" min="12" max="26" width="10.71"/>
  </cols>
  <sheetData>
    <row r="2">
      <c r="C2" s="11"/>
      <c r="D2" s="108" t="s">
        <v>935</v>
      </c>
      <c r="E2" s="11">
        <v>74726.0</v>
      </c>
    </row>
    <row r="3">
      <c r="C3" s="109" t="s">
        <v>936</v>
      </c>
      <c r="D3" s="109" t="s">
        <v>928</v>
      </c>
      <c r="E3" s="109" t="s">
        <v>929</v>
      </c>
      <c r="H3" s="109" t="s">
        <v>0</v>
      </c>
      <c r="I3" s="109" t="s">
        <v>955</v>
      </c>
      <c r="J3" s="109" t="s">
        <v>956</v>
      </c>
      <c r="K3" s="109" t="s">
        <v>929</v>
      </c>
    </row>
    <row r="4">
      <c r="C4" s="110" t="s">
        <v>957</v>
      </c>
      <c r="D4" s="111">
        <v>19431.0</v>
      </c>
      <c r="E4" s="112">
        <f t="shared" ref="E4:E19" si="1">D4/$E$2</f>
        <v>0.2600299762</v>
      </c>
      <c r="H4" s="11" t="s">
        <v>45</v>
      </c>
      <c r="I4" s="13">
        <v>139.0</v>
      </c>
      <c r="J4" s="13"/>
      <c r="K4" s="14">
        <f t="shared" ref="K4:K9" si="2">J4/I4</f>
        <v>0</v>
      </c>
    </row>
    <row r="5">
      <c r="C5" s="11" t="s">
        <v>958</v>
      </c>
      <c r="D5" s="13">
        <v>74726.0</v>
      </c>
      <c r="E5" s="14">
        <f t="shared" si="1"/>
        <v>1</v>
      </c>
      <c r="H5" s="11" t="s">
        <v>8</v>
      </c>
      <c r="I5" s="13">
        <v>37035.0</v>
      </c>
      <c r="J5" s="13">
        <v>8376.0</v>
      </c>
      <c r="K5" s="14">
        <f t="shared" si="2"/>
        <v>0.226164439</v>
      </c>
    </row>
    <row r="6">
      <c r="C6" s="11" t="s">
        <v>959</v>
      </c>
      <c r="D6" s="13">
        <v>27273.0</v>
      </c>
      <c r="E6" s="14">
        <f t="shared" si="1"/>
        <v>0.3649733694</v>
      </c>
      <c r="H6" s="11" t="s">
        <v>14</v>
      </c>
      <c r="I6" s="13">
        <v>10685.0</v>
      </c>
      <c r="J6" s="13"/>
      <c r="K6" s="14">
        <f t="shared" si="2"/>
        <v>0</v>
      </c>
    </row>
    <row r="7">
      <c r="C7" s="11" t="s">
        <v>960</v>
      </c>
      <c r="D7" s="13">
        <v>37665.0</v>
      </c>
      <c r="E7" s="14">
        <f t="shared" si="1"/>
        <v>0.5040414314</v>
      </c>
      <c r="H7" s="11" t="s">
        <v>10</v>
      </c>
      <c r="I7" s="13">
        <v>18866.0</v>
      </c>
      <c r="J7" s="13">
        <v>7487.0</v>
      </c>
      <c r="K7" s="14">
        <f t="shared" si="2"/>
        <v>0.3968514789</v>
      </c>
    </row>
    <row r="8">
      <c r="C8" s="11" t="s">
        <v>961</v>
      </c>
      <c r="D8" s="13">
        <v>74481.0</v>
      </c>
      <c r="E8" s="14">
        <f t="shared" si="1"/>
        <v>0.9967213554</v>
      </c>
      <c r="H8" s="11" t="s">
        <v>6</v>
      </c>
      <c r="I8" s="13">
        <v>8001.0</v>
      </c>
      <c r="J8" s="13">
        <v>3568.0</v>
      </c>
      <c r="K8" s="14">
        <f t="shared" si="2"/>
        <v>0.445944257</v>
      </c>
    </row>
    <row r="9">
      <c r="C9" s="11" t="s">
        <v>962</v>
      </c>
      <c r="D9" s="13">
        <v>65703.0</v>
      </c>
      <c r="E9" s="14">
        <f t="shared" si="1"/>
        <v>0.8792522014</v>
      </c>
      <c r="H9" s="11" t="s">
        <v>963</v>
      </c>
      <c r="I9" s="13">
        <v>74726.0</v>
      </c>
      <c r="J9" s="13">
        <v>19431.0</v>
      </c>
      <c r="K9" s="14">
        <f t="shared" si="2"/>
        <v>0.2600299762</v>
      </c>
    </row>
    <row r="10">
      <c r="C10" s="11" t="s">
        <v>964</v>
      </c>
      <c r="D10" s="13">
        <v>45010.0</v>
      </c>
      <c r="E10" s="14">
        <f t="shared" si="1"/>
        <v>0.6023338597</v>
      </c>
    </row>
    <row r="11">
      <c r="C11" s="11" t="s">
        <v>965</v>
      </c>
      <c r="D11" s="13">
        <v>58539.0</v>
      </c>
      <c r="E11" s="14">
        <f t="shared" si="1"/>
        <v>0.7833819554</v>
      </c>
    </row>
    <row r="12">
      <c r="C12" s="11" t="s">
        <v>966</v>
      </c>
      <c r="D12" s="13">
        <v>24940.0</v>
      </c>
      <c r="E12" s="14">
        <f t="shared" si="1"/>
        <v>0.333752643</v>
      </c>
    </row>
    <row r="13">
      <c r="C13" s="11" t="s">
        <v>967</v>
      </c>
      <c r="D13" s="13">
        <v>74726.0</v>
      </c>
      <c r="E13" s="14">
        <f t="shared" si="1"/>
        <v>1</v>
      </c>
    </row>
    <row r="14">
      <c r="C14" s="11" t="s">
        <v>968</v>
      </c>
      <c r="D14" s="13">
        <v>74726.0</v>
      </c>
      <c r="E14" s="14">
        <f t="shared" si="1"/>
        <v>1</v>
      </c>
    </row>
    <row r="15">
      <c r="C15" s="11" t="s">
        <v>969</v>
      </c>
      <c r="D15" s="13">
        <v>57353.0</v>
      </c>
      <c r="E15" s="14">
        <f t="shared" si="1"/>
        <v>0.7675106389</v>
      </c>
    </row>
    <row r="16">
      <c r="C16" s="11" t="s">
        <v>970</v>
      </c>
      <c r="D16" s="13">
        <v>8114.0</v>
      </c>
      <c r="E16" s="14">
        <f t="shared" si="1"/>
        <v>0.1085833579</v>
      </c>
    </row>
    <row r="17">
      <c r="C17" s="11" t="s">
        <v>971</v>
      </c>
      <c r="D17" s="13">
        <v>8114.0</v>
      </c>
      <c r="E17" s="14">
        <f t="shared" si="1"/>
        <v>0.1085833579</v>
      </c>
    </row>
    <row r="18">
      <c r="C18" s="11" t="s">
        <v>972</v>
      </c>
      <c r="D18" s="13">
        <v>7975.0</v>
      </c>
      <c r="E18" s="14">
        <f t="shared" si="1"/>
        <v>0.1067232289</v>
      </c>
    </row>
    <row r="19">
      <c r="C19" s="11" t="s">
        <v>973</v>
      </c>
      <c r="D19" s="13">
        <v>63935.0</v>
      </c>
      <c r="E19" s="14">
        <f t="shared" si="1"/>
        <v>0.855592431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2022-10-05T15:50:48Z</dcterms:created>
  <dc:creator>Usuario</dc:creator>
</cp:coreProperties>
</file>