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 showInkAnnotation="0" updateLinks="never"/>
  <xr:revisionPtr revIDLastSave="0" documentId="13_ncr:1_{111AEF2A-8B28-40DA-98A7-B3799ADD84A7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Projects changed" sheetId="18" r:id="rId1"/>
    <sheet name="Lists" sheetId="16" state="hidden" r:id="rId2"/>
    <sheet name="Countries" sheetId="17" state="hidden" r:id="rId3"/>
    <sheet name="References" sheetId="7" r:id="rId4"/>
  </sheets>
  <externalReferences>
    <externalReference r:id="rId5"/>
    <externalReference r:id="rId6"/>
  </externalReferences>
  <definedNames>
    <definedName name="_xlnm._FilterDatabase" localSheetId="3" hidden="1">References!$A$2:$B$2</definedName>
    <definedName name="ElectrolysisConvF">Lists!$D$3:$F$6</definedName>
    <definedName name="H2dens">0.089</definedName>
    <definedName name="HoursInYear">8760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18" l="1"/>
  <c r="AE54" i="18" s="1"/>
  <c r="AC54" i="18" l="1"/>
  <c r="AB14" i="18"/>
  <c r="AE14" i="18" s="1"/>
  <c r="AB23" i="18"/>
  <c r="AE23" i="18" s="1"/>
  <c r="AC14" i="18" l="1"/>
  <c r="AC23" i="18"/>
  <c r="AC40" i="18"/>
  <c r="J6" i="18" l="1"/>
  <c r="J39" i="18"/>
  <c r="AB11" i="18"/>
  <c r="AE11" i="18" s="1"/>
  <c r="AB51" i="18"/>
  <c r="AA51" i="18" s="1"/>
  <c r="AB39" i="18"/>
  <c r="AE39" i="18" s="1"/>
  <c r="AB22" i="18"/>
  <c r="AE22" i="18" s="1"/>
  <c r="AB36" i="18"/>
  <c r="AE36" i="18" s="1"/>
  <c r="AB6" i="18"/>
  <c r="AC6" i="18" s="1"/>
  <c r="AC39" i="18" l="1"/>
  <c r="AE6" i="18"/>
  <c r="AC36" i="18"/>
  <c r="AC22" i="18"/>
  <c r="AE51" i="18"/>
  <c r="AB20" i="18" l="1"/>
  <c r="AC20" i="18" s="1"/>
  <c r="AC8" i="18" l="1"/>
  <c r="AB44" i="18" l="1"/>
  <c r="AE44" i="18" s="1"/>
  <c r="AC44" i="18" l="1"/>
  <c r="AB47" i="18" l="1"/>
  <c r="AE47" i="18" s="1"/>
  <c r="AC47" i="18" l="1"/>
  <c r="AB19" i="18"/>
  <c r="AE19" i="18" s="1"/>
  <c r="AB37" i="18"/>
  <c r="AE37" i="18" s="1"/>
  <c r="AC19" i="18" l="1"/>
  <c r="AC37" i="18"/>
  <c r="AE20" i="18"/>
  <c r="AC15" i="18" l="1"/>
  <c r="AB15" i="18" s="1"/>
  <c r="AA15" i="18" s="1"/>
  <c r="AB9" i="18" l="1"/>
  <c r="AE9" i="18" s="1"/>
  <c r="AB27" i="18"/>
  <c r="AC27" i="18" s="1"/>
  <c r="AE27" i="18" l="1"/>
  <c r="AC9" i="18"/>
  <c r="AB26" i="18" l="1"/>
  <c r="AE26" i="18" s="1"/>
  <c r="AB25" i="18"/>
  <c r="AE25" i="18" s="1"/>
  <c r="AA25" i="18" l="1"/>
  <c r="AA26" i="18"/>
  <c r="AB17" i="18" l="1"/>
  <c r="AC17" i="18" s="1"/>
  <c r="AB41" i="18"/>
  <c r="AE41" i="18" s="1"/>
  <c r="AC41" i="18" l="1"/>
  <c r="AE17" i="18"/>
  <c r="AB42" i="18" l="1"/>
  <c r="AC42" i="18" s="1"/>
  <c r="J24" i="18"/>
  <c r="AB8" i="18"/>
  <c r="AA8" i="18" s="1"/>
  <c r="AB21" i="18"/>
  <c r="AE21" i="18" s="1"/>
  <c r="AB46" i="18"/>
  <c r="AE46" i="18" s="1"/>
  <c r="J46" i="18"/>
  <c r="AB13" i="18"/>
  <c r="AB38" i="18"/>
  <c r="AC38" i="18" s="1"/>
  <c r="AB35" i="18"/>
  <c r="AB12" i="18"/>
  <c r="AE28" i="18"/>
  <c r="AC28" i="18"/>
  <c r="AB34" i="18"/>
  <c r="AC34" i="18" s="1"/>
  <c r="AB33" i="18"/>
  <c r="AC33" i="18" s="1"/>
  <c r="AB32" i="18"/>
  <c r="AC32" i="18" s="1"/>
  <c r="AB45" i="18"/>
  <c r="AB31" i="18"/>
  <c r="AE31" i="18" s="1"/>
  <c r="AB30" i="18"/>
  <c r="AB16" i="18"/>
  <c r="AC16" i="18" s="1"/>
  <c r="AB18" i="18"/>
  <c r="AB29" i="18"/>
  <c r="AC29" i="18" s="1"/>
  <c r="AC48" i="18"/>
  <c r="AB48" i="18" s="1"/>
  <c r="AC52" i="18"/>
  <c r="AB52" i="18" s="1"/>
  <c r="AC7" i="18"/>
  <c r="AB7" i="18" s="1"/>
  <c r="AA7" i="18" s="1"/>
  <c r="AB43" i="18"/>
  <c r="AE43" i="18" s="1"/>
  <c r="AB53" i="18"/>
  <c r="AC53" i="18" s="1"/>
  <c r="AC50" i="18"/>
  <c r="AB50" i="18" s="1"/>
  <c r="AE50" i="18" s="1"/>
  <c r="AB49" i="18"/>
  <c r="AE49" i="18" s="1"/>
  <c r="AB40" i="18"/>
  <c r="AE48" i="18" l="1"/>
  <c r="AA48" i="18"/>
  <c r="AE30" i="18"/>
  <c r="AC30" i="18"/>
  <c r="AE34" i="18"/>
  <c r="AE16" i="18"/>
  <c r="AE53" i="18"/>
  <c r="AC49" i="18"/>
  <c r="AE33" i="18"/>
  <c r="AE29" i="18"/>
  <c r="AC31" i="18"/>
  <c r="AE7" i="18"/>
  <c r="AC46" i="18"/>
  <c r="AA40" i="18"/>
  <c r="AE40" i="18"/>
  <c r="AE35" i="18"/>
  <c r="AC35" i="18"/>
  <c r="AC18" i="18"/>
  <c r="AE18" i="18"/>
  <c r="AE32" i="18"/>
  <c r="AE13" i="18"/>
  <c r="AC13" i="18"/>
  <c r="AA52" i="18"/>
  <c r="AE52" i="18"/>
  <c r="AC43" i="18"/>
  <c r="AE45" i="18"/>
  <c r="AC45" i="18"/>
  <c r="AE12" i="18"/>
  <c r="AC12" i="18"/>
  <c r="AE38" i="18"/>
  <c r="AE8" i="18"/>
  <c r="AC21" i="18"/>
  <c r="AB24" i="18" l="1"/>
  <c r="AE24" i="18" l="1"/>
  <c r="AC24" i="18"/>
  <c r="AE42" i="18" l="1"/>
  <c r="AB10" i="18" l="1"/>
  <c r="AE10" i="18" s="1"/>
  <c r="AC10" i="18" l="1"/>
  <c r="AB5" i="18" l="1"/>
  <c r="AC5" i="18" s="1"/>
  <c r="AE5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A14" authorId="0" shapeId="0" xr:uid="{25165BBF-2449-416A-8D78-74E8618B3D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https://www.offshorewind.biz/2021/09/20/uniper-and-orsted-form-offshore-wind-to-hydrogen-partnership-in-germany/</t>
        </r>
      </text>
    </comment>
    <comment ref="D15" authorId="0" shapeId="0" xr:uid="{BF65098E-6524-4D2C-AAF8-F487FCAE3B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https://group.vattenfall.com/press-and-media/pressreleases/2021/hybrit-the-worlds-first-fossil-free-steel-ready-for-delivery</t>
        </r>
      </text>
    </comment>
    <comment ref="AA27" authorId="0" shapeId="0" xr:uid="{28E91CA8-8EAE-44EE-A064-58843549F6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100 MW shortlisted as IPCEI, 1 GW long-term</t>
        </r>
      </text>
    </comment>
    <comment ref="D35" authorId="0" shapeId="0" xr:uid="{BE304B2E-A680-43B5-A160-34F739F0B7D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https://www.rwe.com/en/press/rwe-generation/2021-12-09-rwe-and-kawasaki-plan-to-build-hydrogen-capable-gas-turbines</t>
        </r>
      </text>
    </comment>
    <comment ref="AA44" authorId="0" shapeId="0" xr:uid="{5D740348-23C8-4BAE-AA61-79D61B1BC4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https://www.offshorewind.biz/2021/09/20/uniper-and-orsted-form-offshore-wind-to-hydrogen-partnership-in-germany/</t>
        </r>
      </text>
    </comment>
  </commentList>
</comments>
</file>

<file path=xl/sharedStrings.xml><?xml version="1.0" encoding="utf-8"?>
<sst xmlns="http://schemas.openxmlformats.org/spreadsheetml/2006/main" count="2306" uniqueCount="1832">
  <si>
    <t>Country</t>
  </si>
  <si>
    <t>Project name</t>
  </si>
  <si>
    <t>Technology</t>
  </si>
  <si>
    <t>References</t>
  </si>
  <si>
    <t>Number</t>
  </si>
  <si>
    <t>Reference</t>
  </si>
  <si>
    <t>ECTOS</t>
  </si>
  <si>
    <t xml:space="preserve">Energieinstitut an der Johannes Kepler Universität Linz. Power to Gas – eine Systemanalyse. Markt- und Technologiescouting und –analyse. Endbericht. 2014. https://www.ea.tuwien.ac.at/fileadmin/t/ea/projekte/PtG/Endbericht_-_Power_to_Gas_-_eine_Systemanalyse_-_2014.pdf </t>
  </si>
  <si>
    <t>European Power-to-Gas platform - Power-to-Gas demo database</t>
  </si>
  <si>
    <t>Bailera et al., 2017. Power to Gas projects review: Lab, pilot and demo plants for storing renewable energy and CO2. Renewable and Sustainable Energy Reviews 69 (2017) 292-312</t>
  </si>
  <si>
    <t>F. Smeets and D. Thomas, 2017, HyBALANCE : state-of-the-art PEM electrolysis paving the way to multi-MW renewable energy systems. HyBlance Inauguration Ceremony, Oevel, Belgium, 13 Feb. 2017.</t>
  </si>
  <si>
    <t>G. Gahleitner, 2013. Hydrogen from renewable electricity: an international review of power-to-gas pilot plants for stationary applications</t>
  </si>
  <si>
    <t>M. Gotz et al, 2015. Renewable Power-to-Gas: A technological and economic review</t>
  </si>
  <si>
    <t>Master’s Thesis - Vesa Vartiainen, 2016. SCREENING OF POWER TO GAS PROJECTS</t>
  </si>
  <si>
    <t>Alkaline vs PEM electrolysers: lessons learnt from Falkenhagen and WindGas Hamburg By Denis Thomas, Hydrogenics 2016</t>
  </si>
  <si>
    <t>Global screening of projects and technologies for Power-to-Gas and Bio-SNG, Henrik Iskov, Niels Bjarne Rasmussen, 2013</t>
  </si>
  <si>
    <t>Energiepark Mainz: Technical and economic analysis of the worldwide largest Power-to-Gas plant with PEM electrolysis, M.Kopp, 2016</t>
  </si>
  <si>
    <t>CO2-to-methanol: Nordic technology with global application, Benedikt Stefansson</t>
  </si>
  <si>
    <t>European Power-to-Gas website: http://www.europeanpowertogas.com/index</t>
  </si>
  <si>
    <t>Energy Storage Innovation in Europe: A mapping exercise, F. Geth et al, 2013</t>
  </si>
  <si>
    <t>Aeropila references file</t>
  </si>
  <si>
    <t>Air fuel synthesis pilot plant file</t>
  </si>
  <si>
    <t>Akershus energy park - HyNor lillestrom file</t>
  </si>
  <si>
    <t>Baglan Energy Park Wales file</t>
  </si>
  <si>
    <t>CO2RRECT: Storing electricity while simultaneously capturing CO2, 2013: http://kraftwerkforschung.info/en/co2rrect-storing-electricity-while-simultaneously-capturing-co2/page/0/</t>
  </si>
  <si>
    <t>George Olah Renewable Methanol Plant, https://web.archive.org/web/20130703233732/http://cri.is/index.php?option=com_content&amp;view=article&amp;id=14&amp;Itemid=8&amp;lang=en</t>
  </si>
  <si>
    <t>Carbon Recycling International Inc., https://en.wikipedia.org/wiki/Carbon_Recycling_International#cite_note-13</t>
  </si>
  <si>
    <t>Handbook of Clean Energy Systems, 6 Volume Set, Volume 5, edited by Jinyue Yan</t>
  </si>
  <si>
    <t>TECHNICAL ASSUMPTIONS, TECHNOLOGY DEMONSTRATION AND RESULTS P2G PROJECT Power-to-Gas project in Rozenburg, DNV GL</t>
  </si>
  <si>
    <t>Bio-SNG Güssing file</t>
  </si>
  <si>
    <t>http://www.repotec.at/index.php/95.html</t>
  </si>
  <si>
    <t>DTE Energy Hydrogen Technology Park, 2005 DOE Program Review</t>
  </si>
  <si>
    <t>DTE Energy Hydrogen Technology Park report</t>
  </si>
  <si>
    <t>Sustainability-report_2012_13 Julich forschungszentrum</t>
  </si>
  <si>
    <t>http://forschung-energiespeicher.info/en/wind-to-hydrogen/project-list/project-details//Neue_Materialien_senken_Kosten_bei_PEM_Elektrolyse/</t>
  </si>
  <si>
    <t>Elygrid Project, Dr. Luis Correas, Foundation for the Development of New Hydrogen Technologies in Aragon (Spain)</t>
  </si>
  <si>
    <t>http://www.itm-power.com/news-item/1mw-sale-to-zeag-energie-ag</t>
  </si>
  <si>
    <t>http://www.dlr.de/ra/en/desktopdefault.aspx/tabid-4058/6636_read-48445/</t>
  </si>
  <si>
    <t>http://www.powertogas.info/power-to-gas/pilotprojekte-im-ueberblick/windgas-falkenhagen/</t>
  </si>
  <si>
    <t>https://www.storeandgo.info/demonstration-sites/germany/</t>
  </si>
  <si>
    <t>Experience with the E.ON Power to Gas demo plant-Germany</t>
  </si>
  <si>
    <t>https://de.wikipedia.org/wiki/Power-to-Gas</t>
  </si>
  <si>
    <t>Bioenergy RES Hybrids in Germany, IEA Bioenergy, 2016</t>
  </si>
  <si>
    <t>FUEL CELL INNOVATIVE REMOTE ENERGY SYSTEM FOR TELECOM (FIRST), Maria del Pilar Argumosa, INTA, Thomas H. Schucan, IEA Hydrogen Implementing Agreement</t>
  </si>
  <si>
    <t>Biological methanation processes, Electrochaea 2016</t>
  </si>
  <si>
    <t>Fronius Energy Cell, self-sufficient house file</t>
  </si>
  <si>
    <t>GenHyPEM file</t>
  </si>
  <si>
    <t>H2herten Wasserstoffbasiertes Energiekomplementärsystem für die regenerative Vollversorgung des H2-Anwenderzentrums h2herten dena Jahreskonferenz Power to Gas Berlin, 18. Juni 2013, Karl H. Klug, D. Kwapis</t>
  </si>
  <si>
    <t>http://www.energiepark-mainz.de/en/technology/technical-data/</t>
  </si>
  <si>
    <t>https://www.chalmers.se/SiteCollectionDocuments/SEE/News/Popularreport_GoBiGas_results_highres.pdf</t>
  </si>
  <si>
    <t>https://www.h-tec-systems.com/en/projects/power-gap-filler/</t>
  </si>
  <si>
    <t>https://www.now-gmbh.de/en/national-innovation-programme/projektfinder/verkehr/h2-tankstelle-schnackenburgallee-hamburg</t>
  </si>
  <si>
    <t>http://www.powertogas.info/power-to-gas/pilotprojekte-im-ueberblick/h2-forschungszentrum-der-btu-cottbus/</t>
  </si>
  <si>
    <t>http://www.hychico.com.ar/eng/hydrogen-plant.html</t>
  </si>
  <si>
    <t>http://www.fch.europa.eu/project/hybalance</t>
  </si>
  <si>
    <t>http://hybalance.eu/</t>
  </si>
  <si>
    <t>mefco2-teaser</t>
  </si>
  <si>
    <t>https://cordis.europa.eu/result/rcn/190432_en.html</t>
  </si>
  <si>
    <t>H2 Production in Sotavento Wind Farm,M. Rey Porto</t>
  </si>
  <si>
    <t>GRIMSTAD RENEWABLE ENERGY PARK, Torstein Våland</t>
  </si>
  <si>
    <t>A Renewable Energy Based Hydrogen Demonstration Park in Turkey - HYDEPARK, N.Ilhan, A. Ersöz, M. Çubukçu</t>
  </si>
  <si>
    <t>EVALUATIONS OF HYDROGEN DEMONSTRATION PROJECTS, Maria del Pilar Argumosa, IEA HIA Task 38, 2010</t>
  </si>
  <si>
    <t>Fuel cells as distributed generation, A Cruden, 2008</t>
  </si>
  <si>
    <t>Lolland Case Study: Micro CHP with integrated electrolyser and gas storage 2005-2007, IEAHIA Task 18 Integrated systems, Henrik Iskov</t>
  </si>
  <si>
    <t>Fukushima Power-to-gas Hydrogen Project, Toshiba presentation (P.26)</t>
  </si>
  <si>
    <t>https://www.h2move.de/technik-spezifikationen</t>
  </si>
  <si>
    <t>H2SusBuild brochure</t>
  </si>
  <si>
    <t>http://www.h2susbuild.ntua.gr/objectives.aspx</t>
  </si>
  <si>
    <t>RES2H2 Spanish Site, Maria P. Argumosa, 2009</t>
  </si>
  <si>
    <t>DEPLOYMENT OF HYDROGEN TECHNOLOGIES IN NEW ZEALAND, Jonathan D. Leaver</t>
  </si>
  <si>
    <t>Task 24:  Wind Energy and Hydrogen Integration , L. Correas, I. Aso, 2010</t>
  </si>
  <si>
    <t>HafenCity hydrogen station</t>
  </si>
  <si>
    <t>Hydrogen Refuelling Station Hamburg HafenCity</t>
  </si>
  <si>
    <t>HARI project presentation, Gammon</t>
  </si>
  <si>
    <t>Thesis-2006-Gammon</t>
  </si>
  <si>
    <t>Hydrogen Assisted Renewable Power (HARP) Project in British Columbia, Allan Grant</t>
  </si>
  <si>
    <t>Experimental results for hybrid energy storage systems coupled to photovoltaic generation in residential applications, MacLay, 2011</t>
  </si>
  <si>
    <t>ENERTRAG- Hybrid Power Plant brochure</t>
  </si>
  <si>
    <t>Bozcaada - Aitutaki</t>
  </si>
  <si>
    <t>Hydrogen Powered Fuel Cell Forklifts – Demonstration of Green Warehouse Logistics, Beermann Martin, 2013</t>
  </si>
  <si>
    <t>Storing solar energy as hydrogen, Fronius Energy Cell</t>
  </si>
  <si>
    <t>European Developments in Electrolyser Technology, Technical and Economic Outlook, N. Lymperopoulos, 2018</t>
  </si>
  <si>
    <t>Hydrogen as a means of controlling and integrating wind power into electricity grids, the HyWindBalance project, Klaus Stolzenburg</t>
  </si>
  <si>
    <t>Power-to-Gas in Italy: INGRID and STORE&amp;GO projects, Massimo Bertoncini, 2018</t>
  </si>
  <si>
    <t>Integration and Dynamics of a Renewable Regenerative Hydrogen Fuel Cell System, Alvin Peter Bergen, 2008</t>
  </si>
  <si>
    <t>A Feasibility Study of a Wind/Hydrogen System for Martha’s Vineyard, Massachusetts, T. Geer 2005</t>
  </si>
  <si>
    <t>http://www.itm-power.com/news-item/injection-of-hydrogen-into-the-german-gas-distribution-grid</t>
  </si>
  <si>
    <t>Power-to-Gas in Germany and North-Rhine Westphalia (NRW)</t>
  </si>
  <si>
    <t>MYRTE, France</t>
  </si>
  <si>
    <t>Power-to-Gas demonstration plant Ibbenbüren</t>
  </si>
  <si>
    <t>Étude d’un système autonome de production d’énergie couplant un champ photovoltaïque, un électrolyseur et une pile à combustible : réalisation d’un banc d’essai et modélisation, Séverine Busquet</t>
  </si>
  <si>
    <t>HYDROGEN PRODUCTION FROM RENEWABLES, Dr. N. Lymberopoulos</t>
  </si>
  <si>
    <t>Thèse, doctorat de l'université de Toulouse, Frédéric Gailly, 2011</t>
  </si>
  <si>
    <t>Utsira - Demonstrating the renewable hydrogen society, Torgeir Nakken, 2006</t>
  </si>
  <si>
    <t>A Feasibility Study of a Wind/Hydrogen System for Martha’s Vineyard, Massachusetts, T.geer, 2005</t>
  </si>
  <si>
    <t>STAND-ALONE RENEWABLE ENERGY SYSTEM BASED ON HYDROGEN PRODUCTION, Tapan K. Bose</t>
  </si>
  <si>
    <t>THE SOLAR-HYDROGEN SAPHYS PROJECT : OPERATING RESULTS, S. Galli</t>
  </si>
  <si>
    <t>Tauron CO2-SNG/Polygen</t>
  </si>
  <si>
    <t>http://www.innoenergy.com/innovationproject/our-innovation-projects/co2-sng/</t>
  </si>
  <si>
    <t>Power-to-Gas – A technical review, G. Benjaminsson, 2013</t>
  </si>
  <si>
    <t>https://www.h2-international.com/2017/12/01/hypos-from-storage-to-distribution/</t>
  </si>
  <si>
    <t>http://www.hypos-eastgermany.de/en/</t>
  </si>
  <si>
    <t>Innovative H2 Solutions to Move Towards Clean &amp; Smart Territories European Commission JRC S3P Energy: Smart Mediterraneo Bari, 23-24 June 2016</t>
  </si>
  <si>
    <t>MeGa-stoRE final report</t>
  </si>
  <si>
    <t>https://hydrogentoday.info/news/4350</t>
  </si>
  <si>
    <t>Hydrogen and renewable energy sources integrated system for greenhouse heating</t>
  </si>
  <si>
    <t>Demonstration project of the solar hydrogen energy system located on Taleghan-Iran: Technical-economic assessments</t>
  </si>
  <si>
    <t>WELTEMP Water electrolysis at elevated temperatures</t>
  </si>
  <si>
    <t xml:space="preserve">Power to Gas projects </t>
  </si>
  <si>
    <t>Review on Hydrogen production technologies in Malaysia, Z. Khan</t>
  </si>
  <si>
    <t>Hydrogen Demonstration Project Evaluations, Øystein Ulleberg</t>
  </si>
  <si>
    <t>http://energystorageexchange.org/projects/1447</t>
  </si>
  <si>
    <t>http://energystorageexchange.org/projects/2349</t>
  </si>
  <si>
    <t>https://books.google.fr/books?id=3ZNdDwAAQBAJ&amp;pg=SA7-PA40&amp;lpg=SA7 PA40&amp;dq=Raglan+Nickel+mine+canada+power+to+gas+hydrogen+electrolyzer&amp;source=bl&amp;ots=jVKl__oP3w&amp;sig=Nco6uJDGomFyhk0ZIIVb1JReULY&amp;hl=fr&amp;sa=X&amp;ved=0ahUKEwjy5ZnZy6jcAhUDgVwKHTTWCmwQ6AEIYDAK#v=onepage&amp;q=Raglan%20Nickel%20mine%20canada%20power%20to%20gas%20hydrogen%20electrolyzer&amp;f=false</t>
  </si>
  <si>
    <t>https://www.storeandgo.info/demonstration-sites/switzerland/</t>
  </si>
  <si>
    <t>Case Study: The Hawaii Hydrogen Power Park Demonstration at Kahua Ranch, Andy Lutz, 2010</t>
  </si>
  <si>
    <t>Final Technical Report: Hawaii Hydrogen Center for Development and Deployment of Distributed Energy Systems, University of Hawaii, 2008</t>
  </si>
  <si>
    <t>http://www.hycenta.at/projekte/w2h/</t>
  </si>
  <si>
    <t>Hydrogen and fuel cell technology in the energy and transport systems of the future</t>
  </si>
  <si>
    <t>Hydrogen village burgenland</t>
  </si>
  <si>
    <t>https://www.enargus.de/pub/bscw.cgi/?op=enargus.eps2&amp;q=0325440&amp;v=10&amp;id=2984084</t>
  </si>
  <si>
    <t>Research Studio Austria OptFuel 2-stage anaerobic digestion of biowaste combined with power-to-gas</t>
  </si>
  <si>
    <t>http://oldweb.hs-emden-leer.de/forschung-transfer/institute/eutec/arbeitsgruppe-umweltverfahrenstechnik/projekte-in-der-ag-umweltverfahrenstechnik/power-to-flex.html</t>
  </si>
  <si>
    <t>http://hpem2gas.eu/results/#WP5</t>
  </si>
  <si>
    <t>https://www.azocleantech.com/news.aspx?newsID=25653</t>
  </si>
  <si>
    <t>Sizing and operating power-to-gas systems to absorb excess renewable electricity, B. Simonis, 2017</t>
  </si>
  <si>
    <t>http://www.powertogas.info/power-to-gas/pilotprojekte-im-ueberblick/co2rrect/</t>
  </si>
  <si>
    <t>https://www.siemens.com/innovation/en/home/pictures-of-the-future/energy-and-efficiency/smart-grids-and-energy-storage-electrolyzers-energy-storage-for-the-future.html</t>
  </si>
  <si>
    <t>http://www.helmeth.eu/index.php/project</t>
  </si>
  <si>
    <t>https://energiforskning.dk/en/node/7155</t>
  </si>
  <si>
    <t>https://energiteknologi.dk/node/9160</t>
  </si>
  <si>
    <t>https://www.nvnom.com/homepage/power-gas-plant-delfzijl/</t>
  </si>
  <si>
    <t>https://books.google.fr/books?id=CKfnCAAAQBAJ&amp;pg=PA476&amp;lpg=PA476&amp;dq=NEMO+project+finland+hydrogen&amp;source=bl&amp;ots=BDZBIevcyo&amp;sig=YQjG3gev_i-RL2ezD-48wRSMQjY&amp;hl=fr&amp;sa=X&amp;ved=0ahUKEwiKtvXM67ncAhXKxoUKHRnMCLYQ6AEIQjAG#v=onepage&amp;q=NEMO%20project%20finland%20hydrogen&amp;f=false</t>
  </si>
  <si>
    <t>http://www.fch.europa.eu/project/clean-refinery-hydrogen-europe</t>
  </si>
  <si>
    <t>http://news.cision.com/nel-asa/r/nel-asa--enters-into-exclusive-nok-450-million-industrial-scale-power-to-gas-framework-agreement-wit,c2286835</t>
  </si>
  <si>
    <t>Nel ASA port jérome</t>
  </si>
  <si>
    <t>https://www.global-hydrogen-bus-platform.com/Home.html</t>
  </si>
  <si>
    <t>https://mcphy.com/fr/mclive/communiques/power_to_gas_mcphy_hebei_livraison/</t>
  </si>
  <si>
    <t>http://www.ammoniaenergy.org/renewable-hydrogen-in-fukushima-and-a-bridge-to-the-future/</t>
  </si>
  <si>
    <t>http://rehydrogen.com/OLD2/electrolysers.html</t>
  </si>
  <si>
    <t>https://www.h2orizon.de/</t>
  </si>
  <si>
    <t>https://event.dlr.de/en/hmi2018/h2orizon/</t>
  </si>
  <si>
    <t>https://www.lemoniteur.fr/article/un-demonstrateur-power-to-gas-en-service-a-nantes.1949184</t>
  </si>
  <si>
    <t>https://www.engie.com/wp-content/uploads/2018/05/tap_engie.pdf</t>
  </si>
  <si>
    <t>CHOCHCO_Résumé</t>
  </si>
  <si>
    <t>https://chochco.fr/</t>
  </si>
  <si>
    <t>https://www.energie-innovativ.de/service-events/messetour/gestalter-der-energiewende/gestalter-nach-regierungsbezirken/gestalter-in-niederbayern/gestalter-in-niederbayern/gestalter/Gestalter/show/micropyros-gmbh/</t>
  </si>
  <si>
    <t>https://www.micropyros.de/</t>
  </si>
  <si>
    <t>The world’s most efficient and reliable electrolyser</t>
  </si>
  <si>
    <t xml:space="preserve">LARGE SCALE HYDROGEN PRODUCTION, Henning G. Langås </t>
  </si>
  <si>
    <t>Pilot project on Hydrogen injection in natural gas on island of ameland in the netherlands, M.J. Kippers, 2011</t>
  </si>
  <si>
    <t>Power-to-Gas Demonstration Project Rozenburg, Harm Vlap, 2014</t>
  </si>
  <si>
    <t>CHIC-Emerging-Conclusions__short_June2016</t>
  </si>
  <si>
    <t>http://chic-project.eu/demonstration-sites/aargau</t>
  </si>
  <si>
    <t>https://www.iet.hsr.ch/index.php?id=13510</t>
  </si>
  <si>
    <t>https://hydrogeneurope.eu/project/nexpel</t>
  </si>
  <si>
    <t>https://www.sintef.no/projectweb/nexpel/</t>
  </si>
  <si>
    <t>https://cordis.europa.eu/project/rcn/94279_fr.html</t>
  </si>
  <si>
    <t>PROCON questionnaire</t>
  </si>
  <si>
    <t>http://forschung-energiespeicher.info/projektschau/gesamtliste/projekt-einzelansicht/95/Wasserstoff_Herstellung_im_Megawatt_Massstab/</t>
  </si>
  <si>
    <t>https://www.enargus.de/pub/bscw.cgi/?op=enargus.eps2&amp;v=10&amp;id=2989658&amp;q=0325524</t>
  </si>
  <si>
    <t>http://www.reselyser.eu/index.html</t>
  </si>
  <si>
    <t>https://cordis.europa.eu/result/rcn/176817_en.html</t>
  </si>
  <si>
    <t>Wind-Hydrogen-Diesel Energy Project, Greg Jones, 2010</t>
  </si>
  <si>
    <t>https://www.theseus.fi/bitstream/handle/10024/150448/Fait_Catherine.pdf?sequence=1&amp;isAllowed=y</t>
  </si>
  <si>
    <t>https://www.ostfalia.de/export/sites/default/de/v/fakultaet/institute-labore/eos/eletrotechnik_regenerative_energietechnik/Flyer_E_Park.pdf</t>
  </si>
  <si>
    <t>http://www.kit.edu/kit/english/pi_2015_regional-generation-use-and-storage-of-power.php</t>
  </si>
  <si>
    <t>PEI Wind-Hydrogen Village Project</t>
  </si>
  <si>
    <t>http://www.powertogas.info/power-to-gas/pilotprojekte-im-ueberblick/exytron-demonstrationsanlage/</t>
  </si>
  <si>
    <t>http://www.powertogas.info/power-to-gas/pilotprojekte-im-ueberblick/extyron-zero-emission-wohnpark/</t>
  </si>
  <si>
    <t>Une vision devient réalité : Le premier quartier résidentiel ZÉRO ÉMISSION au monde</t>
  </si>
  <si>
    <t>Das Micro Smart Grid als Baustein einer zukunftsfähigen Energieversorgung</t>
  </si>
  <si>
    <t>Small Scale Renewable Energy Power System with Hydrogen Combustion</t>
  </si>
  <si>
    <t>http://www.dri.edu/editor/rec-projects/213-renewable-energy-hydrogen-based-system-for-off-grid-applications</t>
  </si>
  <si>
    <t>Energy management in a stand-alone power system for the production of electrical energy with long term hydrogen storage, D. Ipsakis, 2008</t>
  </si>
  <si>
    <t>http://hydrogenhouseproject.org/the-hydrogen-house.html</t>
  </si>
  <si>
    <t>https://www.brightgreenhydrogen.org.uk/hydrogen-office-project/</t>
  </si>
  <si>
    <t>The Hydrogen Office, Energy Park Fife</t>
  </si>
  <si>
    <t>Energy storage in salt domes</t>
  </si>
  <si>
    <t>https://www.lemoniteur.fr/article/batiment-tertiaire-un-siege-social-autonome-en-energie.509739</t>
  </si>
  <si>
    <t>https://www.energie-und-management.de/nachrichten/detail/gruener-wasserstoff-fuer-hanauer-industriepark-108526</t>
  </si>
  <si>
    <t>https://www.h2bz-hessen.de/elektrolyseur</t>
  </si>
  <si>
    <t>Clean Energy Storage : Power-to-Gas</t>
  </si>
  <si>
    <t>The Hydrogen Shift is Here</t>
  </si>
  <si>
    <t>http://www.agence-nationale-recherche.fr/Project-ANR-11-SEED-0005</t>
  </si>
  <si>
    <t>http://www.newenergy.is/en/projects/research_and_demonstration_projects/ectos/</t>
  </si>
  <si>
    <t>The Hydrogen Fuelling Station</t>
  </si>
  <si>
    <t>http://www.actaspa.com/hydrogen-generator-demonstrated-by-abengoa/</t>
  </si>
  <si>
    <t>http://www.actaspa.com/wp-content/uploads/2013/08/EL250-500-10001.pdf</t>
  </si>
  <si>
    <t>Aberdeen Hydrogen Bus Project</t>
  </si>
  <si>
    <t>http://hyer.eu/best-practices/hydrogen-bus-project/</t>
  </si>
  <si>
    <t>https://www.brightgreenhydrogen.org.uk/levenmouth-community-energy-project/</t>
  </si>
  <si>
    <t>Levenmouth Community Energy Project</t>
  </si>
  <si>
    <t>Levenmouth Community Energy Project, Project update</t>
  </si>
  <si>
    <t>http://www.synfuel.dk/about-the-project</t>
  </si>
  <si>
    <t>CO2 recycling by reaction with renewably-generated hydrogen, S. Kent Hoekman, 2010</t>
  </si>
  <si>
    <t>http://www.kit.edu/kit/english/pi_2014_16120.php</t>
  </si>
  <si>
    <t>http://www.hz-inova.com/cms/en/home?p=6276</t>
  </si>
  <si>
    <t>CO2 Conversion to Methane Project-Hitachi Zosen</t>
  </si>
  <si>
    <t>https://www.focus.de/wissen/technik/mobilitaet/antriebe/tid-23218/wunderkraftstoff-schadstofffrei-in-die-zukunft_aid_652598.html</t>
  </si>
  <si>
    <t>Electrolyzer Performance Analysis of an Integrated Hydrogen Power System for Greenhouse Heating.</t>
  </si>
  <si>
    <t>http://www.electropowersystems.com/portfolio-item/1mwh-with-h2-microgrid-in-the-atacama-desert-chile/</t>
  </si>
  <si>
    <t>http://hpem2gas.eu/download/project_flyer/UNIRESEARCH_HPEM2GAS_flyer_1718_web.pdf</t>
  </si>
  <si>
    <t>https://fuelcellsworks.com/news/prefecture-firms-tie-up-on-solar-derived-hydrogen</t>
  </si>
  <si>
    <t>http://www.prensa.naturgy.com/en/gas-natural-fenosa-launches-pilot-project-to-produce-renewable-gas-in-catalonia/</t>
  </si>
  <si>
    <t>http://programme.exordo.com/icren2018/delegates/presentation/38/</t>
  </si>
  <si>
    <t>https://www.balance-project.org/projects/</t>
  </si>
  <si>
    <t>https://www.powertoflex.eu/en/</t>
  </si>
  <si>
    <t>https://www.fch.europa.eu/project/hydrogen-res-pressurised-alkaline-electrolyser-high-efficiency-and-wide-operating-range</t>
  </si>
  <si>
    <t>RENOVAGAS Project: Power to Methane</t>
  </si>
  <si>
    <t>L’hydrogène, ACCÉLÉRATEUR DE LA TRANSITION ÉNERGÉTIQUE</t>
  </si>
  <si>
    <t>http://www.energy-oil-gas.com/2016/07/15/storag-etzel-gmbh/</t>
  </si>
  <si>
    <t>https://books.google.fr/books?id=O5-wDQAAQBAJ&amp;pg=PA192&amp;lpg=PA192&amp;dq=taleghan+hydrogen+project+start+date&amp;source=bl&amp;ots=EiQ2Luu9nS&amp;sig=g80ec_e5-B51sQal8qf0PhmzNS4&amp;hl=fr&amp;sa=X&amp;ved=2ahUKEwivwLrbg5LdAhWLxIUKHX_fAVYQ6AEwAnoECAgQAQ#v=onepage&amp;q=taleghan%20hydrogen%20project%20start%20date&amp;f=false</t>
  </si>
  <si>
    <t>https://www.umweltbundesamt.de/sites/default/files/medien/377/dokumente/19_session_i_5_becker.pdf</t>
  </si>
  <si>
    <t>BALANCE Deliverable D5.1</t>
  </si>
  <si>
    <t>wind2hydrogen- HycentA</t>
  </si>
  <si>
    <t>https://www.nrcan.gc.ca/energy/funding/current-funding-programs/eii/16662</t>
  </si>
  <si>
    <t>https://www.vtt.fi/sites/bioeconomyplus/en/contacts</t>
  </si>
  <si>
    <t>https://www.demo4grid.eu/project/</t>
  </si>
  <si>
    <t>DEMO4GRID presentation</t>
  </si>
  <si>
    <t xml:space="preserve">THE SELF-SUFFICIENT SOLAR HOUSE IN FREIBURG </t>
  </si>
  <si>
    <t>https://www.lngworldnews.com/gasunie-greenpeace-energy-choose-suderburg-as-windgas-location-germany/</t>
  </si>
  <si>
    <t>https://www.greenpeace-energy.de/presse/artikel/neuer-schwung-fuer-die-energiewende-windgas-made-in-suderburg.html</t>
  </si>
  <si>
    <t>http://www.abc.net.au/news/2017-08-08/trial-to-inject-hydrogen-into-gas-lines/8782956</t>
  </si>
  <si>
    <t>https://new4-0.erneuerbare-energien-hamburg.de/de/new-40-blog/details/wind-to-gas-energy-bau-der-power-to-heat-anlage-ist-gestartet.html</t>
  </si>
  <si>
    <t>https://reneweconomy.com.au/s-a-to-host-australias-first-green-hydrogen-power-plant-89447/</t>
  </si>
  <si>
    <t>https://www.gasunie.nl/nieuws/gasunie-en-engie-gaan-samenwerken-om-groene-waterstof-op-grote-sc</t>
  </si>
  <si>
    <t>https://www.tennet.eu/news/detail/gasunie-tennet-and-thyssengas-reveal-detailed-green-sector-coupling-plans-using-power-to-gas-tec/</t>
  </si>
  <si>
    <t>https://www.portofamsterdam.com/en/press-release/nouryon-tata-steel-and-port-amsterdam-partner-develop-largest-green-hydrogen-cluster</t>
  </si>
  <si>
    <t>https://www.thechemicalengineer.com/news/world-s-largest-dynamic-hydrogen-electrolysis-plant-inaugurated/</t>
  </si>
  <si>
    <t>https://www.hydrogenics.com/2018/07/16/north-americas-first-multi-megawatt-power-to-gas-facility-begins-operations/</t>
  </si>
  <si>
    <t>https://www.hydrogenics.com/2018/10/15/hydrogenics-to-supply-large-scale-pem-electrolyzer-for-hydrogen-fueling-station-in-europe/</t>
  </si>
  <si>
    <t>https://reneweconomy.com.au/neoen-plans-worlds-biggest-solar-wind-powered-hydrogen-hub-in-s-a-53674/</t>
  </si>
  <si>
    <t>http://www.itm-power.com/news-item/100mw-power-to-gas-p2g-energy-storage-feasibility-study</t>
  </si>
  <si>
    <t>https://www.energate-messenger.de/news/186936/reallabor-fuer-wasserstoff-grossprojekt</t>
  </si>
  <si>
    <t>https://www.sciencedirect.com/science/article/pii/S1464285919300239</t>
  </si>
  <si>
    <t>https://www.sciencedirect.com/science/article/pii/S1464285919300227</t>
  </si>
  <si>
    <t>https://www.sciencedirect.com/science/article/pii/S1464285918304681</t>
  </si>
  <si>
    <t>https://www.toshiba-energy.com/en/info/info2018_0809.htm</t>
  </si>
  <si>
    <t>https://h2energy.ch/en/nel-asa-awarded-purchase-order-for-a-2-mw-pem-electrolyzer-in-switzerland-and-enters-a-30-mw-framework-contract/</t>
  </si>
  <si>
    <t>https://www.sarawakenergy.com/media-info/media-releases/2018/sarawak-energy-pilots-hydrogen-production-plant-refuelling-station-for-transportation-sector</t>
  </si>
  <si>
    <t>https://industry.airliquide.ca/air-liquide-invests-worlds-largest-membrane-based-electrolyzer-develop-its-carbon-free-hydrogen</t>
  </si>
  <si>
    <t>https://hy-gro.net/en/duwaal</t>
  </si>
  <si>
    <t>http://www.framatome.com/EN/businessnews-1204/germany-solutions-for-energy-storage-and-hydrogen-fueling-stations.html</t>
  </si>
  <si>
    <t>https://www.poerner.at/en/media/pressemitteilung/news/e-crude-klimaneutraler-erdoelersatz-aus-co2-wasser-und-oekostrom/?tx_news_pi1%5Bcontroller%5D=News&amp;tx_news_pi1%5Baction%5D=detail&amp;cHash=685eb0b65e1ede82f72fca3fd907fe90</t>
  </si>
  <si>
    <t>https://www.engie.com/en/news/using-hydrogen-to-reach-self-sufficiency/</t>
  </si>
  <si>
    <t>https://www.sciencedirect.com/science/article/pii/0360319992901702</t>
  </si>
  <si>
    <t>https://www.business-standard.com/content/b2b-chemicals/air-products-opens-india-s-first-solar-powered-hydrogen-fuelling-station-115061501023_1.html</t>
  </si>
  <si>
    <t>https://www.eqmagpro.com/wp-content/uploads/2016/10/Annexure-IV-Report-on-Hydrogen-Production.pdf</t>
  </si>
  <si>
    <t>https://mnre.gov.in/sites/default/files/uploads/Shrinet-ERDA.pdf</t>
  </si>
  <si>
    <t>http://www.energy-observer.org/en/#bateau</t>
  </si>
  <si>
    <t>https://www.businesswire.com/news/home/20161220005202/en/Proton-OnSite-Awarded-13-Megawatt-Electrolyzers</t>
  </si>
  <si>
    <t>https://www.nrel.gov/docs/fy19osti/73025.pdf</t>
  </si>
  <si>
    <t>http://www.hydrogenics.com/2016/12/29/hydrogenics-chosen-for-fuel-cell-award-in-china/</t>
  </si>
  <si>
    <t>https://www.hamburg-news.hamburg/en/renewable-energy/hydrogen-becoming-technology-future/</t>
  </si>
  <si>
    <t>https://www.postauto.ch/en/news/five-years-hydrogen-powered-travel</t>
  </si>
  <si>
    <t>http://www.ihfca.org.cn/a1949.html</t>
  </si>
  <si>
    <t>https://www.ecbgroup.com.br/en/news/24/in-an-unprecedented-initiative-in-the-southern-hemisphere-ecb-group-and-the-government-of-paraguay-come-together-to-produce-advanced-biofuels</t>
  </si>
  <si>
    <t>https://www.gasworld.com/toyota-to-build-74m-hydrogen-hub/2016842.article</t>
  </si>
  <si>
    <t>https://www.sharecast.com/news/aim-bulletin/itm-power-sells-electrolyser-to-toyota-australia--3798013.html</t>
  </si>
  <si>
    <t>https://www.energymatters.com.au/renewable-news/hydrogen-from-solar-power/</t>
  </si>
  <si>
    <t>http://www.renewablessa.sa.gov.au/content/uploads/2019/01/hydrogen-rd-in-sa-report-nov2018.pdf</t>
  </si>
  <si>
    <t>https://www.hysyngas.de/#powertogas</t>
  </si>
  <si>
    <t>https://thewest.com.au/business/energy/yara-aims-to-move-wa-into-green-hydrogen-ng-b881106808z</t>
  </si>
  <si>
    <t>https://www.nouryon.com/news-and-events/news-overview/2019/bp-nouryon-and-port-of-rotterdam-partner-on-green-hydrogen-study/</t>
  </si>
  <si>
    <t>MWel</t>
  </si>
  <si>
    <t>PEM</t>
  </si>
  <si>
    <t>SOEC</t>
  </si>
  <si>
    <t>ALK</t>
  </si>
  <si>
    <t>https://www.deltalinqs.nl/h-vision-en</t>
  </si>
  <si>
    <t>https://www.northerngasnetworks.co.uk/event/h21-launches-national/</t>
  </si>
  <si>
    <t>http://www.teessidecollective.co.uk/wp-content/uploads/2015/06/Teesside-Collective-Executive-Summary.pdf</t>
  </si>
  <si>
    <t>https://www.google.com/url?sa=t&amp;rct=j&amp;q=&amp;esrc=s&amp;source=web&amp;cd=1&amp;cad=rja&amp;uact=8&amp;ved=2ahUKEwjE9qOVw_fhAhWD4YUKHXbAA1EQFjAAegQIAhAC&amp;url=https%3A%2F%2Fwww.uniper.energy%2Fnews%2Fdownload%2F702078%2F20190425-jointpressrelease-uniper-realworld-laboratory-lingen-en-980949.pdf&amp;usg=AOvVaw3QdBzSn7YcCG2garMnL725</t>
  </si>
  <si>
    <t>https://www.lakecharlesmethanol.com/</t>
  </si>
  <si>
    <t>Argentina</t>
  </si>
  <si>
    <t>Austria</t>
  </si>
  <si>
    <t>Australia</t>
  </si>
  <si>
    <t>Belgium</t>
  </si>
  <si>
    <t>Bolivia</t>
  </si>
  <si>
    <t>Canada</t>
  </si>
  <si>
    <t>Switzerland</t>
  </si>
  <si>
    <t>Chile</t>
  </si>
  <si>
    <t>China</t>
  </si>
  <si>
    <t>Germany</t>
  </si>
  <si>
    <t>Denmark</t>
  </si>
  <si>
    <t>Estonia</t>
  </si>
  <si>
    <t>Spain</t>
  </si>
  <si>
    <t>Finland</t>
  </si>
  <si>
    <t>France</t>
  </si>
  <si>
    <t>Greece</t>
  </si>
  <si>
    <t>India</t>
  </si>
  <si>
    <t>Iceland</t>
  </si>
  <si>
    <t>Italy</t>
  </si>
  <si>
    <t>Japan</t>
  </si>
  <si>
    <t>Lebanon</t>
  </si>
  <si>
    <t>Malaysia</t>
  </si>
  <si>
    <t>Norway</t>
  </si>
  <si>
    <t>Poland</t>
  </si>
  <si>
    <t>Portugal</t>
  </si>
  <si>
    <t>Paraguay</t>
  </si>
  <si>
    <t>Sweden</t>
  </si>
  <si>
    <t>Singapore</t>
  </si>
  <si>
    <t>Thailand</t>
  </si>
  <si>
    <t>Turkey</t>
  </si>
  <si>
    <t>https://skynrg.com/press-releases/klm-skynrg-and-shv-energy-announce-project-first-european-plant-for-sustainable-aviation-fuel/</t>
  </si>
  <si>
    <t>https://www.e-bridge.com/wp-content/uploads/2019/04/reNEWS_April-2019.pdf</t>
  </si>
  <si>
    <t>https://www.drax.com/press_release/energy-companies-announce-new-zero-carbon-uk-partnership-ccus-hydrogen-beccs-humber-equinor-national-grid/</t>
  </si>
  <si>
    <t>https://www.wvresc.com/</t>
  </si>
  <si>
    <t>https://www.toyota-tsusho.com/english/press/detail/170929_004155.html</t>
  </si>
  <si>
    <t>https://www.japanccs.com/en/</t>
  </si>
  <si>
    <t>https://www.toshiba.co.jp/about/press/2015_04/pr2001.htm</t>
  </si>
  <si>
    <t>https://www.toshiba.co.jp/about/press/2016_07/pr1401.htm</t>
  </si>
  <si>
    <t>https://www.toshiba.co.jp/about/press/2016_03/pr2403.htm</t>
  </si>
  <si>
    <t>https://www.equinor.com/en/news/evaluating-conversion-natural-gas-hydrogen.html</t>
  </si>
  <si>
    <t>https://www.open-grid-europe.com/cps/rde/oge-internet/hs.xsl/H2morrow-3571.htm</t>
  </si>
  <si>
    <t>https://www.norled.no/en/news/partners-receive-pilot-e-support-to-develop-liquid-hydrogen-supply-chain-for-maritime-applications-in-norway/</t>
  </si>
  <si>
    <t>https://news.rwe.com/en/rwe-and-innogy-investigate-production-of-green-hydrogen-in-the-netherlands/</t>
  </si>
  <si>
    <t>https://arena.gov.au/news/renewable-hydrogen-could-power-moranbah-ammonia-facility/</t>
  </si>
  <si>
    <t>https://bioenergyinternational.com/storage-logistics/everfuel-and-shell-enter-into-strategic-collaboration-on-a-large-scale-hydrogen-plant</t>
  </si>
  <si>
    <t>https://www.bloomberg.com/news/articles/2019-10-08/siemens-backs-mega-green-power-hydrogen-project-in-australia</t>
  </si>
  <si>
    <t>https://www.refiningandpetrochemicalsme.com/products-services/26715-air-liquide-signs-long-term-deal-to-provide-hydrogen-to-pilipinas-shells-tabangao-refinery</t>
  </si>
  <si>
    <t>http://www.carboncapturejournal.com/ViewNews.aspx?NewsID=4220</t>
  </si>
  <si>
    <t>https://hydeploy.co.uk/</t>
  </si>
  <si>
    <t>https://www.powerengineeringint.com/2020/01/28/hyport-ostend-green-hydrogen-to-advance-belgian-energy-transition/</t>
  </si>
  <si>
    <t>https://press.siemens.com/global/en/pressrelease/siemens-delivers-pem-electrolyzer-salzgitter-ag</t>
  </si>
  <si>
    <t>http://www.renewablessa.sa.gov.au/topic/hydrogen/hydrogen-projects</t>
  </si>
  <si>
    <t>http://www.renewablessa.sa.gov.au/topic/hydrogen/hydrogen-projects/hydrogen-park-south-australia</t>
  </si>
  <si>
    <t>https://hydrogenenergysupplychain.com/</t>
  </si>
  <si>
    <t>https://www.green-industrial-hydrogen.com/</t>
  </si>
  <si>
    <t>http://www.hybritdevelopment.com/articles/three-hybrit-pilot-projects</t>
  </si>
  <si>
    <t>https://hynet.co.uk/</t>
  </si>
  <si>
    <t>FRA</t>
  </si>
  <si>
    <t>NOR</t>
  </si>
  <si>
    <t>FIN</t>
  </si>
  <si>
    <t>CAN</t>
  </si>
  <si>
    <t>MYS</t>
  </si>
  <si>
    <t>AUS</t>
  </si>
  <si>
    <t>USA</t>
  </si>
  <si>
    <t>CHN</t>
  </si>
  <si>
    <t>JPN</t>
  </si>
  <si>
    <t>IND</t>
  </si>
  <si>
    <t>AUT</t>
  </si>
  <si>
    <t>ITA</t>
  </si>
  <si>
    <t>GBR</t>
  </si>
  <si>
    <t>ARE</t>
  </si>
  <si>
    <t>PHL</t>
  </si>
  <si>
    <t>DNK</t>
  </si>
  <si>
    <t>NLD</t>
  </si>
  <si>
    <t>PRY</t>
  </si>
  <si>
    <t>BEL</t>
  </si>
  <si>
    <t>NZL</t>
  </si>
  <si>
    <t>ISL</t>
  </si>
  <si>
    <t>COK</t>
  </si>
  <si>
    <t>BOL</t>
  </si>
  <si>
    <t>TUR</t>
  </si>
  <si>
    <t>GRC</t>
  </si>
  <si>
    <t>CHE</t>
  </si>
  <si>
    <t>EST</t>
  </si>
  <si>
    <t>LBN</t>
  </si>
  <si>
    <t>SGP</t>
  </si>
  <si>
    <t>SWE</t>
  </si>
  <si>
    <t>CHL</t>
  </si>
  <si>
    <t>POL</t>
  </si>
  <si>
    <t>THA</t>
  </si>
  <si>
    <t>ARG</t>
  </si>
  <si>
    <t>https://fuelcellsworks.com/news/hydrogen-pilot-project-h2morrow-to-support-deep-decarbonization-of-german-industry/</t>
  </si>
  <si>
    <t>https://www.h21.green/projects/h21-north-of-england/</t>
  </si>
  <si>
    <t>2019 Global Status of CCS report, https://www.globalccsinstitute.com/resources/global-status-report/</t>
  </si>
  <si>
    <t>http://h2vnormandy-concertation.net/comprendre-projet/</t>
  </si>
  <si>
    <t>http://h2v59-concertation.net/comprendre-projet/</t>
  </si>
  <si>
    <t>https://arena.gov.au/projects/atco-hydrogen-microgrid/</t>
  </si>
  <si>
    <t>https://www.atco.com/en-au/projects/clean-energy-innovation-hub.html</t>
  </si>
  <si>
    <t>https://jemena.com.au/about/innovation/power-to-gas-trial</t>
  </si>
  <si>
    <t>https://arena.gov.au/news/hydrogen-to-be-trialled-in-nsw-gas-networks/</t>
  </si>
  <si>
    <t>https://www.yara.com/news-and-media/news/archive/2019/yara-and-engie-to-test-green-hydrogen-technology-in-fertilizer-production/</t>
  </si>
  <si>
    <t>Innovation Insights Brief, 2019. New Hydrogen Economy - Hope or Hype? - World Energy Council</t>
  </si>
  <si>
    <t>https://www.agig.com.au/pioneering-sa-hydrogen-facility</t>
  </si>
  <si>
    <t>H2</t>
  </si>
  <si>
    <t>Unknown</t>
  </si>
  <si>
    <t>https://fuelcellsworks.com/news/arcadis-hoogeveen-and-livefree-realize-the-first-hydrogen-based-residential-area-in-the-netherlands/</t>
  </si>
  <si>
    <t>Product</t>
  </si>
  <si>
    <t>https://ramboll.com/media/rgr/carbon-capture-and-e-fuel-production-in-greenland</t>
  </si>
  <si>
    <t>https://www.hybridge.net/index-2.html</t>
  </si>
  <si>
    <t>https://refhyne.eu/about/</t>
  </si>
  <si>
    <t>Date online</t>
  </si>
  <si>
    <t>Decomission date</t>
  </si>
  <si>
    <t>https://oge.net/en/us/projects/westkueste-100</t>
  </si>
  <si>
    <t>https://www.get-h2.de/en/project-lingen/</t>
  </si>
  <si>
    <t>LOHC</t>
  </si>
  <si>
    <t>https://fuelcellsworks.com/news/1-28m-arena-backing-for-agn-to-establish-the-australian-hydrogen-centre/</t>
  </si>
  <si>
    <t>https://www.pv-magazine.com/2020/03/02/hydrogen-production-coupled-to-solar-and-storage-to-debut-in-spain/</t>
  </si>
  <si>
    <t>https://www.entsog.eu/power-green-hydrogen-mallorca</t>
  </si>
  <si>
    <t>https://energiepark-bad-lauchstaedt.de/#reallabor-zur-intelligenten-erzeugung-speicherung-transport-und-nutzung-von-gruenem-wasserstoff</t>
  </si>
  <si>
    <t>https://static1.squarespace.com/static/5d3f0387728026000121b2a2/t/5d9f24f459c7f056aca5a74f/1570710781671/4.A+Green+Spider+project.pdf</t>
  </si>
  <si>
    <t>https://investor.fce.com/press-releases/press-release-details/2020/Development-of-the-FuelCell-Energy-Project-at-Toyotas-Port-of-Long-Beach-Facility-to-Proceed---California-Public-Utilities-Commission-Reaffirms-that-the-Use-of-Directed-Biogas-under-the-Bioenergy-Market-Adjusting-Tariff-BioMAT-Program-is-Permissible/default.aspx</t>
  </si>
  <si>
    <t>https://crystalbrookenergypark.com.au/</t>
  </si>
  <si>
    <t>CH4</t>
  </si>
  <si>
    <t>https://thewest.com.au/business/energy/hazer-group-wants-to-make-clean-hydrogen-from-perth-sewerage-ng-b881217005z</t>
  </si>
  <si>
    <t>https://www.csiro.au/en/Do-business/Futures/Reports/Hydrogen-Roadmap</t>
  </si>
  <si>
    <t>https://www.greencarcongress.com/2020/03/20200308-fh2r.html</t>
  </si>
  <si>
    <t>https://www.sciencedirect.com/science/article/pii/S1464285918303328</t>
  </si>
  <si>
    <t>https://www.ammoniaenergy.org/articles/renewable-hydrogen-in-fukushima-and-a-bridge-to-the-future/</t>
  </si>
  <si>
    <t>https://nelhydrogen.com/press-release/nel-asa-awarded-multi-billion-nok-electrolyzer-and-fueling-station-contract-by-nikola/</t>
  </si>
  <si>
    <t>https://nelhydrogen.com/press-release/nel-asa-received-purchase-order-for-a-1-mw-containerized-pem-electrolyzer-in-the-us/</t>
  </si>
  <si>
    <t>https://nelhydrogen.com/press-release/nel-asa-receives-purchase-order-for-h2station-fueling-station-solution-for-taxis-in-copenhagen/</t>
  </si>
  <si>
    <t>https://nelhydrogen.com/press-release/press-release-everfuel-awarded-grant-for-the-establishment-of-a-large-scale-hydrogen-production-facility-in-denmark/</t>
  </si>
  <si>
    <t>https://www.sunfire.de/en/company/news/detail/first-commercial-plant-for-the-production-of-blue-crude-planned-in-norway</t>
  </si>
  <si>
    <t>https://methycentre.eu/</t>
  </si>
  <si>
    <t>https://www.supergen-bioenergy.net/wp-content/uploads/2019/06/Bioenergy-and-waste-gasification-report-2019.pdf</t>
  </si>
  <si>
    <t>https://www.certifhy.eu/project-description/pilot-projects.html</t>
  </si>
  <si>
    <t>https://fr.media.airliquide.com/actualites/premiere-mondiale-air-liquide-inaugure-cryocaptm-une-technologie-de-captage-de-co2-par-le-froid-aadd-1ba6d.html</t>
  </si>
  <si>
    <t>https://www.smart-energy.com/renewable-energy/engie-signs-cooperation-deal-to-participate-in-hygreen-provence-project-air-liquede/</t>
  </si>
  <si>
    <t>https://www.engie.com/business-case/engie-x-hygreen</t>
  </si>
  <si>
    <t>https://new.siemens.com/mea/en/company/stories/energy/a-trailblazer-of-green-hydrogen.html</t>
  </si>
  <si>
    <t>https://group.vattenfall.com/press-and-media/news--press-releases/pressreleases/2019/hybrit-sek-200-million-invested-in-pilot-plant-for-storage-of-fossil-free-hydrogen-in-lulea</t>
  </si>
  <si>
    <t>https://netl.doe.gov/sites/default/files/netl-file/1130-Wabash-CarbonSAFE-Christopher-Korose-Weds-1130am.pdf</t>
  </si>
  <si>
    <t>https://www.h2future-project.eu/</t>
  </si>
  <si>
    <t>https://www.ocap.nl/nl/</t>
  </si>
  <si>
    <t>https://www.ocap.nl/nl/images/OCAP_Factsheet_English_tcm978-561158.pdf</t>
  </si>
  <si>
    <t>http://documents.ieaghg.org/index.php/s/4hyafrmhu2bobOs/download</t>
  </si>
  <si>
    <t>https://www.hydrogen.energy.gov/pdfs/htac_dec18_05_brown.pdf</t>
  </si>
  <si>
    <t>https://actl.ca/</t>
  </si>
  <si>
    <t>https://nwrsturgeonrefinery.com/</t>
  </si>
  <si>
    <t>https://sequestration.mit.edu/tools/projects/quest.html</t>
  </si>
  <si>
    <t>https://www.energy.gov/sites/prod/files/2015/01/f19/EIS-0464-FEIS-Volume-1-2013.pdf</t>
  </si>
  <si>
    <t>https://www.moreland.vic.gov.au/about-us/projects/environmental-projects/renewable-hydrogen-waste-truck/</t>
  </si>
  <si>
    <t>https://www.nederlandwereldwijd.nl/binaries/nederlandwereldwijd/documenten/publicaties/2019/03/01/waterstof-in-china/Holland+Innovation+Network+in+China+-+Hydrogen+developments.+January+2019.pdf</t>
  </si>
  <si>
    <t>https://hy-gro.net/en/newsitem/stadsdistributie-op-waterstof-stap-dichterbij-door-bouw-tankstation-in-alkmaar</t>
  </si>
  <si>
    <t>https://hydrospider.ch/en/production_niedergoesgen/</t>
  </si>
  <si>
    <t>https://www.gp-joule.de/referenzen/efarm</t>
  </si>
  <si>
    <t>https://fuelcellsworks.com/news/first-hydrogen-bus-arrives-in-wuppertal-hydrogen-plant-completed-in-february-2020/</t>
  </si>
  <si>
    <t>https://www.sarawakenergy.com/media-info/media-releases/2019/sarawak-launches-south-east-asias-first-integrated-hydrogen-production-plant-and-refueling-station-unveils-hydrogen-buses</t>
  </si>
  <si>
    <t>https://arena.gov.au/news/hydrogen-gives-new-life-to-toyotas-altona-car-manufacturing-plant/</t>
  </si>
  <si>
    <t>Oman</t>
  </si>
  <si>
    <t>OMN</t>
  </si>
  <si>
    <t>https://www.deme-group.com/news/deme-and-partners-present-hyportrduqm-large-scale-green-hydrogen-project-oman-1</t>
  </si>
  <si>
    <t>http://chuneng.bjx.com.cn/news/20200310/1052255.shtml</t>
  </si>
  <si>
    <t>https://www.cenews.com.cn/company/201912/t20191227_923699.html</t>
  </si>
  <si>
    <t>https://global.toyota/en/detail/17737009/?_ga=2.49045219.475090875.1584111475-24855421.1580488882</t>
  </si>
  <si>
    <t>https://www.cpuc.ca.gov/uploadedFiles/CPUC_Website/Content/Utilities_and_Industries/Energy/Energy_Programs/Gas/Natural_Gas_Market/Nov13LADWP.pdf</t>
  </si>
  <si>
    <t>https://www.spglobal.com/platts/en/market-insights/latest-news/coal/031020-cea-led-consortium-launches-26-mw-rotterdam-green-h2-project</t>
  </si>
  <si>
    <t>https://energyobserver.sharepoint.com/sites/energy-observer/Dpartement%20communication/Forms/AllItems.aspx?id=%2Fsites%2Fenergy%2Dobserver%2FDpartement%20communication%2FCREATION%2FBILAN%20ENERGETIQUE%202018%2FElectrolyser%2Epdf&amp;parent=%2Fsites%2Fenergy%2Dobserver%2FDpartement%20communication%2FCREATION%2FBILAN%20ENERGETIQUE%202018&amp;p=true&amp;originalPath=aHR0cHM6Ly9lbmVyZ3lvYnNlcnZlci5zaGFyZXBvaW50LmNvbS86Yjovcy9lbmVyZ3ktb2JzZXJ2ZXIvRVFYSG9seWZaVGRGbWw3VVgzV0tfUG9CQk9XQ3AxYjlncDJ3aHhxdEZVdEpYZz9ydGltZT03QkpVR1lySjEwZw</t>
  </si>
  <si>
    <t>https://www.deme-group.com/news/hyportr-green-hydrogen-plant-ostend</t>
  </si>
  <si>
    <t>http://www.act-ccs.eu/elegancy</t>
  </si>
  <si>
    <t>http://www.haeolus.eu/?page_id=553</t>
  </si>
  <si>
    <t>https://www.jupiter1000.eu/english</t>
  </si>
  <si>
    <t>https://cordis.europa.eu/project/id/700092</t>
  </si>
  <si>
    <t>https://www.storeandgo.info/about-the-project/</t>
  </si>
  <si>
    <t>https://exytron.online/en/news/</t>
  </si>
  <si>
    <t>https://www.balance-project.org/projects</t>
  </si>
  <si>
    <t>https://www.australiangasnetworks.com.au/our-business/about-us/media-releases/gas-groups-hydrogen-push-moves-into-queensland</t>
  </si>
  <si>
    <t>https://new.siemens.com/au/en/company/press-centre/2019/murchison-renewable-hydrogen-project.html</t>
  </si>
  <si>
    <t>https://www.klimaatakkoord.nl/documenten/publicaties/2019/06/28/national-climate-agreement-the-netherlands</t>
  </si>
  <si>
    <t>https://www.gasunie.nl/en/news/europes-largest-green-hydrogen-project-starts-in-groningen</t>
  </si>
  <si>
    <t>https://www.next-kraftwerke.com/company/case-studies/electrolysis-hydrogen-with-excess-renewables</t>
  </si>
  <si>
    <t>https://www.energiepark-mainz.de/artikel-detailseite/article/langfristige-zukunft-fuer-den-energiepark-mainz/</t>
  </si>
  <si>
    <t>http://www.surfnturf.org.uk/page/hydrogen</t>
  </si>
  <si>
    <t>https://www.energate-messenger.de/news/200507/power-to-gas-micro-pyros-geht-in-die-insolvenz</t>
  </si>
  <si>
    <t>http://www.renewableenergyfocus.com/view/42805/rwe-starts-up-power-to-gas-plant-in-germany-featuring-itm-power-electrolyser/</t>
  </si>
  <si>
    <t>https://www.rh2-wka.de/chronik.html</t>
  </si>
  <si>
    <t>https://www.sciencedaily.com/releases/2015/01/150109045544.htm</t>
  </si>
  <si>
    <t>http://www.don-quichote.eu/</t>
  </si>
  <si>
    <t>http://h2b2.es/h2b2-has-finished-the-delivery-and-commissioning-of-an-electrolyser-system-to-vtt-technical-research-centre-of-finland-ltd/</t>
  </si>
  <si>
    <t>https://www.hytep.cz/projects/visegrad/images/news/hydrogen-mobility-in-visegrad-countries/H2nodes_Riga_transport_CZ_workshop_23_september_2019.pdf</t>
  </si>
  <si>
    <t>https://www.h2nodes.eu/</t>
  </si>
  <si>
    <t>https://www.engie.com/en/journalists/press-releases/largest-hydrogen-utility-fleet-alternative-multi-fuel-station</t>
  </si>
  <si>
    <t>http://www.afhypac.org/documents/divers/AFHYPAC_H2regions_2017-06-09_web.pdf</t>
  </si>
  <si>
    <t>https://p2gconference.com/news/north-america%E2%80%99s-first-power-to-gas-energy-storage-facility-using-hydrogen.html</t>
  </si>
  <si>
    <t>https://www.energystock.com/about-energystock/the-hydrogen-project-hystock</t>
  </si>
  <si>
    <t>https://www.proactiveinvestors.co.uk/companies/news/222913/itm-power-announces-opening-of-gasunies-hystock-green-hydrogen-plant-222913.html</t>
  </si>
  <si>
    <t>https://www.spglobal.com/platts/es/market-insights/latest-news/electric-power/012420-dutch-20-mw-green-hydrogen-electrolyzer-project-secures-eu-funding</t>
  </si>
  <si>
    <t>https://bioenergyinternational.com/storage-logistics/gasunie-invest-first-1-mw-power-gas-installation-netherlands</t>
  </si>
  <si>
    <t>https://www.underground-sun-storage.at/en.html</t>
  </si>
  <si>
    <t>https://mcphy.com/en/press-releases/power_plant_cooling_on_site_hydrogen_production/</t>
  </si>
  <si>
    <t>https://www.reflex-energy.eu/</t>
  </si>
  <si>
    <t>https://www.ademe.fr/sites/default/files/assets/documents/02_the_japanese_policy-t_nagai.pdf</t>
  </si>
  <si>
    <t>https://www.sciencedirect.com/science/article/pii/S1464285918300506</t>
  </si>
  <si>
    <t>https://www.hydrogenics.com/2017/04/21/hydrogenics-selected-as-technology-provider-for-sunline-transit-agency/</t>
  </si>
  <si>
    <t>https://www.hydrogenics.com/2016/11/01/hydrogenics-enters-into-strategic-collaboration-with-stratosfuel-for-2-5-mw-power-to-gas-project-in-california/</t>
  </si>
  <si>
    <t>https://etipwind.eu/wp-content/uploads/A2-Hydrogenics_v2.pdf</t>
  </si>
  <si>
    <t>http://www.mefco2.eu/mefco2.php</t>
  </si>
  <si>
    <t>https://public.tableau.com/views/HydrogenPowerProjects/Dashboard1?:embed=y&amp;:display_count=yes&amp;publish=yes&amp;:origin=viz_share_link&amp;:showVizHome=no</t>
  </si>
  <si>
    <t>https://energyandmines.com/2017/06/worlds-first-247-solar-hydrogen-lithium-energy-storage-microgrid-comes-online/</t>
  </si>
  <si>
    <t>https://mcphy.com/fr/realisations/fahyence/</t>
  </si>
  <si>
    <t>https://www.engie-cofely.fr/publications/hydrogene-renouvelable-cea-grenoble/</t>
  </si>
  <si>
    <t>https://www.co2value.eu/wp-content/uploads/2019/09/2.-CRI.pdf</t>
  </si>
  <si>
    <t>https://www.dena.de/fileadmin/dena/Dokumente/Veranstaltungen/PtG-Dialogforum_III/Praesentationen/6_Karl_Hauptmeier_sunfire_GmbH.pdf</t>
  </si>
  <si>
    <t>https://www.yara.com/news-and-media/news/archive/2019/yara-and-nel-carbon-free-hydrogen-for-fertilizer-production/</t>
  </si>
  <si>
    <t>https://static1.squarespace.com/static/5d3f0387728026000121b2a2/t/5e2061aff0b63e06cfe3bfa5/1579180467000/13_200115_GreenFlamingo_IPCEI+Workshop+15+Jan20+V7.1.pdf</t>
  </si>
  <si>
    <t>https://cordis.europa.eu/project/id/779430</t>
  </si>
  <si>
    <t>https://cordis.europa.eu/project/id/875123/pl</t>
  </si>
  <si>
    <t>https://www.hydrogen4climateaction.eu/programme</t>
  </si>
  <si>
    <t>https://newenergycoalition.org/en/gzi-next-plan-for-construction-of-hydrogen-plant-in-emmen-parties-sign-letter-of-intent/</t>
  </si>
  <si>
    <t>https://cordis.europa.eu/project/id/826089</t>
  </si>
  <si>
    <t>https://www.remote-euproject.eu/remote-project/</t>
  </si>
  <si>
    <t>https://www.umweltfoerderung.at/fileadmin/user_upload/pics/allgemein/News/Innovation_Fund_092019/7_Langhammer_D_OMV_UpHy.pdf</t>
  </si>
  <si>
    <t>https://www.solarserver.de/2020/02/05/industrielle-power-to-gas-anlage-in-der-schweiz/</t>
  </si>
  <si>
    <t>https://www.erneuerbareenergien.de/1-spatenstich-fuer-buergerwindpark-mit-speicherloesung</t>
  </si>
  <si>
    <t>https://www.h-tec.com/anwendungen/stromlueckenfueller/</t>
  </si>
  <si>
    <t>https://www.hydrogendays.cz/2016/admin/scripts/source/presentations/PL%2005_%20Denis%20Thomas_HDs2016.pdf</t>
  </si>
  <si>
    <t>https://www.portofantwerp.com/en/news/port-antwerp-brings-different-players-together-produce-sustainable-methanol</t>
  </si>
  <si>
    <t>https://hydrogeneurope.eu/sites/default/files/2019-09/2019Q3_HYDROGENICS_Renewable%20Hydrogen-compressed.pdf</t>
  </si>
  <si>
    <t>https://www.portofoostende.be/sites/default/files/PPT-Facts%26Myths-2019_09_17-02_Dennis-Thomas_Hydrogenics.pdf</t>
  </si>
  <si>
    <t>https://static1.squarespace.com/static/5d3f0387728026000121b2a2/t/5e2063e74301a9378dc8b111/1579181032322/06_200113_VNG_CoverAndSlides+VNG+Pitch+%28ID+7818800%29.pdf</t>
  </si>
  <si>
    <t>https://group.vattenfall.com/press-and-media/news--press-releases/pressreleases/2019/hybrit-orders-norwegain-electrolyzers-for-fossil-free-steel-production-in-lulea</t>
  </si>
  <si>
    <t>http://www.ptg-bw.de/</t>
  </si>
  <si>
    <t>http://www.ieabioenergy.com/wp-content/uploads/2017/10/4_Hybridwerk_Aarmatt_A.Lochbrunner.pdf</t>
  </si>
  <si>
    <t>http://h2est.ee/wp-content/uploads/2017/09/H2Nodes-NT-Bene-Raigo-Pert.pdf</t>
  </si>
  <si>
    <t>https://www.lemvigbiogas.com/MeGa-stoREfinalreport.pdf</t>
  </si>
  <si>
    <t>https://www.hzwei.info/blog/2019/04/15/energiewende-als-gemeinschaftsprojekt/</t>
  </si>
  <si>
    <t>https://cordis.europa.eu/project/id/875090/pl</t>
  </si>
  <si>
    <t>https://www.efzn.de/fileadmin/documents/Niedersaechsische_Energietage/Vortr%C3%A4ge/2019/NET2019_FF4_04_Veldkamp.pdf</t>
  </si>
  <si>
    <t>https://opwegmetwaterstof.nl/wp-content/uploads/2019/12/NEC_Hydrogen-Valley-Noord-Nederland.pdf</t>
  </si>
  <si>
    <t>https://stad.gent/sites/default/files/media/documents/20191106_PU_CCUhub_Rapport%20A4%20EN.pdf</t>
  </si>
  <si>
    <t>https://www.kopernikus-projekte.de/projekte/p2x</t>
  </si>
  <si>
    <t>https://www.sunfire.de/en/company/news/detail/sunfire-partners-with-total-on-highly-efficient-hydrogen-technology</t>
  </si>
  <si>
    <t>https://www.sunfire.de/en/company/news/detail/multiplhy-green-hydrogen-for-renewable-products-refinery-in-rotterdam</t>
  </si>
  <si>
    <t>https://www.sunfire.de/de/unternehmen/news/detail/naechste-generation-der-hochtemperatur-elektrolyse-gestartet</t>
  </si>
  <si>
    <t>https://meltwater.pressify.io/publication/5e79bf403083780004d7cb4c/5df7589de3f2f21000aa4852?&amp;sh=false</t>
  </si>
  <si>
    <t>https://www.liquidwind.se/</t>
  </si>
  <si>
    <t>https://www.fluxys.com/en/press-releases/fluxys-group/2020/200227_press_hyoffwind_installation</t>
  </si>
  <si>
    <t>ZAF</t>
  </si>
  <si>
    <t>https://nelhydrogen.com/press-release/press-release-nel-receives-purchase-order-for-a-3-5-mw-electrolyser-from-engie/</t>
  </si>
  <si>
    <t>www.westkueste100.de</t>
  </si>
  <si>
    <t>https://www.uniper.energy/storage/what-we-do/power-to-gas</t>
  </si>
  <si>
    <t>https://zenodo.org/record/3464775#.Xo96YMgzY2z</t>
  </si>
  <si>
    <t>https://mcphy.com/fr/communiques/hydrogene-industriel-projet-20-mw-aux-pays-bas/</t>
  </si>
  <si>
    <t>https://www.hydrogenics.com/2017/04/06/hydrogenics-awarded-funding-to-build-two-hydrogen-fueling-stations-for-the-greater-toronto-area-gta/</t>
  </si>
  <si>
    <t>https://engineered.thyssenkrupp.com/en/climateprotection-carbon2chem-when-emissions-become-valuable-substances/</t>
  </si>
  <si>
    <t>https://www.hydrogenics.com/2017/03/23/hydrogenics-awarded-contract-to-provide-electrolyzers-to-doosan-babcock-for-aberdeen-exhibition-conference-centre/</t>
  </si>
  <si>
    <t>http://www.h2susbuild.ntua.gr/Default.aspx</t>
  </si>
  <si>
    <t>https://www.sciencedirect.com/science/article/pii/S0360319908007027</t>
  </si>
  <si>
    <t>https://www.sciencedirect.com/science/article/pii/S0360319908015619#sec4</t>
  </si>
  <si>
    <t>https://www.dnvgl.com/oilgas/perspectives/heating-dutch-homes-with-hydrogen.html</t>
  </si>
  <si>
    <t>https://www.actaspa.com/projects/hydrogen-generator-demonstrated-by-abengoa/</t>
  </si>
  <si>
    <t>https://www.universita.corsica/en/research/myrte/</t>
  </si>
  <si>
    <t>https://polytech.univ-nantes.fr/une-ecole-sur-3-campus/actualites/le-demonstrateur-power-to-gas-entre-en-service-sur-le-site-de-la-chantrerie--2180311.kjsp</t>
  </si>
  <si>
    <t>https://ife.no/en/laboratory/n-fch-systems-laboratory/</t>
  </si>
  <si>
    <t>https://diamondlite.com/wp-content/uploads/2017/06/EFCF-2015_Paper_B1505_Hybrid-plant-Aarmatt-a-novel-concept-applying-PEM-electrolysis_Rindlisbacher_Marcel_01.pdf</t>
  </si>
  <si>
    <t>http://www.afhypac.org/documents/tout-savoir/Fiche%209.5%20-%20Power-to-gas%20-%20rev%20mars2017%20ThA.pdf</t>
  </si>
  <si>
    <t>https://slideplayer.com/slide/4218317/</t>
  </si>
  <si>
    <t>http://www.labtech-hydrogen.com/index.php?page=IHAVU</t>
  </si>
  <si>
    <t>BNEF - Hydrogen Economy Outlook</t>
  </si>
  <si>
    <t>http://www.teessidecollective.co.uk/project/what-we-do/</t>
  </si>
  <si>
    <t>https://pale-blu.com/acorn/</t>
  </si>
  <si>
    <t>https://nelhydrogen.com/press-release/nel-asa-awarded-contract-with-asko-for-hydrogen-production-and-fueling-solution-in-trondheim/</t>
  </si>
  <si>
    <t>https://www.navy.mil/submit/display.asp?story_id=92948</t>
  </si>
  <si>
    <t>https://news.bloombergenvironment.com/environment-and-energy/chinas-ningxia-plans-198-million-solar-hydrogen-project</t>
  </si>
  <si>
    <t>https://www.sciencedirect.com/science/article/pii/S1464285915301243</t>
  </si>
  <si>
    <t>https://windeurope.org/wp-content/uploads/files/misc/20190130-p2g-workshop/190129-4-Wind2hydrogen-OMV.pdf</t>
  </si>
  <si>
    <t>https://www.zerocarbonhumber.co.uk/wp-content/uploads/2019/11/HUMBER-DIGITAL-V4.6-reduced.pdf</t>
  </si>
  <si>
    <t>http://www.rtsafrica.co.za/Documents/NEL%20Hydrogen%20Brochure.pdf</t>
  </si>
  <si>
    <t>https://www.greencarcongress.com/2016/03/20160304-h2logic.html</t>
  </si>
  <si>
    <t>IRN</t>
  </si>
  <si>
    <t>Islamic Republic of Iran</t>
  </si>
  <si>
    <t>http://www.lifesciencesite.com/lsj/life0904/028_10515life0904_191_196.pdf</t>
  </si>
  <si>
    <t>https://www.worldenergy.org/assets/downloads/1Hydrogen-an-enabler-of-the-Grand-Transition_FEL_WEC_2018_Final.pdf</t>
  </si>
  <si>
    <t>http://www.amm-mcrc.org/Download/source/MCRCBrouchure.pdf</t>
  </si>
  <si>
    <t>https://www.arci.res.in/facilities-cfct#302</t>
  </si>
  <si>
    <t>https://www.hitachizosen.co.jp/english/news/2019/10/003405.html</t>
  </si>
  <si>
    <t>https://blog.topsoe.com/topsoe-to-build-demonstration-plant-to-produce-cost-competitive-co2-neutral-methanol-from-biogas-and-green-electricity</t>
  </si>
  <si>
    <t>https://futuregas.dk/wp-content/uploads/2018/06/FutureGas-WP1-Deliverable-1.1.1.-Technologies-and-status-of-methanation-of-biogas-2017_Final.pdf</t>
  </si>
  <si>
    <t>https://www.greencarcongress.com/2020/02/20200219-gigastack.html</t>
  </si>
  <si>
    <t>https://asianrehub.com/about/</t>
  </si>
  <si>
    <t>https://www.pv-magazine.com/2019/10/08/siemens-backs-5-gw-green-hydrogen-plan-for-australia/</t>
  </si>
  <si>
    <t>KOR</t>
  </si>
  <si>
    <t>https://www.rechargenews.com/transition/portugal-plans-5bn-green-hydrogen-plant-to-lead-covid-fightback-report/2-1-801284</t>
  </si>
  <si>
    <t>http://www.haeolus.eu/wp-content/uploads/2020/04/SINTEF-2020-00179.pdf</t>
  </si>
  <si>
    <t>https://ijglobal.com/articles/147180/western-australia-green-hydrogen-project-progressing</t>
  </si>
  <si>
    <t>https://www.pv-magazine.com/2020/04/30/chinese-coal-miner-starts-work-on-worlds-biggest-green-hydrogen-facility/</t>
  </si>
  <si>
    <t>https://allesoverwaterstof.nl/mega-waterstofproject-opgestart-in-nieuwegein/</t>
  </si>
  <si>
    <t>https://allesoverwaterstof.nl/film-nederlands-offshore-waterstofinstallatie-poshydon/</t>
  </si>
  <si>
    <t>https://www.ogauthority.co.uk/media/6220/ogauthoritysharepointcom-ssl-davwwwroot-sites-ecm-tbw3-documents-files-exchange-malcolm-workshop-slides-301019-neptune.pdf</t>
  </si>
  <si>
    <t>https://douglaspud.org/Pages/Bid-Document.aspx?biddocumentnumber=20-08-D</t>
  </si>
  <si>
    <t>Slidepack from TKI Nieuw Gas</t>
  </si>
  <si>
    <t>https://energiewerkplaatsbrabant.nl/nieuws+pnb/energiefestival+hoofdpagina/energiefestival+2019+-+presentaties/energiefestival+documenten+en+verslagen/handlerdownloadfiles.ashx?idnv=1492307</t>
  </si>
  <si>
    <t>https://www.h2-view.com/story/shell-wants-to-create-a-green-hydrogen-hub-in-the-port-of-rotterdam/</t>
  </si>
  <si>
    <t>https://www.chemengonline.com/new-power-to-methanol-project-announced-by-inovyn/?printmode=1</t>
  </si>
  <si>
    <t>https://hy-gro.net/en/newsitem/press-release-hydrogen-turbine-construction-starts?</t>
  </si>
  <si>
    <t>https://fuelcellsworks.com/news/poland-pgnig-launches-new-hydrogen-program/</t>
  </si>
  <si>
    <t>http://ely4off.eu/wp-content/uploads/2019/12/prd20191_ely4off.pdf</t>
  </si>
  <si>
    <t>http://www.seafuel.eu/es/inicio/</t>
  </si>
  <si>
    <t>https://www.ft.com/content/6d2c8d8a-a767-4e41-b0f9-3237dd711597?accessToken=zwAAAXJQhZAwkc9tLI2Kp2dOQdOw-TI33XEVlw.MEQCIFbbu4ednBgMr7ty8-leTb2ABXr6ZWZO8f7qIQdh2DBuAiArmcOs7I_iwQsuldRZyPtKHW3QuEPTIdd6OeJ-6prMfQ&amp;sharetype=gift?token=ceb073f4-fef6-4d9f-8f7c-555db5cefb96</t>
  </si>
  <si>
    <t>https://www.environmentalleader.com/2020/05/lancaster-renewable-hydrogen-project/</t>
  </si>
  <si>
    <t>https://www.h2-view.com/story/new-project-to-deploy-100-hydrogen-buses-in-australian-cities/</t>
  </si>
  <si>
    <t>https://www.greentechmedia.com/articles/read/orsted-to-power-decarbonization-hub-for-land-sea-and-air-transport?utm_medium=email&amp;utm_source=Daily&amp;utm_campaign=GTMDaily</t>
  </si>
  <si>
    <t>https://www.akersolutions.com/news/news-archive/2020/aker-solutions-starts-ccs-test-program-at-preem-refinery-in-sweden/</t>
  </si>
  <si>
    <t>https://www.prnewswire.co.uk/news-releases/launch-of-sweden-s-largest-carbon-capture-and-storage-plant-801623131.html</t>
  </si>
  <si>
    <t>https://fuelcellsworks.com/news/hyflexpower-the-worlds-first-integrated-power-to-x-to-power-hydrogen-gas-turbine-demonstrator/</t>
  </si>
  <si>
    <t>https://cordis.europa.eu/project/id/884229/es</t>
  </si>
  <si>
    <t>https://reneweconomy.com.au/massive-1000mw-baseload-wind-solar-and-hydrogen-plant-pitched-for-nsw-16049/</t>
  </si>
  <si>
    <t>https://www.bp.com/en/global/corporate/news-and-insights/press-releases/bp-australia-announces-feasibility-study-into-hydrogen-energy-production-facility.html</t>
  </si>
  <si>
    <t>https://www.norsk-e-fuel.com/en/</t>
  </si>
  <si>
    <t>http://www.renewableh2canada.ca/</t>
  </si>
  <si>
    <t>https://fuelcellsworks.com/news/canada-macquarie-capital-to-finance-new-200-plus-million-renewable-hydrogen-plant-in-chetwynd/</t>
  </si>
  <si>
    <t>https://fuelcellsworks.com/news/swedish-housing-powered-100-percent-by-sun-and-hydrogen/</t>
  </si>
  <si>
    <t>https://www.linkedin.com/pulse/swedish-public-housing-project-goes-off-grid-solar-h2-michael-jensen/</t>
  </si>
  <si>
    <t>https://www.thyssenkrupp.com/en/newsroom/press-releases/pressdetailpage/green-hydrogen-for-steel-production--rwe-and-thyssenkrupp-plan-partnership-82841</t>
  </si>
  <si>
    <t>https://www.statkraft.com/newsroom/news-and-stories/archive/2020/hydrogen-og-stal/</t>
  </si>
  <si>
    <t>Egypt</t>
  </si>
  <si>
    <t>Ukraine</t>
  </si>
  <si>
    <t>South Africa</t>
  </si>
  <si>
    <t>Algeria</t>
  </si>
  <si>
    <t>EGY</t>
  </si>
  <si>
    <t>RUS</t>
  </si>
  <si>
    <t>DZA</t>
  </si>
  <si>
    <t>UKR</t>
  </si>
  <si>
    <t>Myanmar</t>
  </si>
  <si>
    <t>Brazil</t>
  </si>
  <si>
    <t>MMR</t>
  </si>
  <si>
    <t>BRA</t>
  </si>
  <si>
    <t>Indonesia</t>
  </si>
  <si>
    <t>Uzbekistan</t>
  </si>
  <si>
    <t>Lithuania</t>
  </si>
  <si>
    <t>Bulgaria</t>
  </si>
  <si>
    <t>Saudi Arabia</t>
  </si>
  <si>
    <t>Belarus</t>
  </si>
  <si>
    <t>Iraq</t>
  </si>
  <si>
    <t>Viet Nam</t>
  </si>
  <si>
    <t>VNM</t>
  </si>
  <si>
    <t>IDN</t>
  </si>
  <si>
    <t>UZB</t>
  </si>
  <si>
    <t>LTU</t>
  </si>
  <si>
    <t>BGR</t>
  </si>
  <si>
    <t>SAU</t>
  </si>
  <si>
    <t>MEX</t>
  </si>
  <si>
    <t>IRQ</t>
  </si>
  <si>
    <t>Bosnia and Herzegovina</t>
  </si>
  <si>
    <t>BIH</t>
  </si>
  <si>
    <t>BLR</t>
  </si>
  <si>
    <t>MDA</t>
  </si>
  <si>
    <t>Romania</t>
  </si>
  <si>
    <t>ROU</t>
  </si>
  <si>
    <t>Libya</t>
  </si>
  <si>
    <t>LBY</t>
  </si>
  <si>
    <t>Pakistan</t>
  </si>
  <si>
    <t>Turkmenistan</t>
  </si>
  <si>
    <t>Nigeria</t>
  </si>
  <si>
    <t>Israel</t>
  </si>
  <si>
    <t>Colombia</t>
  </si>
  <si>
    <t>Uganda</t>
  </si>
  <si>
    <t>COL</t>
  </si>
  <si>
    <t>ISR</t>
  </si>
  <si>
    <t>PAK</t>
  </si>
  <si>
    <t>UGA</t>
  </si>
  <si>
    <t>NGA</t>
  </si>
  <si>
    <t>TKM</t>
  </si>
  <si>
    <t>AZE</t>
  </si>
  <si>
    <t>Azerbaijan</t>
  </si>
  <si>
    <t>Peru</t>
  </si>
  <si>
    <t>Sri Lanka</t>
  </si>
  <si>
    <t>Guatemala</t>
  </si>
  <si>
    <t>PER</t>
  </si>
  <si>
    <t>LKA</t>
  </si>
  <si>
    <t>Morocco</t>
  </si>
  <si>
    <t>MAR</t>
  </si>
  <si>
    <t>Qatar</t>
  </si>
  <si>
    <t>QAT</t>
  </si>
  <si>
    <t>GTM</t>
  </si>
  <si>
    <t>https://www.engie-solutions.com/fr/actualites/station-hyport-toulouse-blagnac</t>
  </si>
  <si>
    <t>https://www.hydrogenics.com/2019/04/09/hydrogenics-to-deliver-first-green-hydrogen-production-station-to-new-zealand/</t>
  </si>
  <si>
    <t>https://www.lavenir.net/cnt/dmf20200529_01478987/feu-vert-de-l-executif-regional-pour-une-station-d-hydrogene</t>
  </si>
  <si>
    <t>https://www.h2-view.com/story/repsol-unveils-green-hydrogen-project/</t>
  </si>
  <si>
    <t>https://www.caranddriver.com/es/coches/planeta-motor/a32864845/combustible-sintetico-repsol/</t>
  </si>
  <si>
    <t>https://expresso.pt/economia/2019-12-11-EDP-avanca-com-dois-projetos-inovadores-para-produzir-hidrogenio</t>
  </si>
  <si>
    <t>Portuguese Hydrogen Strategy</t>
  </si>
  <si>
    <t>Australia's National Hydrogen Strategy</t>
  </si>
  <si>
    <t>https://www.fluxys.com/en/news/fluxys-belgium/2020/200422_news_gas_for_climate_study</t>
  </si>
  <si>
    <t>https://www.engie.cl/enaex-engie-la-transicion-hacia-el-cero-carbono-en-la-mineria-chilena/</t>
  </si>
  <si>
    <t>https://fuelcellsworks.com/news/sun-metals-to-build-queensland-first-renewable-hydrogen-plant/</t>
  </si>
  <si>
    <t>https://www.h2-view.com/story/plans-unveiled-for-north-queenslands-first-renewable-hydrogen-facility/</t>
  </si>
  <si>
    <t>https://www.equinor.com/en/what-we-do/h2hsaltend.html</t>
  </si>
  <si>
    <t>https://www.equinor.com/content/dam/statoil/image/equinor-images/h2h-saltend/equinor-H2H-saltend-brochure-2020.pdf</t>
  </si>
  <si>
    <t>https://en.media.airliquide.com/news/air-liquide-will-build-the-first-high-pressure-hydrogen-refueling-station-for-long-haul-trucks-in-europe-803c-56033.html</t>
  </si>
  <si>
    <t>https://www.toshiba-energy.com/en/hydrogen/results/index.htm</t>
  </si>
  <si>
    <t>https://www.thechemicalengineer.com/news/two-new-large-scale-ccus-facilities-now-in-operation/</t>
  </si>
  <si>
    <t>http://www.ptg-bw.de/presse/aktuelles/detailansicht.html?tx_news_pi1%5Bnews%5D=58&amp;tx_news_pi1%5Bcontroller%5D=News&amp;tx_news_pi1%5Baction%5D=detail&amp;cHash=37b9fda8cd1d5bfae6899a13f7064801</t>
  </si>
  <si>
    <t>https://www.spglobal.com/platts/en/market-insights/latest-news/electric-power/062620-swiss-based-hydrospider-goes-operational-for-mobility-sector</t>
  </si>
  <si>
    <t>https://www.h2-view.com/story/itm-power-provides-trading-update/</t>
  </si>
  <si>
    <t>https://www.toshiba-energy.com/en/info/info2020_0610.htm</t>
  </si>
  <si>
    <t>https://www.toshiba-energy.com/en/info/info2020_0123.htm</t>
  </si>
  <si>
    <t>https://www.toshiba-energy.com/en/info/info2019_1226.htm</t>
  </si>
  <si>
    <t>https://www.toshiba.co.jp/about/press/2016_03/pr1402.htm</t>
  </si>
  <si>
    <t>https://www.toshiba.co.jp/about/press/2016_04/pr2101.htm</t>
  </si>
  <si>
    <t>https://www.toshiba.co.jp/about/press/2017_07/pr1301.htm</t>
  </si>
  <si>
    <t>https://www.toshiba-energy.com/en/info/info2019_0322.htm</t>
  </si>
  <si>
    <t>https://www.toshiba-energy.com/en/info/info2019_0614.htm</t>
  </si>
  <si>
    <t>https://www.toshiba-energy.com/en/info/info2019_1030.htm</t>
  </si>
  <si>
    <t>https://www.powermag.com/worlds-first-integrated-hydrogen-power-to-power-demonstration-launched/</t>
  </si>
  <si>
    <t>https://www.engie-solutions.com/fr/actualites/hydrogene-michelin-morbihan</t>
  </si>
  <si>
    <t>https://energies.airliquide.com/air-liquide-build-first-world-scale-liquid-hydrogen-production-plant-dedicated-supply-hydrogen</t>
  </si>
  <si>
    <t>https://www.heraldo.es/noticias/aragon/2020/07/05/tren-hidrogeno-plasencia-del-monte-planta-energias-renivables-1384258.html?utm_source=twitter.com&amp;utm_medium=socialshare&amp;utm_campaign=desktop</t>
  </si>
  <si>
    <t>https://www.airliquide.com/united-states-america/air-liquide-committed-producing-renewable-hydrogen-west-coast-mobility-market</t>
  </si>
  <si>
    <t>https://newsroom.neom.com/air-products-acwa-power-and-neom-sign-agreement-for-5-billion-production-facility-in-neom-powered-by-renewable-energy-for-production-and-export-of-green-hydrogen-to-global-markets-321553#</t>
  </si>
  <si>
    <t>https://www.electrive.com/2020/06/17/barcelona-releases-tender-for-8-hydrogen-buses/</t>
  </si>
  <si>
    <t>https://www.7sur7.be/ecologie/des-bus-du-tec-charleroi-vont-rouler-a-l-hydrogene~aacd0a8a/</t>
  </si>
  <si>
    <t>https://www.idag.dk/article/view/726710/fra_ptxide_til_virkelighed_danmarks_forste_emethanolanlaeg_producerer_flydende_el</t>
  </si>
  <si>
    <t>https://www.obayashi.co.jp/news/detail/news20200709_1.html</t>
  </si>
  <si>
    <t>CRI</t>
  </si>
  <si>
    <t>https://www.ft.com/content/19d3e1ff-748b-4e86-957a-8fe018f64b9b</t>
  </si>
  <si>
    <t>https://www.theguardian.com/environment/2020/jul/19/can-a-hydrogen-boom-fuel-a-green-recovery-for-britain</t>
  </si>
  <si>
    <t>https://fuelcellsworks.com/news/enagas-receives-eu-support-for-the-development-of-hydrogen-station-in-madrid/</t>
  </si>
  <si>
    <t>https://fuelcellsworks.com/news/mcphy-selected-to-equip-a-new-zero-carbon-hydrogen-station/</t>
  </si>
  <si>
    <t>https://www.h2-view.com/story/avias-first-hydrogen-station-opens-in-switzerland/</t>
  </si>
  <si>
    <t>https://renews.biz/61966/iberdrola-unveils-green-hydrogen-partnership/</t>
  </si>
  <si>
    <t>https://www.reuters.com/article/us-germany-hydrogen-heide/german-oil-refinery-to-build-30-mw-hydrogen-electrolysis-plant-idUSKBN24Z1FO</t>
  </si>
  <si>
    <t>https://www.rechargenews.com/transition/world-s-first-carbon-negative-hydrogen-project-gets-green-light/2-1-850916</t>
  </si>
  <si>
    <t>https://www.worldoil.com/news/2020/8/19/siemens-energy-launches-its-first-megawatt-green-hydrogen-production-project-in-china</t>
  </si>
  <si>
    <t>https://www.reuters.com/article/us-sweden-steel-hydrogen/swedens-hybrit-starts-operations-at-pilot-plant-for-fossil-free-steel-idUSKBN25R1PI</t>
  </si>
  <si>
    <t>https://cadenaser.com/ser/2020/09/02/ciencia/1599038500_420120.html</t>
  </si>
  <si>
    <t>https://www.reuters.com/article/germany-hydrogen-apex/germanys-apex-energy-launches-hydrogen-plant-near-rostock-idUSL8N2DP3WV</t>
  </si>
  <si>
    <t>https://www.eugcc-cleanergy.net/sites/default/files/3._session_1_damien_sage_engie.pdf</t>
  </si>
  <si>
    <t>Presentation Thyssen</t>
  </si>
  <si>
    <t>https://www.itm-power.com/news/first-project-to-deliver-a-10mw-electrolyser-to-glasgow-facility</t>
  </si>
  <si>
    <t>https://fuelcellsworks.com/news/siemens-to-build-large-co2-free-hydrogen-production-plant-in-southern-germany/</t>
  </si>
  <si>
    <t>https://greenhydrogen.dk/danish-minister-for-transport-officially-opens-ghs-hydrogen-refueling-station/</t>
  </si>
  <si>
    <t>https://www.greentechmedia.com/articles/read/shell-jv-wins-dutch-offshore-wind-tender-with-continuous-power-hybrid-project?utm_medium=email&amp;utm_source=Daily&amp;utm_campaign=GTMDaily</t>
  </si>
  <si>
    <t>https://www.topagrar.com/energie/news/neue-elektrolyse-eingeweiht-12107191.html</t>
  </si>
  <si>
    <t>https://www.green-industrial-hydrogen.com/project/news/sunfire-delivers-the-worlds-largest-high-temperatur-electrolyzer-to-salzgitter-flachstahl</t>
  </si>
  <si>
    <t>https://www.spglobal.com/platts/en/market-insights/latest-news/metals/061120-n-china-hydrogen-push-led-by-hydrogen-as-by-product-renewables</t>
  </si>
  <si>
    <t>https://sevilla.abc.es/economia/sevi-iberdrola-invertira-1000-millones-huelva-planta-hidrogeno-202009301424_noticia.html</t>
  </si>
  <si>
    <t>https://www.df.cl/noticias/empresas/energia/ame-y-enel-lanzan-proyecto-que-apostara-por-el-hidrogeno-verde-en-magallanes/2020-10-02/104647.html</t>
  </si>
  <si>
    <t>https://orsted.com/en/media/newsroom/news/2020/10/143404185982536</t>
  </si>
  <si>
    <t>https://www.alliander.com/nl/nieuws/deense-elektrolyser-maakt-waterstof-in-oosterwolde/</t>
  </si>
  <si>
    <t>https://www.h2-view.com/story/birmingham-orders-20-hydrogen-buses-to-kick-start-hydrogen-market/</t>
  </si>
  <si>
    <t>https://www.tyseleyenergy.co.uk/tyseley-refuelling-hub/</t>
  </si>
  <si>
    <t>https://www.miteco.gob.es/images/es/hojarutadelhidrogeno_tcm30-513830.pdf</t>
  </si>
  <si>
    <t>https://m.solarbe.com/21-0-330298-1.html?utm_campaign=China%20Clean%20Energy%20Syndicate%20&amp;utm_medium=email&amp;utm_source=Revue%20newsletter</t>
  </si>
  <si>
    <t>https://dieselprogress.com/cummins-to-supply-5-mw-hydrogen-electrolyzer-34112/</t>
  </si>
  <si>
    <t>https://www.h2-view.com/story/ghs-to-supply-electrolyser-to-p2x-project/</t>
  </si>
  <si>
    <t>http://www.kit.edu/kit/pi_2019_107_kohlendioxidneutrale-kraftstoffe-aus-luft-und-strom.php</t>
  </si>
  <si>
    <t>https://fuelcellsworks.com/news/wind-and-solar-energy-hydrogen-hydrohub-fenne-to-become-a-real-world-laboratory/</t>
  </si>
  <si>
    <t>https://fuelcellsworks.com/news/zsw-green-hydrogen-production-at-power-to-gas-plant-in-grenzach-wyhlen-working-reliably/</t>
  </si>
  <si>
    <t>https://localhy.de/#intro</t>
  </si>
  <si>
    <t>https://www.uni-weimar.de/en/civil-engineering/chairs/energy-systems/research/current-projects/localhy/</t>
  </si>
  <si>
    <t>https://www.foederal-erneuerbar.de/best-practice-detailseite/items/power-to-gas-anlage-speist-biomethan-ins-erdgasnetz</t>
  </si>
  <si>
    <t>https://www.methquest.de/ueber-methquest/methfuel/</t>
  </si>
  <si>
    <t>https://www.energias-renovables.com/eolica/como-producir-hidrogeno-con-energia-eolica-20200417</t>
  </si>
  <si>
    <t>End use</t>
  </si>
  <si>
    <t>MeOH</t>
  </si>
  <si>
    <t>Ammonia</t>
  </si>
  <si>
    <t>Status</t>
  </si>
  <si>
    <t>Model</t>
  </si>
  <si>
    <t>Supply</t>
  </si>
  <si>
    <t>Natural gas w/o CO2 capture</t>
  </si>
  <si>
    <t>Natural gas w/ CO2 capture</t>
  </si>
  <si>
    <t>Natural gas w/ CO2 capture for ammonia production</t>
  </si>
  <si>
    <t>Hard coal w/o CO2 capture</t>
  </si>
  <si>
    <t>Hard coal w/ CO2 capture</t>
  </si>
  <si>
    <t>Biomass w/o CO2 capture</t>
  </si>
  <si>
    <t>Biomass w/ CO2 capture</t>
  </si>
  <si>
    <t>Electricity</t>
  </si>
  <si>
    <t>Other</t>
  </si>
  <si>
    <t>FID</t>
  </si>
  <si>
    <t>Under construction</t>
  </si>
  <si>
    <t>Decommisioned</t>
  </si>
  <si>
    <t>Other/Unknown</t>
  </si>
  <si>
    <t>Technology types</t>
  </si>
  <si>
    <t>Other Electrolysis</t>
  </si>
  <si>
    <t>Coal w CCUS</t>
  </si>
  <si>
    <t>NG w CCUS</t>
  </si>
  <si>
    <t>Oil w CCUS</t>
  </si>
  <si>
    <t>Biomass</t>
  </si>
  <si>
    <t>Biomass w CCUS</t>
  </si>
  <si>
    <t>Grid/Dedicated</t>
  </si>
  <si>
    <t>Grid</t>
  </si>
  <si>
    <t>Synfuels</t>
  </si>
  <si>
    <t>Various</t>
  </si>
  <si>
    <t>Dedicated renewable</t>
  </si>
  <si>
    <t>Methanol</t>
  </si>
  <si>
    <t>kt H2/y</t>
  </si>
  <si>
    <t>Normalised capacity</t>
  </si>
  <si>
    <t>DATABASE</t>
  </si>
  <si>
    <t>Industry</t>
  </si>
  <si>
    <t>Supply regions</t>
  </si>
  <si>
    <t>CASP</t>
  </si>
  <si>
    <t>CSAA</t>
  </si>
  <si>
    <t>CSAB</t>
  </si>
  <si>
    <t>EUA</t>
  </si>
  <si>
    <t>EUB</t>
  </si>
  <si>
    <t>EUC</t>
  </si>
  <si>
    <t>MEA</t>
  </si>
  <si>
    <t>NAFR</t>
  </si>
  <si>
    <t>NDE</t>
  </si>
  <si>
    <t>NDN</t>
  </si>
  <si>
    <t>OAFR</t>
  </si>
  <si>
    <t>OASE</t>
  </si>
  <si>
    <t>ODA</t>
  </si>
  <si>
    <t>OEURA</t>
  </si>
  <si>
    <t>OEURB</t>
  </si>
  <si>
    <t>Supply applications</t>
  </si>
  <si>
    <t>Merchant</t>
  </si>
  <si>
    <t>Refining</t>
  </si>
  <si>
    <t>Supply technologies</t>
  </si>
  <si>
    <t>New/replace</t>
  </si>
  <si>
    <t>New capacity</t>
  </si>
  <si>
    <t>Replace existing</t>
  </si>
  <si>
    <t>MODELLING</t>
  </si>
  <si>
    <t>Industry regions</t>
  </si>
  <si>
    <t>AUNZ</t>
  </si>
  <si>
    <t>BRAZIL</t>
  </si>
  <si>
    <t>CHINA</t>
  </si>
  <si>
    <t>CSAMa</t>
  </si>
  <si>
    <t>CSAMb</t>
  </si>
  <si>
    <t>DEU</t>
  </si>
  <si>
    <t>EUc</t>
  </si>
  <si>
    <t>INDIA</t>
  </si>
  <si>
    <t>INDO</t>
  </si>
  <si>
    <t>ME</t>
  </si>
  <si>
    <t>OASEANe</t>
  </si>
  <si>
    <t>OASIA</t>
  </si>
  <si>
    <t>OOETE</t>
  </si>
  <si>
    <t>OTOECDEU</t>
  </si>
  <si>
    <t>SAFR</t>
  </si>
  <si>
    <t>US</t>
  </si>
  <si>
    <t>Industry applications</t>
  </si>
  <si>
    <t>DRI blending</t>
  </si>
  <si>
    <t>Electrolytic NH3</t>
  </si>
  <si>
    <t>Electrolytic MeOH</t>
  </si>
  <si>
    <t>CCUS (look CCUS database)</t>
  </si>
  <si>
    <t>Iron&amp;Steel</t>
  </si>
  <si>
    <t>Other Ind</t>
  </si>
  <si>
    <t>Mobility</t>
  </si>
  <si>
    <t>Power</t>
  </si>
  <si>
    <t>CHP</t>
  </si>
  <si>
    <t>Domestic heat</t>
  </si>
  <si>
    <t>CH4 mobility</t>
  </si>
  <si>
    <t>Type of electricity (for electrolysis projects)</t>
  </si>
  <si>
    <t>CH4 grid inj.</t>
  </si>
  <si>
    <t>nm³ H₂/h</t>
  </si>
  <si>
    <t>Refs</t>
  </si>
  <si>
    <t>IEA zero-carbon estimated normalized capacity
[nm³ H₂/hour]</t>
  </si>
  <si>
    <t>Feasibility study</t>
  </si>
  <si>
    <t>https://participa.pt/pt/consulta/en-h2-estrategia-nacional-para-o-hidrogenio</t>
  </si>
  <si>
    <t>https://www.pv-magazine.com/2020/07/30/portuguese-consortium-plans-1-gw-green-hydrogen-cluster/</t>
  </si>
  <si>
    <t>https://www.goeree-overflakkee.nl/duurzaam-go/waterstof_46733/item/h2go-programma_232204.html</t>
  </si>
  <si>
    <t>Operational</t>
  </si>
  <si>
    <t>Scenario</t>
  </si>
  <si>
    <t>STEPS</t>
  </si>
  <si>
    <t>SDS</t>
  </si>
  <si>
    <t>Grid inj.</t>
  </si>
  <si>
    <t>SynCH4</t>
  </si>
  <si>
    <t>CO2 origin</t>
  </si>
  <si>
    <t>Biogenic</t>
  </si>
  <si>
    <t>Fossil</t>
  </si>
  <si>
    <t>Mixed</t>
  </si>
  <si>
    <t>DAC</t>
  </si>
  <si>
    <t>Uruguay</t>
  </si>
  <si>
    <t>URY</t>
  </si>
  <si>
    <t>https://www.ancap.com.uy/innovaportal/file/8385/1/verne---presentacion-general-agosto-2020-web.pdf</t>
  </si>
  <si>
    <t>https://monolithmaterials.com/news/monolith-materials-carbon-free-ammonia-plant</t>
  </si>
  <si>
    <t>https://www.fch.europa.eu/press-releases/green-hysland-mallorca-first-green-hydrogen-project-mediterranean-country-due-get</t>
  </si>
  <si>
    <t>https://www.nrel.gov/aries/</t>
  </si>
  <si>
    <t>https://nelhydrogen.com/press-release/nel-asa-receives-purchase-order-for-a-1-25-mw-containerized-pem-electrolyser-from-nrel/</t>
  </si>
  <si>
    <t>None</t>
  </si>
  <si>
    <t>https://engie-eps.com/corporate/engie-eps-hydrogen-technology-proven-to-make-microgrids-100-green-once-again/</t>
  </si>
  <si>
    <t>XKX</t>
  </si>
  <si>
    <t>Slovenia</t>
  </si>
  <si>
    <t>SVN</t>
  </si>
  <si>
    <t>If dedicated renewables, type of renewable</t>
  </si>
  <si>
    <t>Type of renewable</t>
  </si>
  <si>
    <t>Solar PV</t>
  </si>
  <si>
    <t>Onshore wind</t>
  </si>
  <si>
    <t>Offshore wind</t>
  </si>
  <si>
    <t>Hydropower</t>
  </si>
  <si>
    <t>Others/Various</t>
  </si>
  <si>
    <t>Grid (excess renewable)</t>
  </si>
  <si>
    <t>NZ</t>
  </si>
  <si>
    <t>OE2</t>
  </si>
  <si>
    <t>OASEAN</t>
  </si>
  <si>
    <t>OEURb</t>
  </si>
  <si>
    <t>EU14</t>
  </si>
  <si>
    <t>Australia and NZ</t>
  </si>
  <si>
    <t>ATE</t>
  </si>
  <si>
    <t>Non-EU OE2</t>
  </si>
  <si>
    <t>Other Latin America</t>
  </si>
  <si>
    <t>EU Nordic</t>
  </si>
  <si>
    <t>EU 5</t>
  </si>
  <si>
    <t>UK</t>
  </si>
  <si>
    <t>Non-EU Nordic</t>
  </si>
  <si>
    <t>Korea</t>
  </si>
  <si>
    <t>Middle East</t>
  </si>
  <si>
    <t>Mexico</t>
  </si>
  <si>
    <t>ASEAN9</t>
  </si>
  <si>
    <t>North Africa</t>
  </si>
  <si>
    <t>Other Africa</t>
  </si>
  <si>
    <t>OETE</t>
  </si>
  <si>
    <t>EU20-EUG4</t>
  </si>
  <si>
    <t>Russia</t>
  </si>
  <si>
    <t>Buildings regions</t>
  </si>
  <si>
    <t>Transport regions</t>
  </si>
  <si>
    <t>https://www.h2-view.com/story/construction-begins-on-antwerps-first-hydrogen-station/</t>
  </si>
  <si>
    <t>Biofuels</t>
  </si>
  <si>
    <t>https://www.repsol.com/en/press-room/press-releases/2020/repsol-to-build-spains-first-advanced-biofuels-plant-in-cartagena.cshtml</t>
  </si>
  <si>
    <t>https://fuelcellsworks.com/news/australia-government-fast-tracking-worlds-largest-green-hydrogen-facility/?utm_source=FuelCellsWorks+Newsletter&amp;utm_campaign=4d9b91b692-NEWSLETTER_ISSUE_16&amp;utm_medium=email&amp;utm_term=0_b0517d6085-4d9b91b692-406702557&amp;mc_cid=4d9b91b692&amp;mc_eid=da4624d261</t>
  </si>
  <si>
    <t>Ref</t>
  </si>
  <si>
    <t>https://news.cision.com/nel-asa/r/nel-signs-loi-with-statkraft-for-a-green-hydrogen-project-with-up-to-50mw-of-electrolyser-capacity,c3228323</t>
  </si>
  <si>
    <t>https://www.iberdrola.com/press-room/news/detail/iberdrola-fertiberia-place-spain-forefront-green-hydrogen-europe-with-1-8-billion-investment-projected-2027</t>
  </si>
  <si>
    <t>Buildings uses</t>
  </si>
  <si>
    <t>Residential</t>
  </si>
  <si>
    <t>Non Res - Education</t>
  </si>
  <si>
    <t>Non Res - Health</t>
  </si>
  <si>
    <t>Non Res - Hospitality</t>
  </si>
  <si>
    <t>Non Res - Office</t>
  </si>
  <si>
    <t>Non Res - Trade</t>
  </si>
  <si>
    <t>Non Res - Commercial</t>
  </si>
  <si>
    <t>Non Res - Leisure/Other</t>
  </si>
  <si>
    <t>Residential and non-residential</t>
  </si>
  <si>
    <t>https://www.cfindustries.com/newsroom/2020/commitment-to-clean-energy-economy</t>
  </si>
  <si>
    <t>https://www.h2-view.com/story/cf-industries-to-construct-green-hydrogen-based-ammonia-facility-in-louisiana/</t>
  </si>
  <si>
    <t>https://www.linde.com/news-media/press-releases/2020/linde-to-produce-green-hydrogen-for-mobility-market-in-california</t>
  </si>
  <si>
    <t>Other/unknown</t>
  </si>
  <si>
    <t>https://www.irishtimes.com/business/ireland-s-first-green-hydrogen-project-to-come-on-stream-in-weeks-1.4399291</t>
  </si>
  <si>
    <t>https://www.h2-view.com/story/logan-energy-playing-a-major-role-in-northern-irelands-hydrogen-economy/</t>
  </si>
  <si>
    <t>https://www.naturgy.com/conocenos/innovacion_y_futuro/plan_de_innovacion_tecnologica/ris3cat_cosin_combustibles_sinteticos</t>
  </si>
  <si>
    <t>https://www.liquidwind.se/flagships</t>
  </si>
  <si>
    <t>DEMO</t>
  </si>
  <si>
    <t>https://nelhydrogen.com/wp-content/uploads/2019/10/nel-q3-2014-presentation.pdf</t>
  </si>
  <si>
    <t>https://www.h2-view.com/story/south-australia-backs-240m-green-hydrogen-project/</t>
  </si>
  <si>
    <t>Both</t>
  </si>
  <si>
    <t>https://www.topsectorenergie.nl/sites/default/files/uploads/TKI%20Gas/nieuws/Overview%20of%20Hydrogen%20project%20in%20the%20Netherlands.pdf</t>
  </si>
  <si>
    <t>t CO₂ captured/y</t>
  </si>
  <si>
    <t>NG pyrolysis</t>
  </si>
  <si>
    <t>Presentation of Iberdola in the Chilean Hydrogen Summit, 4 Nov 2020</t>
  </si>
  <si>
    <t>https://www.youtube.com/watch?v=m4FtRIrtK9g&amp;utm_source=FuelCellsWorks+Newsletter&amp;utm_campaign=bb4c942689-NEWSLETTER_ISSUE_18&amp;utm_medium=email&amp;utm_term=0_b0517d6085-bb4c942689-406702557&amp;mc_cid=bb4c942689&amp;mc_eid=da4624d261</t>
  </si>
  <si>
    <t>https://www.h2-mobile.fr/actus/bretagne-mobilite-hydrogene-vert-2023-saint-brieuc/</t>
  </si>
  <si>
    <t>https://www.hydrogen.energy.gov/pdfs/review20/ta030_hamdan_2020_p.pdf</t>
  </si>
  <si>
    <t>Nuclear</t>
  </si>
  <si>
    <t>https://www.energy.gov/sites/prod/files/2019/12/f69/fcto-fcs-h2-scale-2019-workshop-4-otgonbaatar_0.pdf</t>
  </si>
  <si>
    <t>https://electricenergyonline.com/article/energy/category/biofuel/83/854940/h2-scale-project-launched-in-texas.html</t>
  </si>
  <si>
    <t>https://www.energy.gov/sites/prod/files/2019/12/f69/fcto-fcs-h2-scale-2019-workshop-5-bouwkamp.pdf</t>
  </si>
  <si>
    <t>https://www.wsj.com/articles/bp-steps-up-green-drive-with-hydrogen-deal-11605009520#:~:text=Under%20the%20deal%20announced%20Tuesday,Lingen%20refinery%20in%20northwest%20Germany.&amp;text=Royal%20Dutch%20Shell%20PLC%20plans,refinery%20in%20Germany%20by%202030.</t>
  </si>
  <si>
    <t>https://www.nytimes.com/2020/11/11/business/hydrogen-fuel-california.html</t>
  </si>
  <si>
    <t>https://www.klimaatakkoord.nl/binaries/klimaatakkoord/documenten/publicaties/2020/10/22/koplopersprogramma-cluster-smart-delta/SDR-Regioplan+2030-2050.pdf</t>
  </si>
  <si>
    <t>https://fuelcellsworks.com/news/danish-company-greenlab-to-create-worlds-largest-scale-production-facility-for-green-hydrogen/</t>
  </si>
  <si>
    <t>https://www.greentechmedia.com/articles/read/china-can-help-supersize-global-hydrogen-economy-says-shell?utm_medium=email&amp;utm_source=Daily&amp;utm_campaign=GTMDaily</t>
  </si>
  <si>
    <t>https://www.agerpres.ro/english/2020/11/12/romgaz-petrom-set-to-produce-hydrogen-at-wind-farm-in-dobrogea--608063</t>
  </si>
  <si>
    <t>https://scottishconstructionnow.com/article/new-hub-to-lay-foundations-for-aberdeen-s-future-hydrogen-investment</t>
  </si>
  <si>
    <t>https://www.revistaei.cl/2020/11/20/proyecto-de-hidrogeno-verde-para-desarrollarse-en-punta-arenas-ingreso-a-tramitacion-ambiental/</t>
  </si>
  <si>
    <t>Technology Comments</t>
  </si>
  <si>
    <t>https://fuelcellsworks.com/news/fortescue-announces-development-study-into-green-ammonia-plant-in-tasmania-as-part-of-250mw-green-hydrogen-project/?utm_source=FuelCellsWorks+Newsletter&amp;utm_campaign=3a7ba6cc2e-NEWSLETTER_ISSUE_20&amp;utm_medium=email&amp;utm_term=0_b0517d6085-3a7ba6cc2e-406702557&amp;mc_cid=3a7ba6cc2e&amp;mc_eid=da4624d261</t>
  </si>
  <si>
    <t>https://assets.ey.com/content/dam/ey-sites/ey-com/it_it/news/2020/ey-summary-report-green-recovery-v2.pdf</t>
  </si>
  <si>
    <t>https://www.eleconomista.es/empresas-finanzas/noticias/10896511/11/20/Repsol-invertira-hasta-2900-millones-en-hidrogeno-en-cinco-anos-.html</t>
  </si>
  <si>
    <t>https://fuelcellsworks.com/news/a-world-first-project-will-combine-flow-battery-technology-with-tidal-power-to-produce-continuous-green-hydrogen/</t>
  </si>
  <si>
    <t>https://www.chemnews.com.cn/c/2020-11-18/667602.shtml?utm_campaign=China%20Clean%20Energy%20Syndicate%20&amp;utm_medium=email&amp;utm_source=Revue%20newsletter</t>
  </si>
  <si>
    <t>https://www.hispanidad.com/semana-empresarial/repsol-endesa-iberdrola-naturgy-enagas-apuestan-por-hidrogeno-verde-alternativa-avanzar-en-descarbonizacion_12022082_102.html</t>
  </si>
  <si>
    <t>https://www.afhypac.org/presse/hayrport-liege-airport-et-cmi-planchent-sur-une-solution-hydrogene-pour-une-mobilite-propre-1269/</t>
  </si>
  <si>
    <t>https://www.volth2.com/</t>
  </si>
  <si>
    <t>ISO-3 Code</t>
  </si>
  <si>
    <t>United States</t>
  </si>
  <si>
    <t>ASM</t>
  </si>
  <si>
    <t>American Samoa</t>
  </si>
  <si>
    <t>GUM</t>
  </si>
  <si>
    <t>Guam</t>
  </si>
  <si>
    <t>MNP</t>
  </si>
  <si>
    <t>Northern Mariana Islands</t>
  </si>
  <si>
    <t>PRI</t>
  </si>
  <si>
    <t>Puerto Rico</t>
  </si>
  <si>
    <t>VIR</t>
  </si>
  <si>
    <t>United States Virgin Islands</t>
  </si>
  <si>
    <t>New Zealand</t>
  </si>
  <si>
    <t>MCO</t>
  </si>
  <si>
    <t>Monaco</t>
  </si>
  <si>
    <t>VAT</t>
  </si>
  <si>
    <t>Holy See</t>
  </si>
  <si>
    <t>SMR</t>
  </si>
  <si>
    <t>San Marino</t>
  </si>
  <si>
    <t>United Kingdom</t>
  </si>
  <si>
    <t>CZE</t>
  </si>
  <si>
    <t>Czechia</t>
  </si>
  <si>
    <t>HUN</t>
  </si>
  <si>
    <t>Hungary</t>
  </si>
  <si>
    <t>IRL</t>
  </si>
  <si>
    <t>Ireland</t>
  </si>
  <si>
    <t>LUX</t>
  </si>
  <si>
    <t>Luxembourg</t>
  </si>
  <si>
    <t>Netherlands</t>
  </si>
  <si>
    <t>PRT</t>
  </si>
  <si>
    <t>SVK</t>
  </si>
  <si>
    <t>Slovak Republic</t>
  </si>
  <si>
    <t>ESP</t>
  </si>
  <si>
    <t>HRV</t>
  </si>
  <si>
    <t>Croatia</t>
  </si>
  <si>
    <t>CYP</t>
  </si>
  <si>
    <t>Cyprus</t>
  </si>
  <si>
    <t>LVA</t>
  </si>
  <si>
    <t>Latvia</t>
  </si>
  <si>
    <t>MLT</t>
  </si>
  <si>
    <t>Malta</t>
  </si>
  <si>
    <t>ALB</t>
  </si>
  <si>
    <t>Albania</t>
  </si>
  <si>
    <t>MKD</t>
  </si>
  <si>
    <t>North Macedonia</t>
  </si>
  <si>
    <t>GIB</t>
  </si>
  <si>
    <t>Gibraltar</t>
  </si>
  <si>
    <t>Kosovo</t>
  </si>
  <si>
    <t>Republic of Moldova</t>
  </si>
  <si>
    <t>MNE</t>
  </si>
  <si>
    <t>Montenegro</t>
  </si>
  <si>
    <t>SRB</t>
  </si>
  <si>
    <t>Serbia</t>
  </si>
  <si>
    <t>Russian Federation</t>
  </si>
  <si>
    <t>KAZ</t>
  </si>
  <si>
    <t>Kazakhstan</t>
  </si>
  <si>
    <t>ARM</t>
  </si>
  <si>
    <t>Armenia</t>
  </si>
  <si>
    <t>GEO</t>
  </si>
  <si>
    <t>Georgia</t>
  </si>
  <si>
    <t>KGZ</t>
  </si>
  <si>
    <t>Kyrgyz Republic</t>
  </si>
  <si>
    <t>TJK</t>
  </si>
  <si>
    <t>Tajikistan</t>
  </si>
  <si>
    <t>HKG</t>
  </si>
  <si>
    <t>Hong Kong, China</t>
  </si>
  <si>
    <t>People's Republic of China</t>
  </si>
  <si>
    <t>Philippines</t>
  </si>
  <si>
    <t>BRN</t>
  </si>
  <si>
    <t>Brunei Darussalam</t>
  </si>
  <si>
    <t>KHM</t>
  </si>
  <si>
    <t>Cambodia</t>
  </si>
  <si>
    <t>LAO</t>
  </si>
  <si>
    <t>Lao People's Democratic Republic</t>
  </si>
  <si>
    <t>BGD</t>
  </si>
  <si>
    <t>Bangladesh</t>
  </si>
  <si>
    <t>TWN</t>
  </si>
  <si>
    <t>Chinese Taipei</t>
  </si>
  <si>
    <t>PRK</t>
  </si>
  <si>
    <t>Dem. People's Rep. of Korea</t>
  </si>
  <si>
    <t>MNG</t>
  </si>
  <si>
    <t>Mongolia</t>
  </si>
  <si>
    <t>NPL</t>
  </si>
  <si>
    <t>Nepal</t>
  </si>
  <si>
    <t>AFG</t>
  </si>
  <si>
    <t>Afghanistan</t>
  </si>
  <si>
    <t>BTN</t>
  </si>
  <si>
    <t>Bhutan</t>
  </si>
  <si>
    <t>MAC</t>
  </si>
  <si>
    <t>China, Macao SAR</t>
  </si>
  <si>
    <t>Cook Islands</t>
  </si>
  <si>
    <t>TLS</t>
  </si>
  <si>
    <t>Timor-Leste</t>
  </si>
  <si>
    <t>FJI</t>
  </si>
  <si>
    <t>Fiji</t>
  </si>
  <si>
    <t>PYF</t>
  </si>
  <si>
    <t>French Polynesia</t>
  </si>
  <si>
    <t>KIR</t>
  </si>
  <si>
    <t>Kiribati</t>
  </si>
  <si>
    <t>MDV</t>
  </si>
  <si>
    <t>Maldives</t>
  </si>
  <si>
    <t>NCL</t>
  </si>
  <si>
    <t>New Caledonia</t>
  </si>
  <si>
    <t>PLW</t>
  </si>
  <si>
    <t>Palau</t>
  </si>
  <si>
    <t>PNG</t>
  </si>
  <si>
    <t>Papua New Guinea</t>
  </si>
  <si>
    <t>WSM</t>
  </si>
  <si>
    <t>Samoa</t>
  </si>
  <si>
    <t>SLB</t>
  </si>
  <si>
    <t>Solomon Islands</t>
  </si>
  <si>
    <t>TON</t>
  </si>
  <si>
    <t>Tonga</t>
  </si>
  <si>
    <t>VUT</t>
  </si>
  <si>
    <t>Vanuatu</t>
  </si>
  <si>
    <t>Costa Rica</t>
  </si>
  <si>
    <t>CUB</t>
  </si>
  <si>
    <t>Cuba</t>
  </si>
  <si>
    <t>DOM</t>
  </si>
  <si>
    <t>Dominican Republic</t>
  </si>
  <si>
    <t>ECU</t>
  </si>
  <si>
    <t>Ecuador</t>
  </si>
  <si>
    <t>SLV</t>
  </si>
  <si>
    <t>El Salvador</t>
  </si>
  <si>
    <t>HTI</t>
  </si>
  <si>
    <t>Haiti</t>
  </si>
  <si>
    <t>HND</t>
  </si>
  <si>
    <t>Honduras</t>
  </si>
  <si>
    <t>JAM</t>
  </si>
  <si>
    <t>Jamaica</t>
  </si>
  <si>
    <t>CUW</t>
  </si>
  <si>
    <t>Curaçao</t>
  </si>
  <si>
    <t>NIC</t>
  </si>
  <si>
    <t>Nicaragua</t>
  </si>
  <si>
    <t>PAN</t>
  </si>
  <si>
    <t>Panama</t>
  </si>
  <si>
    <t>SUR</t>
  </si>
  <si>
    <t>Suriname</t>
  </si>
  <si>
    <t>TTO</t>
  </si>
  <si>
    <t>Trinidad and Tobago</t>
  </si>
  <si>
    <t>VEN</t>
  </si>
  <si>
    <t>Venezuela</t>
  </si>
  <si>
    <t>ATG</t>
  </si>
  <si>
    <t>Antigua and Barbuda</t>
  </si>
  <si>
    <t>ABW</t>
  </si>
  <si>
    <t>Aruba</t>
  </si>
  <si>
    <t>BHS</t>
  </si>
  <si>
    <t>Bahamas</t>
  </si>
  <si>
    <t>BRB</t>
  </si>
  <si>
    <t>Barbados</t>
  </si>
  <si>
    <t>BLZ</t>
  </si>
  <si>
    <t>Belize</t>
  </si>
  <si>
    <t>BMU</t>
  </si>
  <si>
    <t>Bermuda</t>
  </si>
  <si>
    <t>VGB</t>
  </si>
  <si>
    <t>British Virgin Islands</t>
  </si>
  <si>
    <t>CYM</t>
  </si>
  <si>
    <t>Cayman Islands</t>
  </si>
  <si>
    <t>DMA</t>
  </si>
  <si>
    <t>Dominica</t>
  </si>
  <si>
    <t>FLK</t>
  </si>
  <si>
    <t>Falkland Islands (Malvinas)</t>
  </si>
  <si>
    <t>GUF</t>
  </si>
  <si>
    <t>French Guiana</t>
  </si>
  <si>
    <t>GRD</t>
  </si>
  <si>
    <t>Grenada</t>
  </si>
  <si>
    <t>GLP</t>
  </si>
  <si>
    <t>Guadeloupe</t>
  </si>
  <si>
    <t>GUY</t>
  </si>
  <si>
    <t>Guyana</t>
  </si>
  <si>
    <t>MTQ</t>
  </si>
  <si>
    <t>Martinique</t>
  </si>
  <si>
    <t>MSR</t>
  </si>
  <si>
    <t>Montserrat</t>
  </si>
  <si>
    <t>KNA</t>
  </si>
  <si>
    <t>Saint Kitts and Nevis</t>
  </si>
  <si>
    <t>LCA</t>
  </si>
  <si>
    <t>Saint Lucia</t>
  </si>
  <si>
    <t>SPM</t>
  </si>
  <si>
    <t>Saint Pierre and Miquelon</t>
  </si>
  <si>
    <t>VCT</t>
  </si>
  <si>
    <t>Saint Vincent and the Grenadines</t>
  </si>
  <si>
    <t>TCA</t>
  </si>
  <si>
    <t>Turks and Caicos Islands</t>
  </si>
  <si>
    <t>TUN</t>
  </si>
  <si>
    <t>Tunisia</t>
  </si>
  <si>
    <t>AGO</t>
  </si>
  <si>
    <t>Angola</t>
  </si>
  <si>
    <t>BEN</t>
  </si>
  <si>
    <t>Benin</t>
  </si>
  <si>
    <t>BWA</t>
  </si>
  <si>
    <t>Botswana</t>
  </si>
  <si>
    <t>CMR</t>
  </si>
  <si>
    <t>Cameroon</t>
  </si>
  <si>
    <t>COG</t>
  </si>
  <si>
    <t>Congo</t>
  </si>
  <si>
    <t>CIV</t>
  </si>
  <si>
    <t>Côte d'Ivoire</t>
  </si>
  <si>
    <t>COD</t>
  </si>
  <si>
    <t>Democratic Republic of the Congo</t>
  </si>
  <si>
    <t>ERI</t>
  </si>
  <si>
    <t>Eritrea</t>
  </si>
  <si>
    <t>ETH</t>
  </si>
  <si>
    <t>Ethiopia</t>
  </si>
  <si>
    <t>GAB</t>
  </si>
  <si>
    <t>Gabon</t>
  </si>
  <si>
    <t>GHA</t>
  </si>
  <si>
    <t>Ghana</t>
  </si>
  <si>
    <t>KEN</t>
  </si>
  <si>
    <t>Kenya</t>
  </si>
  <si>
    <t>MUS</t>
  </si>
  <si>
    <t>Mauritius</t>
  </si>
  <si>
    <t>MOZ</t>
  </si>
  <si>
    <t>Mozambique</t>
  </si>
  <si>
    <t>NAM</t>
  </si>
  <si>
    <t>Namibia</t>
  </si>
  <si>
    <t>NER</t>
  </si>
  <si>
    <t>Niger</t>
  </si>
  <si>
    <t>SEN</t>
  </si>
  <si>
    <t>Senegal</t>
  </si>
  <si>
    <t>SDN</t>
  </si>
  <si>
    <t>Sudan</t>
  </si>
  <si>
    <t>SSD</t>
  </si>
  <si>
    <t>South Sudan</t>
  </si>
  <si>
    <t>TGO</t>
  </si>
  <si>
    <t>Togo</t>
  </si>
  <si>
    <t>TZA</t>
  </si>
  <si>
    <t>United Republic of Tanzania</t>
  </si>
  <si>
    <t>ZMB</t>
  </si>
  <si>
    <t>Zambia</t>
  </si>
  <si>
    <t>ZWE</t>
  </si>
  <si>
    <t>Zimbabwe</t>
  </si>
  <si>
    <t>BFA</t>
  </si>
  <si>
    <t>Burkina Faso</t>
  </si>
  <si>
    <t>BDI</t>
  </si>
  <si>
    <t>Burundi</t>
  </si>
  <si>
    <t>CPV</t>
  </si>
  <si>
    <t>Cabo Verde</t>
  </si>
  <si>
    <t>CAF</t>
  </si>
  <si>
    <t>Central African Republic</t>
  </si>
  <si>
    <t>TCD</t>
  </si>
  <si>
    <t>Chad</t>
  </si>
  <si>
    <t>COM</t>
  </si>
  <si>
    <t>Comoros</t>
  </si>
  <si>
    <t>DJI</t>
  </si>
  <si>
    <t>Djibouti</t>
  </si>
  <si>
    <t>GNQ</t>
  </si>
  <si>
    <t>Equatorial Guinea</t>
  </si>
  <si>
    <t>GMB</t>
  </si>
  <si>
    <t>Gambia</t>
  </si>
  <si>
    <t>GIN</t>
  </si>
  <si>
    <t>Guinea</t>
  </si>
  <si>
    <t>GNB</t>
  </si>
  <si>
    <t>Guinea-Bissau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</si>
  <si>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</si>
  <si>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</si>
  <si>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</si>
  <si>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</si>
  <si>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</si>
  <si>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</si>
  <si>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</si>
  <si>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</si>
  <si>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</si>
  <si>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</si>
  <si>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</si>
  <si>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</si>
  <si>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REU</t>
  </si>
  <si>
    <t>Réunion</t>
  </si>
  <si>
    <t>RWA</t>
  </si>
  <si>
    <t>Rwanda</t>
  </si>
  <si>
    <t>STP</t>
  </si>
  <si>
    <t>Sao Tome and Principe</t>
  </si>
  <si>
    <t>SYC</t>
  </si>
  <si>
    <t>Seychelles</t>
  </si>
  <si>
    <t>SLE</t>
  </si>
  <si>
    <t>Sierra Leone</t>
  </si>
  <si>
    <t>SOM</t>
  </si>
  <si>
    <t>Somalia</t>
  </si>
  <si>
    <t>SWZ</t>
  </si>
  <si>
    <t>Swaziland</t>
  </si>
  <si>
    <t>BHR</t>
  </si>
  <si>
    <t>Bahrain</t>
  </si>
  <si>
    <t>JOR</t>
  </si>
  <si>
    <t>Jordan</t>
  </si>
  <si>
    <t>KWT</t>
  </si>
  <si>
    <t>Kuwait</t>
  </si>
  <si>
    <t>SYR</t>
  </si>
  <si>
    <t>Syrian Arab Republic</t>
  </si>
  <si>
    <t>United Arab Emirates</t>
  </si>
  <si>
    <t>YEM</t>
  </si>
  <si>
    <t>Yemen</t>
  </si>
  <si>
    <t>N/A</t>
  </si>
  <si>
    <t>Load Factors</t>
  </si>
  <si>
    <t>https://northccuhub.eu/about-us/#Mission_%E2%80%93_Vision_%E2%80%93_Roadmap</t>
  </si>
  <si>
    <t>https://www.waterstofnet.eu/_asset/_public/Waterstofregio20/5-Presentatie-Colruyt-Group.pdf</t>
  </si>
  <si>
    <t>https://fuelcellsworks.com/news/belgium-green-light-for-a-hydrogen-production-and-distribution-station-in-charleroi/</t>
  </si>
  <si>
    <t>https://www.originenergy.com.au/about/investors-media/media-centre/origin_to_investigate_export_scale_green_hydrogen_project_in_tasmania.html</t>
  </si>
  <si>
    <t>https://fuelcellsworks.com/news/mhi-to-invest-in-green-hydrogen-green-ammonia-in-south-australia/?utm_source=FuelCellsWorks+Newsletter&amp;utm_campaign=eda0f36ba5-NEWSLETTER_ISSUE_21&amp;utm_medium=email&amp;utm_term=0_b0517d6085-eda0f36ba5-406702557&amp;mc_cid=eda0f36ba5&amp;mc_eid=da4624d261</t>
  </si>
  <si>
    <t>https://www.toshiba-energy.com/en/info/info2020_1105.htm</t>
  </si>
  <si>
    <t>https://www.pv-magazine.com/2020/11/17/danish-investment-fund-backs-5-gw-australian-renewable-hydrogen-project/</t>
  </si>
  <si>
    <t>https://www.steag.com/en/press-release/03-12-2020-green-hydrogen-for-green-steel-made-in-duisburg</t>
  </si>
  <si>
    <t>https://www.eni.com/en-IT/media/press-release/2020/12/enel-and-eni-jointly-develop-hydrogen-projects.html</t>
  </si>
  <si>
    <t>https://renewablesnow.com/news/plug-power-to-produce-green-hydrogen-with-power-from-brookfield-renewable-715248/</t>
  </si>
  <si>
    <t>https://www.deraktionaer.de/artikel/mobilitaet-oel-energie/nel-partner-yara-will-mit-wasserstoff-hoch-hinaus-20221908.html</t>
  </si>
  <si>
    <t>https://thecanadian.news/2020/12/08/air-liquide-has-started-industrial-production-of-green-hydrogen-in-becancour/</t>
  </si>
  <si>
    <t>https://elperiodicodelaenergia.com/amorebieta-el-primer-ciclo-combinado-que-producira-energia-a-partir-de-hidrogeno-verde-en-espana/?__cf_chl_captcha_tk__=8039d19212f3462381df127b8a9cc3e053c1550f-1607517109-0-AYCZX-eMzYJn6vnXMGB6-bFp7IDv48P0KN3HQjXP0uU5GOfHNHtl8qXtYfHetBgLaNp3tph6XikqOD5cmxoR-Rr0Pf8bIi6RJYBrccUvdEfwvCE1ykpfBxOjGo59vI-N521zFmTL6W51lo6RUqxFb9WiGNaFyGKXhdmE7m8JZkF6dCvoAxv1SKFgMJ-OzOFKQAzma8ellPKOQMLRiCJzTLpTnunCROhEdkyP9NKjj1lkhz1bjN0CLfFFVexDkumAkbzgCbDNYJMB4HweyY2gkxdsdOW1ipXhrrF2jHWhV3fQxOBTOysX5x6fwutoo1NWrcP2dq932bNhp4K7jqUJ78p4rT2gE9hf0qxnNmG3w6pLmrhBtQECDtQXdD_3wKUR8rmyzWF8LlMCqBoFl2jFDdxCFbcaLxpYJSYMk_Ta6fyHtDjEPeKXrXPtVF1opwJlX_jH36-deMi0RePUJjQvk6Z_AseQHCYrHcME5ppXdi7b_SGEwMwMJULYy3AbWnxXgK7eQHiHuivYKmTaXJHQErOdpEpjscZJFmWWoGEDjBb4W0DLpnfxlC1ozJb-UZ65v9LgDeQIXGNkLWAmLubINgT5fudTjQzGpAqsr9tRscq9-KKf6Q1k33NE99mG4lI5RhX1tt8yY-2s52ym-UCQS9U</t>
  </si>
  <si>
    <t>http://www.automotores-rev.com/estrategias-de-cummins-para-producir-hidrogeno-y-celdas-de-combustible/</t>
  </si>
  <si>
    <t>http://news.hydroquebec.com/en/news/229/developing-green-hydrogen-in-quebec-an-important-step-toward-a-carbon-free-economy/</t>
  </si>
  <si>
    <t>https://globalnews.ca/news/7508377/biofuel-plant-varennes-quebec/</t>
  </si>
  <si>
    <t>https://www.reuters.com/article/idUSL4N2IO1KX</t>
  </si>
  <si>
    <t>https://blog.topsoe.com/danish-partnership-sets-out-to-build-worlds-first-commercial-scale-green-ammonia-plant?utm_medium=email&amp;_hsmi=102353050&amp;_hsenc=p2ANqtz-8nRYYTKzEq3lRGKAsHTYG2RVNcEVT6qSj7jvef_4f15aTB252c35aNOmdoIeLONeMp3wnF9GZBRkeCw40IK7Yccjah4g&amp;utm_content=102353050&amp;utm_source=hs_email</t>
  </si>
  <si>
    <t>https://www.salzgitter-ag.com/en/newsroom/press-releases/details/-14588.html</t>
  </si>
  <si>
    <t>https://johncockerill.com/app/uploads/2020/12/201210-Joint-Development-Agreement-Carmeuse-ENGIE-and-John-Cockerill-ENG.pdf</t>
  </si>
  <si>
    <t>https://www.get-h2.de/en/get-h2-nukleus/</t>
  </si>
  <si>
    <t>https://www.get-h2.de/wp-content/uploads/geth2-nukleus_praesentation_en_201127.pdf</t>
  </si>
  <si>
    <t>https://www.rechargenews.com/transition/gigawatt-scale-the-worlds-13-largest-green-hydrogen-projects/2-1-933755?s=03</t>
  </si>
  <si>
    <t>https://www.aquaventus.org/#section-2</t>
  </si>
  <si>
    <t>https://ah2.com.au/</t>
  </si>
  <si>
    <t>https://www.ammoniaenergy.org/articles/h2u-moves-forward-with-3-gw-green-ammonia-export-plant/</t>
  </si>
  <si>
    <t>https://renewablesnow.com/news/queensland-gears-to-become-domestic-green-hydrogen-hub-688909/</t>
  </si>
  <si>
    <t>https://www.windtech-international.com/projects-and-contracts/siemens-gamesa-develops-hydrogen-pilot-project-in-brande-denmark</t>
  </si>
  <si>
    <t>https://www.h2-view.com/story/power-to-green-hydrogen-mallorca-project-progresses/</t>
  </si>
  <si>
    <t>https://www.snam.it/en/Media/Press-releases/2021/Tenaris_Edison_Snam_trial_steelmaking_green_hydrogen_Dalmine_Italy.html</t>
  </si>
  <si>
    <t>https://www.greentechmedia.com/articles/read/engie-and-neoen-to-build-1gw-solar-battery-and-hydrogen-project?utm_medium=email&amp;utm_source=Daily&amp;utm_campaign=GTMDaily</t>
  </si>
  <si>
    <t>https://www.technipfmc.com/en/what-we-do/subsea/energy-transition-deep-purple/</t>
  </si>
  <si>
    <t>https://www.rechargenews.com/wind/deep-purple-seabed-hydrogen-storage-for-offshore-wind-plan/2-1-617947</t>
  </si>
  <si>
    <t>https://www.expansion.com/empresas/energia/2021/01/10/5ffada9f468aebdd0a8b4611.html</t>
  </si>
  <si>
    <t>https://www.lavanguardia.com/vida/20201210/6109974/comunidad-madrid-construira-planta-hidrogeno-verde.html</t>
  </si>
  <si>
    <t>https://www.siemensgamesa.com/es-es/-/media/siemensgamesa/downloads/es/newsroom/2020/12/siemens-gamesa-press-release-hydrogen-pilot-project-es.pdf</t>
  </si>
  <si>
    <t>https://www.eleconomista.es/pais_vasco/noticias/10923476/12/20/La-primera-planta-de-hidrogeno-verde-estara-operativa-en-Amorebieta-en-2022.html</t>
  </si>
  <si>
    <t>https://elperiodicodelaenergia.com/enagas-y-acciona-lanzan-su-planta-de-hidrogeno-verde-de-mallorca/?__cf_chl_captcha_tk__=9a2f97659e1b03545142ab0966c4b28b2b4372ca-1610529524-0-AT_X3LCaGQO3NNk8ZEU76soJKnR9nGRYEKBWZ5khIOVsXGd684mX5qEXg_uvW9wM9b6WOM4Wky2v9jcCoKshgvjYdjlaqwAvWSIef5mST8JJ2i-FSBVZo3tyHPNTDygWVHvOCbvQyvou8onePa0PyEaecxEwn0sCVFOLaJrO6Scp21P12WEas-7zLIHT0ECFttxRakTTXgqpoY_uT-9GpDpRTTLgwdKEa5Hk5I1NEvC-dvxFTns0lGovodf-tuMD6NNgSgf8oks2p0ULlbfgD0w1FOjhMBZGd8uteJ62FTbO4rzkusFI5m1lvcu3lwf9sivZdVKGX4VSRbtxccQKcil7bqKJbK3_K9D4vBv_dSkgf7TTuiEy9bmr5OzB6eF4pRKq68BE-uaF1L8mLz2AJ-I2MoYFTCafPYD9F8R8NrpLnIj-q2GMopoFaPpMRqNLvlj07rjjG-3B1aefVgXPUoxbPczCRd5mv0JCrGNna92jz3ZIvWzYHREfAflDrhhle4Yss3klHp1m5SsheFfMjsinoJJMhommIeD3P0qxLgWiSZUovqmcd67zoU3cjTHcs3GyDaBmnIAzhfXoTpYEsmQW1Q7j4NprkjaDczJ_GfMQ</t>
  </si>
  <si>
    <t>https://www.enagas.es/stfls/ENAGAS/Notas%20de%20prensa/20201229%20Proyecto%20hidr%C3%B3geno%20verde.pdf</t>
  </si>
  <si>
    <t>https://www.rechargenews.com/transition/linde-to-build-world-s-largest-electrolyser-to-produce-green-hydrogen/2-1-944080?utm_source=emailsharing</t>
  </si>
  <si>
    <t>IJGlobal - Strike Energy launches A$2bn urea
project</t>
  </si>
  <si>
    <t>https://www.thyssenkrupp.com/en/newsroom/press-releases/pressdetailpage/first-green-hydrogen-project-becomes-reality--thyssenkrupp-to-install-88-megawatt-water-electrolysis-plant-for-hydro-quebec-in-canada-93778</t>
  </si>
  <si>
    <t xml:space="preserve">https://www.energyvoice.com/renewables-energy-transition/hydrogen/europe-hydrogen/292648/orsted-fid-green-hydrogen/#:~:text=Sign%20Up-,%C3%98rsted%20has%20taken%20a%20final%20investment%20decision%20(FID)%20on%20its,energy%20to%20produce%20green%20hydrogen. </t>
  </si>
  <si>
    <t>https://www.naturgy.com/enagas_y_naturgy_impulsan_en_leon_la_mayor_planta_de__hidrogeno_verde_de_espana</t>
  </si>
  <si>
    <t>https://www.spglobal.com/marketintelligence/en/news-insights/latest-news-headlines/poland-s-hydrogen-strategy-aims-for-2-gw-of-electrolysis-by-2030-61971797</t>
  </si>
  <si>
    <t>https://fuelcellsworks.com/news/mitsubishi-heavy-industries-shell-vattenfall-and-warme-hamburg-sign-letter-of-intent-for-100-mw-hydrogen-project-at-moorburg-in-hamburg/?mc_cid=fa471ff86a&amp;mc_eid=da4624d261</t>
  </si>
  <si>
    <t>https://fuelcellsworks.com/news/woodside-signs-hydrogen-mou-with-tasmanian-government-on-renewable-hydrogen-production-facility/</t>
  </si>
  <si>
    <t>https://www.pv-magazine.com/2021/01/26/sumitomo-reveals-hydrogen-plans-in-australia-oman/</t>
  </si>
  <si>
    <t>https://www.spglobal.com/platts/en/market-insights/latest-news/electric-power/012221-japans-sumitomo-eyes-green-hydrogen-output-in-australias-gladstone-in-2023</t>
  </si>
  <si>
    <t xml:space="preserve">https://open.alberta.ca/dataset/f74375f3-3c73-4b9c-af2b-ef44e59b7890/resource/ff260985-e616-4d2e-92e0-9b91f5590136/download/energy-quest-annual-summary-alberta-department-of-energy-2019.pdf </t>
  </si>
  <si>
    <t>https://www.repsol.com/en/press-room/press-releases/2021/repsol-joins-international-consortium-to-develop-cutting-edge-renewable-hydrogen-technology.cshtml</t>
  </si>
  <si>
    <t>https://www.eu-japan.eu/sites/default/files/publications/docs/hydrogen_and_fuel_cells_in_japan.pdf</t>
  </si>
  <si>
    <t>https://www.lavozdegalicia.es/noticia/ferrol/as-pontes-de-garcia-rodriguez/2021/01/28/endesa-invertira-cien-millones-planta-hidrogeno-as-pontes/00031611865046071316641.htm</t>
  </si>
  <si>
    <t xml:space="preserve">https://www.siew.gov.sg/docs/default-source/default-document-library/siew-energy-insights/the-reids-spore-platform-by-loic-villocel-and-dr-peng-xiaoyang.pdf?sfvrsn=2 </t>
  </si>
  <si>
    <t>https://www.hydrogenfuelnews.com/fuel-cell-forklifts-powered-in-japan-with-solar-hydrogen-energy/8537581/</t>
  </si>
  <si>
    <t>https://hynet.co.uk/app/uploads/2020/10/HyNet_NW-Vision-Document-2020_FINAL.pdf</t>
  </si>
  <si>
    <t>https://projektinfos.energiewendebauen.de/en/research-in-dialogue/news-from-research/detail/esslingen-district-setting-up-its-own-hydrogen-production/</t>
  </si>
  <si>
    <t>https://www.linkedin.com/feed/update/urn:li:activity:6760234702914772992/</t>
  </si>
  <si>
    <t>https://cincodias.elpais.com/cincodias/2021/01/29/companias/1611950644_648508.html?id_externo_rsoc=TW_CC</t>
  </si>
  <si>
    <t>https://www.endesa.com/es/prensa/sala-de-prensa/noticias/transicion-energetica/endesa-contempla-desarrollo-23-proyectos-hidrogeno-verde-espana</t>
  </si>
  <si>
    <t>https://fuelcellsworks.com/news/green-hydrogen-air-liquide-electrolysis-with-h2v/?mc_cid=97c6cd5d96&amp;mc_eid=da4624d261</t>
  </si>
  <si>
    <t>Announced Size</t>
  </si>
  <si>
    <t>https://mcphy.com/fr/communiques/zero-emission-valley-2/?cn-reloaded=1</t>
  </si>
  <si>
    <t>https://www.energias-renovables.com/hidrogeno/bahia-h2-el-proyecto-con-el-que-20210112/</t>
  </si>
  <si>
    <t>https://ijglobal.com/articles/153070/jv-inks-terms-on-oz-hydrogen</t>
  </si>
  <si>
    <t>https://www.csenergy.com.au/news/queensland-collaborates-with-japan-on-green-hydrogen-plant</t>
  </si>
  <si>
    <t>https://www.pv-magazine.com/2021/01/29/solar-powered-hydrogen-for-masdar-city/</t>
  </si>
  <si>
    <t>https://www.energyvoice.com/renewables-energy-transition/ccs/uk-ccs/294427/storegga-geotechnologies-acorn-project-fid/</t>
  </si>
  <si>
    <t>https://group.vattenfall.com/press-and-media/pressreleases/2021/vattenfall-and-preem-look-into-large-scale-production-of-fossil-free-hydrogen-in-lysekil</t>
  </si>
  <si>
    <t>https://www.uniper.energy/news/uniper-and-port-of-rotterdam-authority-start-feasibility-study-for-green-hydrogen-plant-at-maasvlakte</t>
  </si>
  <si>
    <t>https://fuelcellsworks.com/news/australian-gas-infrastructure-group-agig-partners-on-two-renewable-hydrogen-project/</t>
  </si>
  <si>
    <t>https://www.upstreamonline.com/energy-transition/px-group-confident-in-bid-to-kick-start-humber-blue-hydrogen-scheme/2-1-958419</t>
  </si>
  <si>
    <t>https://www.smartenergy.net/100mw-green-hydrogen-project-to-decarbonize-the-full-value-chain-of-one-of-the-major-european-ceramic-clusters/</t>
  </si>
  <si>
    <t>https://ijglobal.com/articles/153317/enel-and-saras-to-develop-hydrogen-project-in-italy</t>
  </si>
  <si>
    <t>https://www.h2-view.com/story/plans-unveiled-for-green-hydrogen-site-at-french-energy-from-waste-unit/</t>
  </si>
  <si>
    <t>https://renewablesnow.com/news/naturgy-enagas-to-go-for-h2-from-350-mw-of-onshore-floating-wind-in-spain-729879/</t>
  </si>
  <si>
    <t>https://fuelcellsworks.com/news/green-energy-for-isolated-areas-with-hydrogen-technology/</t>
  </si>
  <si>
    <t>https://www.nellionaire.com/sunline/</t>
  </si>
  <si>
    <t>https://www.cewep.eu/wuppteral-hydrogen-buses/</t>
  </si>
  <si>
    <t>https://nelhydrogen.com/wp-content/uploads/2021/02/Nel_2020_Q4_Presentation.pdf</t>
  </si>
  <si>
    <t>BF blending</t>
  </si>
  <si>
    <t>Other iron and steel</t>
  </si>
  <si>
    <t>Other chemicals</t>
  </si>
  <si>
    <t>Non-specified other industry</t>
  </si>
  <si>
    <t>https://renews.biz/66655/cip-unveils-plans-for-esbjerg-green-ammonia-plant/</t>
  </si>
  <si>
    <t>https://www.rechargenews.com/markets/worlds-largest-green-steel-from-hydrogen-plan-backed-by-spotify-billionaire-ek/2-1-968432</t>
  </si>
  <si>
    <t>https://www.barrons.com/news/investment-firm-pans-hydrogen-powered-steel-plant-in-sweden-01614087012?tesla=y#:~:text=Long%20Read-,Investment%20Firm%20Plans%20Hydrogen%20Powered%20Steel%20Plant%20In%20Sweden,a%20pioneer%20in%20the%20field.</t>
  </si>
  <si>
    <t>Non-metallic minerals</t>
  </si>
  <si>
    <t>Imported Hydrogen from supply</t>
  </si>
  <si>
    <t>Chemicals</t>
  </si>
  <si>
    <t xml:space="preserve">Various </t>
  </si>
  <si>
    <t>H2 DRI</t>
  </si>
  <si>
    <t>https://www.th-energy.net/english/platform-hydrogen-applications/flagship-projects-generation-electrolyzers/</t>
  </si>
  <si>
    <t>https://www.ir.plugpower.com/Press-Releases/Press-Release-Details/2021/Plug-Power-to-Build-North-Americas-Largest-Green-Hydrogen-Production-Facility-in-Western-New-York/default.aspx</t>
  </si>
  <si>
    <t>https://fuelcellsworks.com/news/basque-hydrogen-corridor-unveiled-a-e1-3billion-hydrogen-project/</t>
  </si>
  <si>
    <t>Concept</t>
  </si>
  <si>
    <t>https://mcphy.com/en/news/hydeal-ambition/</t>
  </si>
  <si>
    <t>https://asia.nikkei.com/Business/Companies/South-Korea-s-SK-bets-16bn-on-hydrogen-Five-things-to-know</t>
  </si>
  <si>
    <t>https://www.donga.com/en/article/all/20201202/2258721/1/SK-Holdings-announces-plans-to-enter-hydrogen-industry</t>
  </si>
  <si>
    <t>https://www.greentechmedia.com/articles/read/nextera-energy-to-build-its-first-green-hydrogen-plant-in-florida</t>
  </si>
  <si>
    <t>https://www.h2-view.com/story/siemens-energy-and-intermountain-power-agency-join-forces-on-utility-scale-hydrogen-pilot-project/</t>
  </si>
  <si>
    <t>https://www.h2-view.com/story/shell-to-upgrade-existing-hydrogen-facility-to-develop-sustainable-aviation-fuels/</t>
  </si>
  <si>
    <t>https://www.globalbankingandfinance.com/shell-in-germany-seeks-to-speed-up-drive-to-go-green/</t>
  </si>
  <si>
    <t>https://noticiaslogisticaytransporte.com/nuevas-tendencias/01/03/2021/fm-logistic-y-h2b2-podran-en-marcha-una-estacion-de-servicio-de-hidrogeno/163313.html</t>
  </si>
  <si>
    <t>https://www.ayto-pinto.es/actualidad/-/publicador/noticias-la-primera-planta-de-hidrogeno-verde-con-agua-regenerada-de-espana-se-construira-en-pinto/iF3JwwrCWEmd?p_p_auth=xm9zsaFN</t>
  </si>
  <si>
    <t>https://www.bloomenergy.com/newsroom/press-releases/bloom-energy-and-sk-ec-win-competitive-bid#:~:text=Bloom%20Energy%20will%20supply%201.8,from%20late%202021%20into%202022.&amp;text=In%20addition%2C%20Bloom%20Energy%20intends,to%20the%20site%20in%202022.</t>
  </si>
  <si>
    <t>http://www.finanztreff.de/news/uniper-plant-anlandeterminal-fuer-gruenes-ammoniak-in-wilhemshaven/23760196</t>
  </si>
  <si>
    <t>https://co2re.co/FacilityData</t>
  </si>
  <si>
    <t>https://realiseccus.eu/news/blog-chinese-case-study-set-deliver-co2-capture-insights</t>
  </si>
  <si>
    <t>https://www.cslforum.org/cslf/sites/default/files/documents/AbuDhabi2017/AbuDhabi17-TW-Sakaria-Session2.pdf</t>
  </si>
  <si>
    <t>https://www.h2-mobile.fr/actus/hydrogene-hyport-choisit-mcphy-transdev-future-station-h2-toulouse/</t>
  </si>
  <si>
    <t>https://www.insidermedia.com/news/yorkshire/hydrogen-vehicle-hub-proposed-for-leeds-bradford-airport?utm_source=emailmarketing&amp;utm_medium=email&amp;utm_campaign=itm_power_march_newsletter_2021&amp;utm_content=2021-03-08&amp;cid=bsGOwMCjwXdNb7Cu3LMITCTY6dtO-RORvEv4-adY_uE6Pe0RIOWl0KoYqR_e_uhaA98I6nsfdqFKHlA5WvKQfQ..</t>
  </si>
  <si>
    <t>https://www.energy.sener/es/notas-prensa/petronor-y-sener-formalizan-el-acuerdo-para-la-puesta-en-marcha-de-la-primera-planta-de-electrolizadores</t>
  </si>
  <si>
    <t>https://www.pv-magazine.com/2021/02/12/new-european-project-to-drive-95-gw-of-solar-and-67-gw-of-hydrogen/</t>
  </si>
  <si>
    <t>https://www.spglobal.com/marketintelligence/en/news-insights/latest-news-headlines/northwest-natural-aims-to-develop-large-scale-ore-green-hydrogen-project-60697835</t>
  </si>
  <si>
    <t>https://environmental-initiative.org/news/centerpoint-energy-pursuing-a-clean-energy-future/</t>
  </si>
  <si>
    <t>https://www.spglobal.com/marketintelligence/en/news-insights/latest-news-headlines/new-jersey-resources-plots-new-strategy-focused-on-renewable-energy-61510875</t>
  </si>
  <si>
    <t>https://www.wartsila.com/media/news/18-05-2020-wartsila-and-vantaa-energy-ltd-to-cooperate-on-a-carbon-neutral-synthetic-biogas-production-project-in-finland-2709538</t>
  </si>
  <si>
    <t>https://www.df.cl/noticias/empresas/energia/aes-gener-da-primer-paso-en-chile-para-desarrollar-proyecto-en-base-a/2021-03-03/200353.html</t>
  </si>
  <si>
    <t>https://www.saudigulfprojects.com/2021/02/omans-pdo-awards-green-hydrogen-study-projects/</t>
  </si>
  <si>
    <t>https://cache.webcasts.com/content/read001/1434093/content/991885ffeedbb065f596f2a0ac6f40ac078995f3/pdf/Wartsila_Slide_Deck_3.9.21.pdf</t>
  </si>
  <si>
    <t>https://www.rechargenews.com/transition/siemens-energy-and-spic-in-green-hydrogen-deal-for-major-sports-event-in-china/2-1-860294</t>
  </si>
  <si>
    <t>https://www.tuvsud.cn/zh-cn/press-and-media/2020/september/completed-wind-power-dynamic-electrolysis-hydrogen-production-system-operation-test?utm_campaign=China%20Clean%20Energy%20Syndicate%20&amp;utm_medium=email&amp;utm_source=Revue%20newsletter</t>
  </si>
  <si>
    <t>http://chuneng.bjx.com.cn/news/20201015/1109864.shtml?utm_campaign=China%20Clean%20Energy%20Syndicate%20&amp;utm_medium=email&amp;utm_source=Revue%20newsletter</t>
  </si>
  <si>
    <t>https://energyiceberg.com/ten-chinese-green-hydrogen-companies/</t>
  </si>
  <si>
    <t>https://energyiceberg.com/china-renewable-green-hydrogen/</t>
  </si>
  <si>
    <t>https://mcphy.com/en/press-releases/power_to_gas_mcphy_hebei_delivery/?cn-reloaded=1</t>
  </si>
  <si>
    <t>https://energyiceberg.com/the-final-sprints-to-subsidy-china-clean-energy-syndicate/</t>
  </si>
  <si>
    <t>https://www.evwind.es/2019/07/20/goldwind-joins-20gw-hydrogen-plan-in-china/68122</t>
  </si>
  <si>
    <t>https://www.salzgitter-ag.com/de/newsroom/pressemeldungen/details/windwasserstoff-salzgitter-windh2-ein-wichtiger-schritt-auf-dem-weg-zur-dekarbonisierung-der-stahlindustrie-14823.html</t>
  </si>
  <si>
    <t>https://ijglobal.com/articles/153820/eew-to-build-green-hydrogen-plant-progressing-with-ipo</t>
  </si>
  <si>
    <t>https://www.power-eng.com/gas/national-grid-in-jv-to-build-new-york-green-hydrogen-storage-delivery-project/</t>
  </si>
  <si>
    <t>https://fuelcellsworks.com/news/the-port-of-malaga-is-committed-to-green-hydrogen-with-the-digital-h2-green-project/</t>
  </si>
  <si>
    <t>https://www.h2-view.com/story/five-hydrogen-plants-planned-for-italy-and-the-mediterranean-basis/</t>
  </si>
  <si>
    <t>https://ijglobal.com/articles/153847/thyssenkrupp-and-steag-to-build-500mw-green-hydrogen-plant</t>
  </si>
  <si>
    <t>https://ir.q4europe.com/Tools/newsArticleHTML.aspx?solutionID=3512&amp;customerKey=itmpower&amp;storyID=14931292&amp;language=en</t>
  </si>
  <si>
    <t>https://ir.q4europe.com/Tools/newsArticleHTML.aspx?solutionID=3512&amp;customerKey=itmpower&amp;storyID=14682293&amp;language=en</t>
  </si>
  <si>
    <t>https://ir.q4europe.com/Tools/newsArticleHTML.aspx?solutionID=3512&amp;customerKey=itmpower&amp;storyID=14667777&amp;language=en</t>
  </si>
  <si>
    <t>https://ir.q4europe.com/Tools/newsArticleHTML.aspx?solutionID=3512&amp;customerKey=itmpower&amp;storyID=14489824&amp;language=en</t>
  </si>
  <si>
    <t>https://ir.q4europe.com/Tools/newsArticleHTML.aspx?solutionID=3512&amp;customerKey=itmpower&amp;storyID=14360203&amp;language=en</t>
  </si>
  <si>
    <t>https://ir.q4europe.com/Tools/newsArticleHTML.aspx?solutionID=3512&amp;customerKey=itmpower&amp;storyID=14184657&amp;language=en</t>
  </si>
  <si>
    <t>https://ir.q4europe.com/Tools/newsArticleHTML.aspx?solutionID=3512&amp;customerKey=itmpower&amp;storyID=14252224&amp;language=en</t>
  </si>
  <si>
    <t>https://ir.q4europe.com/Tools/newsArticleHTML.aspx?solutionID=3512&amp;customerKey=itmpower&amp;storyID=14068801&amp;language=en</t>
  </si>
  <si>
    <t>https://ir.q4europe.com/Tools/newsArticleHTML.aspx?solutionID=3512&amp;customerKey=itmpower&amp;storyID=13861111&amp;language=en</t>
  </si>
  <si>
    <t>https://www.h2-view.com/story/qem-looks-to-produce-green-hydrogen-at-julia-creek/</t>
  </si>
  <si>
    <t>https://chemengonline.com/inovyn-plans-20-mw-green-hydrogen-project-in-norway/</t>
  </si>
  <si>
    <t>https://news.klm.com/world-first-in-the-netherlands-by-klm-shell-and-dutch-ministry-for-infrastructure-and-water-management-first-passenger-flight-performed-with-sustainable-synthetic-kerosene/</t>
  </si>
  <si>
    <t>https://www.h2-view.com/story/itm-power-makes-first-sale-in-japan-sells-1-4mw-electrolyser-to-sumitomo-corp/</t>
  </si>
  <si>
    <t>https://www.bp.com/en/global/corporate/news-and-insights/press-releases/bp-plans-uks-largest-hydrogen-project.html</t>
  </si>
  <si>
    <t>https://www.mitsubishicorp.com/jp/en/pr/archive/2021/html/0000046720.html</t>
  </si>
  <si>
    <t>https://www.spglobal.com/platts/en/market-insights/latest-news/oil/110420-analysis-refinery-closures-in-southeast-asia-oceania-to-open-new-outlets-for-gasoline-exporters</t>
  </si>
  <si>
    <t>https://www.omv.com/en/news/210215-omv-and-kommunalkredit-invest-in-green-hydrogen-production</t>
  </si>
  <si>
    <t>https://www.h2-view.com/story/norwegian-barents-blue-project-to-be-considered-for-ipcei/</t>
  </si>
  <si>
    <t>https://www.offshore-energy.biz/saga-pure-takes-stake-in-blue-ammonia-company/</t>
  </si>
  <si>
    <t>https://www.horisontenergi.no/haldor-topsoe-selected-as-technology-licensor-for-the-barents-blue-ammonia-plant/</t>
  </si>
  <si>
    <t>Presentation from World Hydrogen Iberia 2021</t>
  </si>
  <si>
    <t>https://www.prnewswire.com/news-releases/nauticol-energy-and-enhance-energy-partner-to-capture-up-to-one-million-tonnes-of-co2-annually-from-blue-methanol-production-and-distribution-business-301253245.html</t>
  </si>
  <si>
    <t>https://globalnews.ca/news/7714950/proposed-alberta-methanol-project-carbon-capture/</t>
  </si>
  <si>
    <t>https://evolugen.com/news-releases/</t>
  </si>
  <si>
    <t>https://www.pv-magazine.com/2021/01/22/bangladesh-joins-hydrogen-energy-race/</t>
  </si>
  <si>
    <t>https://fuelcellsworks.com/news/enegix-energy-partners-with-black-veatch-on-green-hydrogen-plant-in-ceara-brazil/?mc_cid=fbb2a1bb9c&amp;mc_eid=da4624d261</t>
  </si>
  <si>
    <t>https://energynow.tt/blog/newgen-hydrogen-project-update</t>
  </si>
  <si>
    <t>Unknown PtX</t>
  </si>
  <si>
    <t>HYBRIT demo</t>
  </si>
  <si>
    <t>[299] [340]</t>
  </si>
  <si>
    <t>CRI project in Norway</t>
  </si>
  <si>
    <t>100000 t MeOH/y</t>
  </si>
  <si>
    <t>[413]</t>
  </si>
  <si>
    <t>1000MW</t>
  </si>
  <si>
    <t>50MW</t>
  </si>
  <si>
    <t>[496]</t>
  </si>
  <si>
    <t>Statkraft-CELSA-Mo green H2 for steel production</t>
  </si>
  <si>
    <t>40-50MW</t>
  </si>
  <si>
    <t>[527][619]</t>
  </si>
  <si>
    <t>4Kvinnherad Power-to-Gas</t>
  </si>
  <si>
    <t>30-60MW - 10-20t H2/d</t>
  </si>
  <si>
    <t>Get H2 Lingen</t>
  </si>
  <si>
    <t>100MW</t>
  </si>
  <si>
    <t>H2U - Eyre Peninsula Gateway Hydrogen Project at Port Bonython.</t>
  </si>
  <si>
    <t>75MW - 40kt NH3/y</t>
  </si>
  <si>
    <t>[628][658]</t>
  </si>
  <si>
    <t>650t H2/d - 1.2Mt NH3/y</t>
  </si>
  <si>
    <t>200MW</t>
  </si>
  <si>
    <t>Haiperer Wind Power Hebei - first phase</t>
  </si>
  <si>
    <t>4.3 t H2/d</t>
  </si>
  <si>
    <t>[360] [771]</t>
  </si>
  <si>
    <t>Haiperer Wind Power Hebei - second phase</t>
  </si>
  <si>
    <t>27.8t H2/d</t>
  </si>
  <si>
    <t>RWE-Thyssenkrupp Duisburg steel plant  (HydrOxy Hub Walsum)</t>
  </si>
  <si>
    <t>[526]</t>
  </si>
  <si>
    <t>Fertiberia/Iberdrola - Palos de la Frontera I</t>
  </si>
  <si>
    <t>230MW</t>
  </si>
  <si>
    <t>[588][620][631]</t>
  </si>
  <si>
    <t>ECB Omega Green biofuel project</t>
  </si>
  <si>
    <t>310MW</t>
  </si>
  <si>
    <t>H2V Normandy, 1st phase</t>
  </si>
  <si>
    <t>[304]  [131] [715]</t>
  </si>
  <si>
    <t>H2V59, 1st phase</t>
  </si>
  <si>
    <t>Arrowsmith Hydrogen Project</t>
  </si>
  <si>
    <t>[497]</t>
  </si>
  <si>
    <t xml:space="preserve"> LADWP - NREL Intermountain Power Project</t>
  </si>
  <si>
    <t>H2ermes</t>
  </si>
  <si>
    <t>[226] [366]</t>
  </si>
  <si>
    <t>H2V Normandy, 2nd phase</t>
  </si>
  <si>
    <t>[304]  [131]</t>
  </si>
  <si>
    <t>H2V59, 2nd phase</t>
  </si>
  <si>
    <t>[305]  [131]</t>
  </si>
  <si>
    <t>Hybridge</t>
  </si>
  <si>
    <t>ALK+PEM</t>
  </si>
  <si>
    <t>[228]</t>
  </si>
  <si>
    <t>300MW</t>
  </si>
  <si>
    <t>Steag-Thyssenkrupp Duisburg steel plant (HydrOxy Hub Walsum)</t>
  </si>
  <si>
    <t>500MW</t>
  </si>
  <si>
    <t>[661] [779]</t>
  </si>
  <si>
    <t>[674] [675]</t>
  </si>
  <si>
    <t>Maasvlakte, phase I</t>
  </si>
  <si>
    <t>[723]</t>
  </si>
  <si>
    <t>Maasvlakte, phase II</t>
  </si>
  <si>
    <t>New Jersey Resources Howell</t>
  </si>
  <si>
    <t>Eco Energy World Quenssland project</t>
  </si>
  <si>
    <t>200 MW</t>
  </si>
  <si>
    <t>[775]</t>
  </si>
  <si>
    <t>Column1</t>
  </si>
  <si>
    <t>Column2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</si>
  <si>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</si>
  <si>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</si>
  <si>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</si>
  <si>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</si>
  <si>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</si>
  <si>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</si>
  <si>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</si>
  <si>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</si>
  <si>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</si>
  <si>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</si>
  <si>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</si>
  <si>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</si>
  <si>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</si>
  <si>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</si>
  <si>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</si>
  <si>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</si>
  <si>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</si>
  <si>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</si>
  <si>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</si>
  <si>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</si>
  <si>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</si>
  <si>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</si>
  <si>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</si>
  <si>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</si>
  <si>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</si>
  <si>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</si>
  <si>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</si>
  <si>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</si>
  <si>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Port of Duqm NH3 plant</t>
  </si>
  <si>
    <t>https://ceenergynews.com/hydrogen/hungarian-gas-storages-aquamarine-project-to-play-an-active-role-in-the-decarbonisation-process/</t>
  </si>
  <si>
    <t>https://www.swb.de/ueber-swb/unternehmen/nachhaltigkeit/wasserstoff/clean-hydrogen-coastline</t>
  </si>
  <si>
    <t>https://fuelcellsworks.com/news/toyota-unveils-victorias-first-commercial-hydrogen-production-and-re-fuelling-facility-at-centre-of-excellence/</t>
  </si>
  <si>
    <t>https://engv.com.au/hydrogen-refuelling-station-actewagl-canberra/</t>
  </si>
  <si>
    <t>https://fuelcellsworks.com/news/australias-first-public-hydrogen-refuelling-station-opens-in-canberra/?mc_cid=cebb9719c0&amp;mc_eid=da4624d261</t>
  </si>
  <si>
    <t>https://aspens.de/aspens-baut-grosse-elektrolyseanlage-in-hannover/</t>
  </si>
  <si>
    <t>https://fuelcellsworks.com/news/india-acme-signs-us-2-5-billion-investment-deal-in-oman-with-tatweer-to-set-up-green-hydrogen-ammonia-plant/?mc_cid=cebb9719c0&amp;mc_eid=da4624d261</t>
  </si>
  <si>
    <t>https://www.rechargenews.com/transition/worlds-first-commercial-green-hydrogen-project-using-high-temperature-electrolysis-announced/2-1-773486</t>
  </si>
  <si>
    <t>https://www.iberdrola.com/sala-comunicacion/noticias/detalle/iberdrola-moviliza-primer-proyecto-para-generacion-hidrogeno-verde-aragon</t>
  </si>
  <si>
    <t>https://www.pv-magazine.es/2021/03/22/iberdrola-planea-un-corredor-de-hidrogeno-verde-en-la-comunidad-valenciana/</t>
  </si>
  <si>
    <t>https://www.ir.plugpower.com/Press-Releases/Press-Release-Details/2021/Plug-Power-and-Brookfield-Renewable-Move-Forward-with-Green-Hydrogen-Plant-in-South-Central-Pennsylvania/default.aspx</t>
  </si>
  <si>
    <t>https://renewablesnow.com/news/bc-govt-supports-tidewater-midstreams-renewable-diesel-hydrogen-plan-734165/</t>
  </si>
  <si>
    <t>https://www.gasworld.com/air-liquide-celebrates-hydrogen-milestone-in-taiwan/2020650.article</t>
  </si>
  <si>
    <t>https://seah2land.nl/</t>
  </si>
  <si>
    <t>https://www.linde.com/news-media/press-releases/2020/linde-to-build-and-operate-world-s-first-hydrogen-refueling-station-for-passenger-trains</t>
  </si>
  <si>
    <t>https://corporate.arcelormittal.com/media/news-articles/arcelormittal-europe-to-produce-green-steel-starting-in-2020</t>
  </si>
  <si>
    <t>https://www.segre.com/es/noticias/comarcas/2021/03/21/impulsan_una_planta_pionera_lleida_para_obtener_hidrogeno_usarlo_como_combustible_129129_1091.html?</t>
  </si>
  <si>
    <t>https://hydrogen-pro.com/wp-content/uploads/2021/02/HydrogenPro-Q4-2020-Report-and-Company-update-22FEB21.pdf</t>
  </si>
  <si>
    <t>https://www.gicon.de/en/aktuelles/nachrichtenliste-aktuell/newsdetails/archive/2021/march/29/article/giconR-and-vietnam-petroleum-institute-sign-mou.html</t>
  </si>
  <si>
    <t>https://www.cbc.ca/news/canada/nova-scotia/nova-scotia-hub-green-hydrogen-1.5973355</t>
  </si>
  <si>
    <t>https://www.planetaryhydrogen.com/news/</t>
  </si>
  <si>
    <t>https://www.wacker.com/cms/en-ca/about-wacker/research-and-development/rhyme-bavaria/detail.html</t>
  </si>
  <si>
    <t>https://fuelcellsworks.com/news/world-first-hydrogen-distribution-station-in-the-port-of-antwerp-functionally-operational/</t>
  </si>
  <si>
    <t>https://chuneng.bjx.com.cn/news/20210326/1144111.shtml</t>
  </si>
  <si>
    <t>https://chuneng.bjx.com.cn/news/20201015/1110001.shtml</t>
  </si>
  <si>
    <t>https://chuneng.bjx.com.cn/news/20210316/1141882.shtml</t>
  </si>
  <si>
    <t>https://www.sohu.com/a/421783419_703050</t>
  </si>
  <si>
    <t>https://www.china5e.com/news/news-1107445-1.html</t>
  </si>
  <si>
    <t>http://www3.weforum.org/docs/WEF_System_Value_China_Market_Analysis_2020.pdf</t>
  </si>
  <si>
    <t>https://news.solarbe.com/202001/08/319050.html</t>
  </si>
  <si>
    <t>https://www.wiva.at/v2/portfolio-item/h2pioneer-pave-the-way-for-green-hydrogen-for-early-adopters-in-the-light-industry/?lang=en</t>
  </si>
  <si>
    <t>https://www.h2v.eu/hydrogen-valleys/wiva-pg-wasserstoffinitiative-vorzeigeregion-austria-power-gas</t>
  </si>
  <si>
    <t>https://www.chemengonline.com/austrian-consortium-unveils-major-decarbonization-project-focused-on-co2-capture-green-hydrogen/</t>
  </si>
  <si>
    <t>https://www.entsog.eu/sites/default/files/2020-11/ENTSOG_TYNDP_2020_Annex_A_Projects_Details.pdf</t>
  </si>
  <si>
    <t>https://www.iwb.ch/Ueber-uns/Newsroom/Medienmitteilungen/Klimafreundlicher-Wasserstoff-aus-Birsfelden.html</t>
  </si>
  <si>
    <t>https://www.e15.cz/byznys/prumysl-a-energetika/skupina-solar-global-spusti-vyrobu-prvniho-zeleneho-vodiku-v-cesku-1379128</t>
  </si>
  <si>
    <t>https://www.gie.eu/index.php/events-diary/workshops/2019-workshops/gie-gaz-system-joint-workshop-on-the-energy-transition-in-the-cee-region/27870-09-michal-slaby-net4gas/file</t>
  </si>
  <si>
    <t>https://www.eon.com/en/business-customers/hydrogen-rediscovery-of-the-oldest-element.html</t>
  </si>
  <si>
    <t>https://hungarianinsider.com/matra-power-plant-now-has-a-long-term-strategy-7020/</t>
  </si>
  <si>
    <t>https://www.zepak.com.pl/en/clean-poland/hydrogen-production-at-ze-pak-sa.html</t>
  </si>
  <si>
    <t>https://ilbioeconomista.com/2020/11/30/perstorp-aims-at-reducing-carbon-emission-by-producing-sustainable-methanol/</t>
  </si>
  <si>
    <t>https://fuelcellsworks.com/news/slovenian-glass-manufacturer-to-use-solar-power-plant-to-create-green-hydrogen/</t>
  </si>
  <si>
    <t>https://www.eles.si/en/news/ArticleID/16904/Slovenia%E2%80%99s-Green-Hydrogen-and-the-Coalition-of-Electricity-and-Gas-Sectors-within-the-SLOP2G-Project</t>
  </si>
  <si>
    <t>https://www.erm.com/news/erm-gets-go-ahead-to-develop-green-hydrogen-at-scale-from-offshore-wind/</t>
  </si>
  <si>
    <t>https://www.nottinghampost.com/news/local-news/new-innovative-hydrogen-power-plant-4527703</t>
  </si>
  <si>
    <t>https://www.uniper.energy/news/unipers-killingholme-the-right-place-the-right-time-the-right-plans</t>
  </si>
  <si>
    <t>https://renews.biz/67813/scottishpower-files-to-build-whitelee-electrolyser/</t>
  </si>
  <si>
    <t>https://www.gasdottitalia.it/it/content/progetto-pegasus</t>
  </si>
  <si>
    <t>https://www.now-gmbh.de/en/news/pressreleases/circular-economy-in-action/</t>
  </si>
  <si>
    <t>https://www.h2-mobile.fr/actus/hygo-station-hydrogene-vannes-ouvrira-octobre-2021/</t>
  </si>
  <si>
    <t>https://fuelcellsworks.com/news/in-france-the-vhygo-project-grand-ouest-hydrogen-valley-will-deploy-green-hydrogen-in-three-different-regions/?mc_cid=4101eb9ee9&amp;mc_eid=da4624d261</t>
  </si>
  <si>
    <t>https://www.h2-view.com/story/50mw-green-hydrogen-facility-one-step-closer-to-completion/</t>
  </si>
  <si>
    <t>https://www.h2v.eu/hydrogen-valleys/crystal-brook-hydrogen-superhub</t>
  </si>
  <si>
    <t>https://www.h2v.eu/hydrogen-valleys/hy-fi-hydrogen-facility-initiative</t>
  </si>
  <si>
    <t>https://www.h2v.eu/hydrogen-valleys/ceog-centrale-electrique-de-louest-guyanais</t>
  </si>
  <si>
    <t>https://www.h2-view.com/story/leading-us-carbon-capture-project-set-to-produce-clean-hydrogen/</t>
  </si>
  <si>
    <t>https://www.h2v.eu/hydrogen-valleys/hydrogen-valley-south-tyrol</t>
  </si>
  <si>
    <t>https://www.h2-suedtirol.com/de/das-wasserstoffzentrum-bozen</t>
  </si>
  <si>
    <t>https://www.h2v.eu/hydrogen-valleys/zev-zero-emission-valley</t>
  </si>
  <si>
    <t>https://www.h2v.eu/hydrogen-valleys/hybayern</t>
  </si>
  <si>
    <t>https://www.h2v.eu/hydrogen-valleys/hyways-future</t>
  </si>
  <si>
    <t>https://fuelcellsworks.com/news/agr-and-linde-engineering-work-together-on-a-green-hydrogen-project/</t>
  </si>
  <si>
    <t>https://www.siemens-energy.com/global/en/offerings/renewable-energy/hydrogen-solutions/haru-oni.html</t>
  </si>
  <si>
    <t>https://hydrogen-central.com/johnson-matthey-chile-methanol-green-hydrogen-project/</t>
  </si>
  <si>
    <t>https://www.h2-view.com/story/australian-project-to-produce-green-hydrogen-by-2022-powered-by-green-hydrogen-systems-technology/</t>
  </si>
  <si>
    <t>Helios Green Fuels - Neom</t>
  </si>
  <si>
    <t>[479] [830]</t>
  </si>
  <si>
    <t>[761] [859]</t>
  </si>
  <si>
    <t>DG Fuels</t>
  </si>
  <si>
    <t>P2G Velke Kapusany</t>
  </si>
  <si>
    <t>120 MW</t>
  </si>
  <si>
    <t>78MW</t>
  </si>
  <si>
    <t>[824]</t>
  </si>
  <si>
    <t>[853]</t>
  </si>
  <si>
    <t>Ningxia Solar Hydrogen Project</t>
  </si>
  <si>
    <t>https://www.energyvoice.com/renewables-energy-transition/314698/origin-signs-pact-for-australian-green-hydrogen-export-project/</t>
  </si>
  <si>
    <t>https://news.bjx.com.cn/html/20190618/986800.shtml</t>
  </si>
  <si>
    <t>http://www.beijing.gov.cn/ywdt/zwzt/dah/bxyw/202104/t20210411_2351644.html</t>
  </si>
  <si>
    <t>https://fuelcellsworks.com/news/phase-ii-of-the-beijing-2022-hydrogen-industrial-park-construction-begins/?mc_cid=71b74cd7fd&amp;mc_eid=da4624d261</t>
  </si>
  <si>
    <t>https://fuelcellsworks.com/news/hydrogen-expansion-in-switzerland/?mc_cid=71b74cd7fd&amp;mc_eid=da4624d261</t>
  </si>
  <si>
    <t>https://www.pertamina.com/id/news-room/energia-news/pertamina-optimalkan-manfaat-geotermal</t>
  </si>
  <si>
    <t>https://www.youtube.com/watch?v=wGF_m7rXvzY</t>
  </si>
  <si>
    <t>https://www.biofuelsdigest.com/bdigest/2020/09/16/ecb-signs-contract-with-government-for-paraguayan-omega-green-project/</t>
  </si>
  <si>
    <t>[259] [474] [880]</t>
  </si>
  <si>
    <t>https://p2x.fi/en/hitachi-abb-power-grids-and-p2x-solutions-sign-partnership-agreement-on-electrification-of-finlands-first-industrial-scale-green-hydrogen-production-plant-2/</t>
  </si>
  <si>
    <t>https://reneweconomy.com.au/solar-powered-green-ammonia-plans-in-pilbara-submitted-to-state-epa/</t>
  </si>
  <si>
    <t>https://www.elperiodicodearagon.com/noticias/economia/ercros-invertira-22-millones-planta-sabinanigo-2025_1464594.html</t>
  </si>
  <si>
    <t>https://www.thyssenkrupp-industrial-solutions.com/en/media/press-releases/press-detail/kick-off-to-decarbonizing-ammonia-production--thyssenkrupp-awarded-green-hydrogen-plant-by-cf-industries-98980</t>
  </si>
  <si>
    <t>https://www.cfindustries.com/newsroom/2021/donaldsonville-electrolyzer</t>
  </si>
  <si>
    <t>https://www.businesswire.com/news/home/20210421006131/en/</t>
  </si>
  <si>
    <t>https://www.aramis.admin.ch/Default?DocumentID=46495&amp;Load=true</t>
  </si>
  <si>
    <t>https://www.h2euro.org/whats-h2appening/hannover-2015-finlands-first-in-large-scale-hydrogen-plants/</t>
  </si>
  <si>
    <t>https://www.rechargenews.com/energy-transition/growing-ambition-the-worlds-20-largest-green-hydrogen-projects/2-1-933755</t>
  </si>
  <si>
    <t>2000MW</t>
  </si>
  <si>
    <t>Rostock - RWE</t>
  </si>
  <si>
    <t>https://www.h2-view.com/story/australia-total-eren-and-province-resources-ink-mou-for-potential-8gw-hydrogen-project/</t>
  </si>
  <si>
    <t>https://www.rechargenews.com/energy-transition/oil-companies-and-major-utilities-mulling-purchase-of-1-4gw-green-hydrogen-project-in-chile/2-1-999868</t>
  </si>
  <si>
    <t>https://www.argusmedia.com/en/news/2203821-engie-ushering-green-h2-into-chiles-mining-patch?amp=1&amp;__twitter_impression=true&amp;s=03</t>
  </si>
  <si>
    <t>https://www.italgas.it/en/press-release/Protocollo-dintesa-tra-CRS4-e-Italgas-per-la-realizzazione-di-un-impianto-per-la-produzione-di-idrogeno-in-Sardegna/</t>
  </si>
  <si>
    <t>Gen2 Energy - Vitol, 1st site</t>
  </si>
  <si>
    <t>Gen2 Energy - Vitol, 2nd site</t>
  </si>
  <si>
    <t>80MW</t>
  </si>
  <si>
    <t>[894]</t>
  </si>
  <si>
    <t>https://www.hydroreview.com/business-finance/vitol-acquires-stake-in-hydrogen-company-gen2-energy-that-uses-hydropower/#gref</t>
  </si>
  <si>
    <t>https://cincodias.elpais.com/cincodias/2021/04/28/companias/1619600656_589151.html</t>
  </si>
  <si>
    <t>https://gtt.fr/news/elogen-selected-equip-smartquart-project-led-eon-germany</t>
  </si>
  <si>
    <t>https://h2.johncockerill.com/en/feu-vert-pour-hayrport-le-projet-decomobilite-100-propre-de-john-cockerill-et-liege-airport/</t>
  </si>
  <si>
    <t>https://fuelcellsworks.com/news/hexagon-energy-and-air-products-team-up-on-blue-hydrogen-project-in-australia/?mc_cid=0dec0e5c1a&amp;mc_eid=da4624d261</t>
  </si>
  <si>
    <t>https://news.cision.com/nel-asa/r/nel-asa--receives-purchase-order-for-2-mw-pem-electrolyser,c3339141</t>
  </si>
  <si>
    <t>https://www.enagas.es/enagas/es/Comunicacion/NotasPrensa/27_04_21_NP_Proyecto_DISA_h2_verde_en_Canarias</t>
  </si>
  <si>
    <t>https://www.cbc.ca/news/canada/calgary/suncor-atco-hydrogen-project-alberta-1.6021796</t>
  </si>
  <si>
    <t>https://hexagonresources.com/wp-content/uploads/2021/03/HXG4335_Draft4_Roadshow-Presentation_FINAL-LGv2_full-version.pdf</t>
  </si>
  <si>
    <t>https://www.spglobal.com/platts/en/market-insights/latest-news/electric-power/050621-siemens-energy-masdar-to-build-pilot-uae-hydrogen-plant-by-2022-with-focus-on-saf</t>
  </si>
  <si>
    <t>https://www.h2-view.com/story/25gw-hydrogen-mega-project-set-for-oman/</t>
  </si>
  <si>
    <t>https://www.maritime-executive.com/article/korea-adds-hydrogen-plant-as-it-approves-giant-floating-wind-farm-plan</t>
  </si>
  <si>
    <t>https://www.h2-view.com/story/pure-hydrogen-targets-port-anthony-victoria-for-hydrogen-hub/</t>
  </si>
  <si>
    <t>https://www.greenport.com/news101/australasia/hydrogen-project-planned-for-port-anthony</t>
  </si>
  <si>
    <t>https://www.h2-view.com/story/pure-hydrogens-plans-to-produce-400-tonnes-of-hydrogen-daily-in-gladstone-australia-progress/</t>
  </si>
  <si>
    <t>https://www.globalcement.com/news/item/12369-carbon-clean-partners-with-bayotech-for-carbon-capture-and-storage-from-hydrogen-production</t>
  </si>
  <si>
    <t>https://www.bayotech.us/news/bayotech-partners-with-carbon-clean</t>
  </si>
  <si>
    <t>https://www.energymagazine.com.au/100-million-for-large-scale-hydrogen-plants/</t>
  </si>
  <si>
    <t>https://www.iberdrola.com/press-room/news/detail/iberdrola-porcelanosa-launch-their-first-project-electrify-ceramic-production-combining-renewables-green-hydrogen-heat-pump-technology</t>
  </si>
  <si>
    <t>https://fuelcellsworks.com/news/in-oman-a-unique-h2-project-is-being-developed-by-ara-petroleum-and-sumitomo-corporation/</t>
  </si>
  <si>
    <t>https://www.bloomberg.com/news/articles/2021-05-14/plug-power-to-bring-wind-powered-hydrogen-plant-to-fort-worth</t>
  </si>
  <si>
    <t>https://www.energia-loscabos.com/tecnologia</t>
  </si>
  <si>
    <t>https://www.group.rwe/en/our-portfolio/innovation-and-technology/project-proposals/offshore-to-x</t>
  </si>
  <si>
    <t>https://www.environmentalleader.com/2021/05/ladwp-joins-hydeal-la-to-scale-green-hydrogen/</t>
  </si>
  <si>
    <t>https://www.h2-view.com/story/green-hydrogen-systems-technology-selected-for-wind-to-hydrogen-demo/</t>
  </si>
  <si>
    <t>https://www.h2-view.com/story/orsted-begins-construction-of-1000kg-of-hydrogen-a-day-h2res-project/</t>
  </si>
  <si>
    <t>https://www.topsectorenergie.nl/sites/default/files/uploads/TKI Gas/publicaties/Overview Hydrogen projects in the Netherlands - version 18 May 2021.pdf</t>
  </si>
  <si>
    <t>https://www.prnewswire.com/ae/news-releases/dubai-inaugurates-green-hydrogen-project-first-of-its-kind-in-mena-301295800.html</t>
  </si>
  <si>
    <t>Sinopec - Ordos</t>
  </si>
  <si>
    <t>Sinopec - Kuqa</t>
  </si>
  <si>
    <t>20kt H2/y</t>
  </si>
  <si>
    <t>https://fuelcellsworks.com/news/sinopec-to-launch-first-green-hydrogen-project-in-2022/</t>
  </si>
  <si>
    <t>https://www.h2-view.com/story/mmex-signs-new-agreement-to-advance-its-first-hydrogen-project-in-texas/</t>
  </si>
  <si>
    <t>https://www.greenlab.dk/knowledge/greenhyscale-project-enter-grant-agreement-preparation-phase/</t>
  </si>
  <si>
    <t>https://www.renews.biz/69799/irish-start-up-unveils-plans-for-green-hydrogen-in-cork/</t>
  </si>
  <si>
    <t>https://www.h2-view.com/story/new-24mw-electrolysis-plant-set-for-large-scale-green-hydrogen-production/</t>
  </si>
  <si>
    <t>https://www.theguardian.com/world/2021/may/27/oman-plans-to-build-worlds-largest-green-hydrogen-plant</t>
  </si>
  <si>
    <t>https://fuelcellsworks.com/news/mauritania-signs-agreement-to-develop-green-hydrogen-production-plant/</t>
  </si>
  <si>
    <t>https://fuelcellsworks.com/news/everfuel-plans-300mw-hysynergy-phase-ii-electrolyser-in-fredericia/?mc_cid=5381e371d3&amp;mc_eid=da4624d261</t>
  </si>
  <si>
    <t>1.5GW</t>
  </si>
  <si>
    <t>https://www.horisontenergi.no/horisont-energi-chooses-hammerfest-norway-to-build-europes-first-large-scale-carbon-neutral-ammonia-plant/</t>
  </si>
  <si>
    <t>https://www.spglobal.com/platts/en/market-insights/latest-news/electric-power/052821-germany-shortlists-62-hydrogen-projects-with-2-gw-capacity-for-ipcei-state-aid</t>
  </si>
  <si>
    <t>[314][945]</t>
  </si>
  <si>
    <t>[889][945]</t>
  </si>
  <si>
    <t>Rostock - RWE (future phases)</t>
  </si>
  <si>
    <t>1 Mt iron/y</t>
  </si>
  <si>
    <t>Hollandse Kust (noord) - CrossWind - Pernis Refinery</t>
  </si>
  <si>
    <t>[505][920][968]</t>
  </si>
  <si>
    <t>[922][972]</t>
  </si>
  <si>
    <t>[363] [744][977]</t>
  </si>
  <si>
    <t>EI-H2 - Aghada (phase 1)</t>
  </si>
  <si>
    <t>[925][981]</t>
  </si>
  <si>
    <t>410MW</t>
  </si>
  <si>
    <t>[750], Platts European Gas Daily 21-07-2021</t>
  </si>
  <si>
    <t>2400 t NH3/d</t>
  </si>
  <si>
    <t>[813] [1045], Platts European Gas Daily 24-08-2021</t>
  </si>
  <si>
    <t>https://research.csiro.au/hyresource/queensland-nitrates-renewable-hydrogen-and-ammonia-project/</t>
  </si>
  <si>
    <t>https://fuelcellsworks.com/news/spain-reganosa-edp-renovaveis-investment-of-780-million-in-galicia-includes-a-100-mw-electrolysis-hydrogen-h2-production-plant/</t>
  </si>
  <si>
    <t>https://www.h2-view.com/story/1bn-abu-dhabi-project-will-produce-200000-tonnes-of-green-ammonia-from-hydrogen/</t>
  </si>
  <si>
    <t>https://www.greenhydrogennz.com/</t>
  </si>
  <si>
    <t>https://www.cnrl.com/corporate-responsibility/advancements-in-technology/managing-tailings.html</t>
  </si>
  <si>
    <t>http://webadmin.cnrl.com/upload/media_element/1129/04/2020-technology-and-innovation-case-studies.pdf</t>
  </si>
  <si>
    <t>https://www.h2-view.com/story/10bn-hydrogen-and-floating-wind-mega-project-to-be-developed-for-uk-north-sea/</t>
  </si>
  <si>
    <t>https://www.h2-view.com/story/the-e8bn-white-dragon-project-could-produce-250000-tonnes-of-green-hydrogen-annually/</t>
  </si>
  <si>
    <t>http://m.koreaherald.com/view.php?ud=20210531000636</t>
  </si>
  <si>
    <t>https://elperiodicodelaenergia.com/galicia-acoge-un-proyecto-para-producir-combustibles-cero-emisiones-netas-a-partir-de-co2-e-hidrogeno-verde/</t>
  </si>
  <si>
    <t>https://sevilla.abc.es/economia/sevi-h2b2-producira-hidrogeno-para-automoviles-california-202105080733_noticia.html</t>
  </si>
  <si>
    <t>https://www.h2b2.es/project/solar-pv-hydrogen-production-plant-in-central-california/</t>
  </si>
  <si>
    <t>https://www.h2-view.com/story/beeah-to-construct-the-uaes-first-waste-to-hydrogen-facility/</t>
  </si>
  <si>
    <t>https://www.studocu.com/pe/document/universidad-nacional-de-san-antonio-abad-del-cusco/materiales-de-ingenieria-quimica/informe/pdf-informe-oficial-industrias-cachimayo/9896747/view</t>
  </si>
  <si>
    <t>https://www.sireagroup.com/en/2021/03/22/green-hydrogen-photovoltaics/</t>
  </si>
  <si>
    <t>https://hazergroup.com.au/wp-content/uploads/2021/03/210315-Commencement-of-site-works-and-project-update-FINAL.pdf</t>
  </si>
  <si>
    <t>https://www.airproducts.com/news-center/2021/06/0609-air-products-net-zero-hydrogen-energy-complex-in-edmonton-alberta-canada</t>
  </si>
  <si>
    <t>https://hydrogen-central.com/hydrogen-lab-leuna-starts-operations-germany/</t>
  </si>
  <si>
    <t>https://www.awi.de/en/about-us/service/press/single-view/co2-neutral-auf-der-nordsee.html</t>
  </si>
  <si>
    <t>https://www.hydrogen-lab.de/</t>
  </si>
  <si>
    <t>https://www.orlen.pl/EN/PressOffice/Pages/ORLEN-Group-to-launch-international-hydrogen-program.aspx</t>
  </si>
  <si>
    <t>https://www.reuters.com/business/energy/portugals-galp-moves-green-hydrogen-refinery-eyes-12-bln-investment-2021-06-14/</t>
  </si>
  <si>
    <t>https://baijiahao.baidu.com/s?id=1704431415159222866&amp;wfr=spider&amp;for=pc</t>
  </si>
  <si>
    <t>https://www.terram.cl/2021/03/aes-gener-da-primer-paso-en-chile-para-desarrollar-proyecto-en-base-a-hidrogeno-verde/</t>
  </si>
  <si>
    <t>https://www.spglobal.com/marketintelligence/en/news-insights/latest-news-headlines/fortescue-seeks-to-build-green-hydrogen-plant-in-brazil-8211-reuters-63181918</t>
  </si>
  <si>
    <t>https://portodoacu.com.br/en/fortescue-future-industries%E2%80%AFand-port-of-acu%E2%80%AFjoin-forces-to-develop-green-hydrogen-plant-in%E2%80%AFbrazil/</t>
  </si>
  <si>
    <t>https://www.capitalenergetico.cl/wp-content/uploads/2021/03/La-Economia-Verde-Final-Plug-Power.pdf</t>
  </si>
  <si>
    <t>https://www.energiaestrategica.com/tci-gecomp-apuesta-fuerte-en-latinoamerica-con-el-proyecto-hoasis/</t>
  </si>
  <si>
    <t>https://www.ecopetrol.com.co/wps/wcm/connect/b01bdd8a-5f4e-4e23-bab4-53bc536071fe/4May21+Reporte+1T21+ESPA%C3%91OL.PDF?MOD=AJPERES&amp;attachment=false&amp;id=1620164477387</t>
  </si>
  <si>
    <t>https://www.energiaestrategica.com/estos-son-los-siete-proyectos-clave-en-hidrogeno-verde-del-sector-privado-en-chile/</t>
  </si>
  <si>
    <t>https://www.ssme.gov.py/vmme/index.php?option=com_content&amp;view=article&amp;id=2020:proyecto-qla-ruta-del-hidrogeno-h2-en-paraguay&amp;catid=96:sample-news&amp;Itemid=552</t>
  </si>
  <si>
    <t>https://infonegocios.com.py/nota-principal/us-10-millones-para-la-produccion-de-hidrogeno-estado-construira-tres-plantas-para-trabajar-en-la-descarbonizacion-del-transporte</t>
  </si>
  <si>
    <t>https://www.icex.es/icex/es/navegacion-principal/todos-nuestros-servicios/informacion-de-mercados/paises/navegacion-principal/noticias/paraguay-plantas-hidrogeno-new2021880982.html?idPais=PY</t>
  </si>
  <si>
    <t>https://adnoc.ae/en/news-and-media/press-releases/2021/adnoc-to-build-world-scale-blue-ammonia-project</t>
  </si>
  <si>
    <t>https://www.h2-view.com/story/cmb-tech-opens-antwerps-first-multimodal-hydrogen-station-launches-new-hydrogen-truck/</t>
  </si>
  <si>
    <t>https://arena.gov.au/news/seven-shortlisted-for-70-million-hydrogen-funding-round/#funding-applicants</t>
  </si>
  <si>
    <t>https://www.worley.com/news-and-media/2021/contract-to-help-create-green-hydrogen-factory</t>
  </si>
  <si>
    <t>https://www.h2-view.com/story/land-secured-for-3000mw-green-hydrogen-electrolysis-facility-in-australia/</t>
  </si>
  <si>
    <t>https://reneweconomy.com.au/stanwell-partners-with-japans-iwatani-to-develop-gladstone-green-hydrogen-export-hub-24485/</t>
  </si>
  <si>
    <t>https://www.ir.plugpower.com/Press-Releases/Press-Release-Details/2021/Plug-Power-Breaks-Ground-on-Green-Hydrogen-Production-Plant-in-Georgia/default.aspx</t>
  </si>
  <si>
    <t>https://www.reuters.com/business/sustainable-business/chinas-sinopec-targets-500000-t-green-hydrogen-capacity-by-2025-2021-06-09/</t>
  </si>
  <si>
    <t>https://www.endesa.com/es/prensa/sala-de-prensa/noticias/transicion-energetica/inversion-600-millones-proyecto-futuro-renovable-sostenible-central-pego-portugal</t>
  </si>
  <si>
    <t>https://www.azocleantech.com/article.aspx?ArticleID=1254</t>
  </si>
  <si>
    <t>https://energy-utilities.com/debt-raising-process-started-for-2-5bn-oman-green-news112760.html</t>
  </si>
  <si>
    <t>https://www.zawya.com/mena/en/business/story/Moroccos_first_green_hydrogen_project_to_start_production_in_2025-ZAWYA20210524060307/</t>
  </si>
  <si>
    <t>https://www.energy-storage.news/news/developers-of-utah-green-hydrogen-storage-hub-invited-to-apply-for-us-depar</t>
  </si>
  <si>
    <t>https://renewablesnow.com/news/swedish-steel-mill-to-install-17-mw-hydrogen-plant-745424/</t>
  </si>
  <si>
    <t>https://www.h2-view.com/story/aberdeen-city-council-wants-to-start-developing-aberdeens-hydrogen-hub-search-for-a-joint-venture-partner-begins/</t>
  </si>
  <si>
    <t>https://www.rechargenews.com/energy-transition/global-green-hydrogen-pipeline-exceeds-200gw-heres-the-25-largest-gigawatt-scale-projects/2-1-933755</t>
  </si>
  <si>
    <t>https://www.independent.ie/business/irish/ei-h2-and-zenith-announce-plans-for-green-hydrogen-plant-in-bantry-bay-40623074.html</t>
  </si>
  <si>
    <t>https://blog.topsoe.com/danish-partnership-receives-support-from-the-danish-energy-technology-development-and-demonstration-program-eudp-for-worlds-first-industrial-dynamic-green-ammoni-1624599909696?utm_content=170812983&amp;utm_medium=social&amp;utm_source=twitter&amp;hss_channel=tw-2233307129</t>
  </si>
  <si>
    <t>https://www.equinor.com/en/news/20210408-sse-thermal-hydrogen-ccs-humber.html</t>
  </si>
  <si>
    <t>https://www.offshorewind.biz/2020/12/16/atlantic-shores-partners-up-with-sji-for-green-hydrogen-pilot/</t>
  </si>
  <si>
    <t>https://apps1.semarnat.gob.mx:8443/dgiraDocs/documentos/gto/estudios/2020/11GU2020E0092.pdf</t>
  </si>
  <si>
    <t>https://www.revistapetroquimica.com/quieren-reactivar-la-planta-de-hidrogeno-de-pico-truncado/</t>
  </si>
  <si>
    <t>https://www.mexicangreenhydrogen.com/</t>
  </si>
  <si>
    <t>https://www.h2-view.com/story/new-237mw-green-hydrogen-plant-set-for-the-spanish-bay-of-algeciras/</t>
  </si>
  <si>
    <t>https://www.gazifere.com/wp-content/uploads/2021/02/Communiqu%C3%A9-de-presse_Evolugen-X-Gazif%C3%A8re_20210225_EN-1.pdf</t>
  </si>
  <si>
    <t>https://svevind.se/en/2021/06/23/svevind-and-kazakh-invest-national-company-jsc-sign-a-memorandum-of-understanding/</t>
  </si>
  <si>
    <t>https://www.enagas.es/enagas/es/Comunicacion/NotasPrensa/21_06_2021_NP_Proyecto_hidr%C3%B3geno_verde_Algeciras_Fisterra_y_White_Summit</t>
  </si>
  <si>
    <t>https://www.elecnor.com/noticias/enerfin-construira-una-planta-de-hidrogeno-verde-en-el-puerto-exterior-de-a-coruna</t>
  </si>
  <si>
    <t>https://www.offshore-energy.biz/port-of-immingham-hydrogen-supply-bid-submitted/</t>
  </si>
  <si>
    <t>https://www.energie.fraunhofer.de/en/press-media/press-release/press-releases-2020/PI-200729-fraunhofer-igb-Fraunhofer-research-for-German-Moroccan-hydrogen-initiative.html</t>
  </si>
  <si>
    <t>https://www.youtube.com/watch?v=DQpdXEgREBk</t>
  </si>
  <si>
    <t>https://www.stuff.co.nz/taranaki-daily-news/news/113558410/34b-taranaki-energy-centre-could-be-up-and-running-in-2024</t>
  </si>
  <si>
    <t>https://www.globalccsinstitute.com/wp-content/uploads/2019/10/Lee_Hydrogen_Innovation_leadership.pdf</t>
  </si>
  <si>
    <t>https://www.reuters.com/world/china/sinopec-starts-building-carbon-capture-project-east-china-2021-07-05/</t>
  </si>
  <si>
    <t>https://www.youtube.com/watch?v=ma_6qiEXWU8</t>
  </si>
  <si>
    <t>https://www.arabnews.com/node/1876061/business-economy</t>
  </si>
  <si>
    <t>https://fuelcellsworks.com/news/mauritania-signs-agreement-to-develop-green-hydrogen-production-plant/?mc_cid=670c7701d2&amp;mc_eid=da4624d261</t>
  </si>
  <si>
    <t>https://fuelcellsworks.com/news/aeg-power-solutions-supplying-power-to-h-tec-electrolysers-at-haurup-wind-power-site/?mc_cid=670c7701d2&amp;mc_eid=da4624d261</t>
  </si>
  <si>
    <t>https://fuelcellsworks.com/news/amber-grid-the-first-green-hydrogen-production-project-is-launched-in-lithuania/?mc_cid=fdae331992&amp;mc_eid=da4624d261</t>
  </si>
  <si>
    <t>https://www.spglobal.com/platts/en/market-insights/latest-news/electric-power/061521-bavarias-six-ipcei-shortlisted-hydrogen-projects-may-get-eur1-billion</t>
  </si>
  <si>
    <t>https://sequestration.mit.edu/tools/projects/enid_fertilizer.html</t>
  </si>
  <si>
    <t>https://www.gasnetworks.ie/corporate/gas-regulation/service-for-suppliers/code-of-operations/code-modifications/code-modification-forum-meetings/2019_cmf_meetings/20190612_Cod_Mod_Forum_CCS__H2-Slide-Presentation.pdf</t>
  </si>
  <si>
    <t>https://www.bloomberg.com/news/articles/2021-02-25/energean-plans-500-million-greek-carbon-storage-and-h2-facility</t>
  </si>
  <si>
    <t>https://corporate.arcelormittal.com/media/news-articles/air-liquide-and-arcelormittal-join-forces-to-accelerate-the-decarbonisation-of-steel-production-in-the-dunkirk-industrial-basin</t>
  </si>
  <si>
    <t>https://www.cffertilisers.co.uk/media-centre/news/cf-fertilisers-welcomes-carbon-capture-and-storage-ccs-funding-related-to-hynet-north-west-project/</t>
  </si>
  <si>
    <t>https://www.windpowermonthly.com/article/1721806/huge-offshore-wind-farm-power-green-hydrogen-brazil</t>
  </si>
  <si>
    <t>https://renewablesnow.com/news/fortescue-plans-usd-6bn-green-hydrogen-project-at-brazils-pecem-port-746992/</t>
  </si>
  <si>
    <t>https://www.youtube.com/watch?v=0XGGMELbQHQ</t>
  </si>
  <si>
    <t>https://www.youtube.com/watch?v=oNYekd5IzbI</t>
  </si>
  <si>
    <t>https://www.youtube.com/watch?v=ofjObCUg6xQ&amp;t=2s</t>
  </si>
  <si>
    <t>http://www.elygrid.com/wp-content/uploads/2015/09/HE8-Zhaoquing-China-022014-Empa-Vg-ex.pdf</t>
  </si>
  <si>
    <t>http://41.222.168.85/NewsDetails.aspx?id=34</t>
  </si>
  <si>
    <t>https://www.upstreamonline.com/energy-transition/shell-unveils-plans-for-giant-canadian-carbon-capture-and-storage-project/2-1-1039795</t>
  </si>
  <si>
    <t>https://energy.economictimes.indiatimes.com/news/oil-and-gas/shell-to-join-clean-hydrogen-project-in-norway/84342116</t>
  </si>
  <si>
    <t>https://www.ir.plugpower.com/Press-Releases/Press-Release-Details/2021/Apex-Clean-Energy-and-Plug-Power-Partner-on-Largest-Green-Hydrogen-Power-Purchase-Agreement-in-the-United-States/default.aspx</t>
  </si>
  <si>
    <t>https://www.google.com/maps/place/Holtwood,+Pensilvania+17532,+EE.+UU./@39.7789008,-76.5661485,11.21z/data=!4m5!3m4!1s0x89c62cd06d5ff01f:0x86dc30292ef001c4!8m2!3d39.8320468!4d-76.3274593</t>
  </si>
  <si>
    <t>https://www.energy.gov/sites/prod/files/2020/10/f79/h2iq_10082020_h2scale.pdf</t>
  </si>
  <si>
    <t>https://www.h2-view.com/story/siemens-unveils-plans-for-one-of-germanys-largest-hydrogen-production-plants/</t>
  </si>
  <si>
    <t>https://www.iberdrola.com/sala-comunicacion/noticias/detalle/iberdrola-foresa-proyectan-inversiones-hidrogeno-renovable-para-produccion-metanol-verde-galicia</t>
  </si>
  <si>
    <t>https://www.sunfire.de/en/news/detail/totalenergies-sunfire-and-fraunhofer-give-the-go-ahead-for-green-methanol-in-leuna</t>
  </si>
  <si>
    <t>https://www.world-energy.org/article/12157.html</t>
  </si>
  <si>
    <t>https://arena.gov.au/projects/project-geri-feasibility-study/</t>
  </si>
  <si>
    <t>https://intercontinentalenergy.com/western-green-energy-hub</t>
  </si>
  <si>
    <t>https://research.csiro.au/hyresource/bio-hydrogen-demonstration-plant/</t>
  </si>
  <si>
    <t>https://research.csiro.au/hyresource/apa-renewable-methane-demonstration-project/</t>
  </si>
  <si>
    <t>https://research.csiro.au/hyresource/manilla-solar-project/</t>
  </si>
  <si>
    <t>https://research.csiro.au/hyresource/bundaberg-hydrogen-hub/</t>
  </si>
  <si>
    <t>https://research.csiro.au/hyresource/daintree-microgrid-project/</t>
  </si>
  <si>
    <t>https://research.csiro.au/hyresource/h2-hub-gladstone/</t>
  </si>
  <si>
    <t>https://research.csiro.au/hyresource/origin-green-hydrogen-and-ammonia-plant/</t>
  </si>
  <si>
    <t>https://research.csiro.au/hyresource/arrowsmith-hydrogen-project/</t>
  </si>
  <si>
    <t>https://research.csiro.au/hyresource/christmas-creek-renewable-hydrogen-mobility-project/</t>
  </si>
  <si>
    <t>https://research.csiro.au/hyresource/hazer-commercial-demonstration-plant/</t>
  </si>
  <si>
    <t>https://research.csiro.au/hyresource/sun-metals-hydrogen-queensland-sunhq-project/</t>
  </si>
  <si>
    <t>https://research.csiro.au/hyresource/abel-energy-bell-bay-powerfuels-project/</t>
  </si>
  <si>
    <t>https://research.csiro.au/hyresource/grange-resources-renewable-hydrogen-study/</t>
  </si>
  <si>
    <t>https://research.csiro.au/hyresource/melbourne-hydrogen-hub/</t>
  </si>
  <si>
    <t>https://research.csiro.au/hyresource/portland-renewable-hydrogen-project/</t>
  </si>
  <si>
    <t>https://research.csiro.au/hyresource/swinburne-university-of-technology-victorian-hydrogen-hub-csiro-hydrogen-refuelling-station/</t>
  </si>
  <si>
    <t>https://www.pv-tech.org/acme-to-set-up-3-5gw-green-hydrogen-facility-in-oman-in-us3-5bn-deal/</t>
  </si>
  <si>
    <t>https://www.h2-view.com/story/e100m-awarded-to-german-offshore-wind-to-green-hydrogen-project/</t>
  </si>
  <si>
    <t>https://www.h2-view.com/story/rio-tinto-looks-to-decarbonise-operations-with-hydrogen/</t>
  </si>
  <si>
    <t>https://www.rumbominero.com/noticias/internacionales/chile-produce-su-primera-molecula-de-hidrogeno-verde-para-mineria/</t>
  </si>
  <si>
    <t>https://fuelcellsworks.com/news/anglo-american-opens-first-green-hydrogen-station-for-zero-carbon-mining-vehicles-in-chile/</t>
  </si>
  <si>
    <t>https://ijglobal.com/articles/157261/india-to-pilot-green-hydrogen-at-hospital</t>
  </si>
  <si>
    <t>https://www.pv-magazine-australia.com/press-releases/fortescue-future-industries-signs-collaboration-agreement-regarding-a-potential-large-scale-renewable-green-hydrogen-plant-in-new-zealand/#:~:text=Fortescue%20Future%20Industries%20(FFI)%20has,project%20in%20Southland%2C%20New%20Zealand.</t>
  </si>
  <si>
    <t>https://www.iene.eu/japans-largest-green-hydrogen-plant-powered-by-wind-set-to-open-in-2024-p6361.html</t>
  </si>
  <si>
    <t>https://www.argusmedia.com/en/news/2242438-trinidad-lays-groundwork-for-green-ammonia</t>
  </si>
  <si>
    <t>https://fuelcellsworks.com/news/mmex-resources-corp-advances-planned-solar-powered-green-hydrogen-project-in-pecos-county-texas/?mc_cid=796d0f825a&amp;mc_eid=da4624d261</t>
  </si>
  <si>
    <t>https://fuelcellsworks.com/news/green-hydrogen-systems-signs-the-first-purchase-order-of-electrolysers-in-norway/?mc_cid=796d0f825a&amp;mc_eid=da4624d261</t>
  </si>
  <si>
    <t>https://fuelcellsworks.com/news/raven-sr-partners-with-republic-services-to-produce-commercial-green-hydrogen-in-northern-california-starting-summer-2022/?mc_cid=796d0f825a&amp;mc_eid=da4624d261</t>
  </si>
  <si>
    <t>https://www.spglobal.com/platts/en/market-insights/latest-news/oil/082521-exxonmobils-imperial-oil-plans-canadian-renewable-diesel-project</t>
  </si>
  <si>
    <t>https://www.gasworld.com/hydrogen-and-ccs-developments-planned-for-the-port-of-corpus-christi/2021509.article</t>
  </si>
  <si>
    <t>https://www.greencarcongress.com/2021/08/20210819-bakken.html</t>
  </si>
  <si>
    <t>https://fuelcellsworks.com/news/green-hydrogen-systems-electrolysers-chosen-by-octopus-hydrogen-for-a-project-in-the-uk/?mc_cid=e5c7eff1d8&amp;mc_eid=da4624d261</t>
  </si>
  <si>
    <t>https://fuelcellsworks.com/news/linde-signs-long-term-agreement-with-infineon-technologies-for-on-site-green-hydrogen-production/?mc_cid=e5c7eff1d8&amp;mc_eid=da4624d261</t>
  </si>
  <si>
    <t>https://mb.cision.com/Main/115/3399294/1455892.pdf</t>
  </si>
  <si>
    <t>https://www.h2bulletin.com/poseur-funds-fusions-hevo-sul-project-in-portugal/</t>
  </si>
  <si>
    <t>https://ir.fusion-fuel.eu/static-files/1992cf1f-fe4e-4479-8ac4-e62b81eda238</t>
  </si>
  <si>
    <t>https://www.rechargenews.com/transition/acciona-leads-plan-to-build-worlds-first-floating-wind-and-solar-hydrogen-complex/2-1-946028?hs=</t>
  </si>
  <si>
    <t>https://fuelcellsworks.com/news/taqa-group-emirates-steel-to-enable-the-regions-first-green-steel-manufacturing-using-green-hydrogen/?mc_cid=17d3840ce5&amp;mc_eid=da4624d261</t>
  </si>
  <si>
    <t>https://fuelcellsworks.com/news/scottish-floating-wind-project-forms-green-hydrogen-tie-up/?mc_cid=17d3840ce5&amp;mc_eid=da4624d261</t>
  </si>
  <si>
    <t>https://www.man-es.com/company/press-releases/press-details/2021/08/12/taqa-arabia-signs-mou-with-man-energy-solutions-for-egyptian-green-hydrogen-project</t>
  </si>
  <si>
    <t>https://murciaeconomia.com/art/78343/iberdrola-contempla-construir-en-murcia-una-hidrogenera-de-5-megavatios</t>
  </si>
  <si>
    <t>https://www.chemengonline.com/sewage-to-hydrogen-plant-reaches-completion-in-tokyo/</t>
  </si>
  <si>
    <t>https://www.straitstimes.com/business/economy/china-approves-renewable-mega-project-for-green-hydrogen</t>
  </si>
  <si>
    <t>https://www.vitol.com/phillips-66-uniper-and-vitols-vpi-immingham-enter-mou-to-develop-decarbonisation-project-humber-zero/</t>
  </si>
  <si>
    <t>http://www.asianmetal.com/news/data/1649670/7/HBIS%20to%20put%20hydrogen-based%20DRI%20plant%20phase%20I%20into%20operation%20by%20late%202021</t>
  </si>
  <si>
    <t>https://asia.nikkei.com/Business/Energy/Itochu-s-blue-ammonia-from-Canada-to-power-Japan-s-green-future</t>
  </si>
  <si>
    <t>https://www.latercera.com/pulso/noticia/gasvalpo-lanza-proyecto-piloto-para-distribucion-de-hidrogeno-verde-a-hogares/ZD23RJY7TRELTGKDOB5VGHEVHU/</t>
  </si>
  <si>
    <t>https://www.enelgreenpower.com/media/press/2021/09/groundbreaking-ceremony-first-green-hydrogen-pilot-plant-magallanes-chile</t>
  </si>
  <si>
    <t>https://www.h2-view.com/story/repsol-to-develop-new-2-5mw-electrolyser-in-basque-country-spain/</t>
  </si>
  <si>
    <t>https://www.zukunftsheizen.de/fileadmin/user_upload/Downloads/BET_2021_Vortrag_Tremel_Siemens_Chiles_wind_to_Europe.pdf</t>
  </si>
  <si>
    <t xml:space="preserve">Longji New Hydrogen Equipment Project </t>
  </si>
  <si>
    <t>ABEL Energy Bell Bay Powerfuels Project</t>
  </si>
  <si>
    <t>[1039]</t>
  </si>
  <si>
    <t>Trafford Low Carbon Energy Park</t>
  </si>
  <si>
    <t>Platts European Gas Daily 12-08-2021</t>
  </si>
  <si>
    <t>NEL - Nikola Agreement H2 refuelling stations in USA (1st phase)</t>
  </si>
  <si>
    <t>85MW</t>
  </si>
  <si>
    <t>[1062]</t>
  </si>
  <si>
    <t>[1064]</t>
  </si>
  <si>
    <t>31kt H2/y</t>
  </si>
  <si>
    <t>Inner Mongolia green hydrogen</t>
  </si>
  <si>
    <t>465MW - 66.9 kt H2/y</t>
  </si>
  <si>
    <t>[1071]</t>
  </si>
  <si>
    <t>Southland green hydrogen project</t>
  </si>
  <si>
    <t>[1081]</t>
  </si>
  <si>
    <t>https://www.sgn.co.uk/H100Fife</t>
  </si>
  <si>
    <t>https://news.cision.com/nel-asa/r/nel-asa--receives-purchase-order-for-5mw-alkaline-electrolyser,c3420937</t>
  </si>
  <si>
    <t>https://www.southerngreenhydrogen.co.nz/articles/huge-interest-in-southland-green-hydrogen-project</t>
  </si>
  <si>
    <t>https://totalenergies.com/media/news/press-releases/totalenergies-and-air-liquide-partner-develop-low-carbon-hydrogen</t>
  </si>
  <si>
    <t>Column4</t>
  </si>
  <si>
    <t>Column5</t>
  </si>
  <si>
    <t>220MW</t>
  </si>
  <si>
    <t>HEVO-Morocco, 2023 phase</t>
  </si>
  <si>
    <t>Get H2 Nukleus, Phase 1</t>
  </si>
  <si>
    <t>Get H2 Nukleus, Phase 2</t>
  </si>
  <si>
    <t>-</t>
  </si>
  <si>
    <t>Get H2 Nukleus, Phase 3</t>
  </si>
  <si>
    <t>70MW</t>
  </si>
  <si>
    <t>Wilhelmshaven Green Hydrogen, Phase 1</t>
  </si>
  <si>
    <t>Wilhelmshaven Green Hydrogen, Phase 2</t>
  </si>
  <si>
    <t>HyEnergy Zero Carbon Hydrogen</t>
  </si>
  <si>
    <t>8000MW</t>
  </si>
  <si>
    <t>[889][890]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</si>
</sst>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orbe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theme="1"/>
      <name val="Corbel"/>
      <family val="2"/>
    </font>
    <font>
      <sz val="20"/>
      <color theme="0"/>
      <name val="Corbel"/>
      <family val="2"/>
    </font>
    <font>
      <sz val="10"/>
      <color theme="1"/>
      <name val="Corbel"/>
      <family val="2"/>
    </font>
    <font>
      <sz val="10"/>
      <color theme="1"/>
      <name val="Corbel"/>
      <family val="2"/>
    </font>
    <font>
      <sz val="10"/>
      <color theme="1"/>
      <name val="Corbel"/>
      <family val="2"/>
    </font>
    <font>
      <sz val="10"/>
      <color theme="1"/>
      <name val="Corbel"/>
      <family val="2"/>
    </font>
    <font>
      <b/>
      <sz val="14"/>
      <color rgb="FF004BF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orbel"/>
    </font>
    <font>
      <sz val="10"/>
      <color theme="5"/>
      <name val="Corbe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4BFF"/>
        <bgColor rgb="FFD8D8D8"/>
      </patternFill>
    </fill>
    <fill>
      <patternFill patternType="solid">
        <fgColor rgb="FF004B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4" fillId="5" borderId="0" applyNumberFormat="0" applyBorder="0" applyAlignment="0" applyProtection="0"/>
    <xf numFmtId="0" fontId="15" fillId="0" borderId="0"/>
  </cellStyleXfs>
  <cellXfs count="89">
    <xf numFmtId="0" fontId="0" fillId="0" borderId="0" xfId="0"/>
    <xf numFmtId="0" fontId="8" fillId="2" borderId="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2" borderId="0" xfId="5" applyFont="1" applyFill="1" applyBorder="1" applyAlignment="1">
      <alignment horizontal="left" vertical="top"/>
    </xf>
    <xf numFmtId="0" fontId="0" fillId="2" borderId="0" xfId="0" applyFill="1"/>
    <xf numFmtId="0" fontId="10" fillId="3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0" fontId="3" fillId="2" borderId="0" xfId="1" applyFill="1" applyBorder="1" applyAlignment="1">
      <alignment horizontal="lef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 vertical="center" wrapText="1"/>
    </xf>
    <xf numFmtId="0" fontId="3" fillId="0" borderId="0" xfId="1" applyAlignment="1">
      <alignment vertical="center" wrapText="1"/>
    </xf>
    <xf numFmtId="0" fontId="3" fillId="2" borderId="0" xfId="1" applyFill="1" applyBorder="1" applyAlignment="1">
      <alignment horizontal="left" vertical="top"/>
    </xf>
    <xf numFmtId="0" fontId="3" fillId="0" borderId="0" xfId="1"/>
    <xf numFmtId="0" fontId="14" fillId="5" borderId="0" xfId="14" applyAlignment="1">
      <alignment horizontal="left" vertical="center" wrapText="1"/>
    </xf>
    <xf numFmtId="0" fontId="3" fillId="5" borderId="0" xfId="1" applyFill="1" applyAlignment="1">
      <alignment horizontal="left" vertical="center"/>
    </xf>
    <xf numFmtId="0" fontId="14" fillId="5" borderId="0" xfId="14" applyAlignment="1">
      <alignment horizontal="left" vertical="center"/>
    </xf>
    <xf numFmtId="0" fontId="14" fillId="5" borderId="0" xfId="14"/>
    <xf numFmtId="0" fontId="3" fillId="5" borderId="0" xfId="1" applyFill="1" applyAlignment="1">
      <alignment wrapText="1"/>
    </xf>
    <xf numFmtId="0" fontId="11" fillId="8" borderId="3" xfId="0" applyFont="1" applyFill="1" applyBorder="1" applyAlignment="1">
      <alignment vertical="center" wrapText="1"/>
    </xf>
    <xf numFmtId="0" fontId="3" fillId="0" borderId="0" xfId="1" applyAlignment="1">
      <alignment vertical="center"/>
    </xf>
    <xf numFmtId="0" fontId="0" fillId="0" borderId="0" xfId="0" applyAlignment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2" fillId="6" borderId="0" xfId="0" applyFont="1" applyFill="1"/>
    <xf numFmtId="0" fontId="0" fillId="6" borderId="0" xfId="0" applyFill="1"/>
    <xf numFmtId="0" fontId="0" fillId="6" borderId="0" xfId="0" applyFill="1" applyAlignment="1"/>
    <xf numFmtId="0" fontId="16" fillId="6" borderId="0" xfId="0" applyFont="1" applyFill="1" applyAlignment="1">
      <alignment vertical="center"/>
    </xf>
    <xf numFmtId="0" fontId="16" fillId="6" borderId="0" xfId="0" applyFont="1" applyFill="1" applyAlignment="1">
      <alignment vertical="center" wrapText="1"/>
    </xf>
    <xf numFmtId="0" fontId="16" fillId="6" borderId="0" xfId="0" applyFont="1" applyFill="1" applyAlignment="1">
      <alignment horizontal="center" vertical="center"/>
    </xf>
    <xf numFmtId="1" fontId="16" fillId="6" borderId="0" xfId="0" applyNumberFormat="1" applyFont="1" applyFill="1" applyAlignment="1">
      <alignment horizontal="center" vertical="center"/>
    </xf>
    <xf numFmtId="0" fontId="11" fillId="8" borderId="6" xfId="0" applyFont="1" applyFill="1" applyBorder="1" applyAlignment="1">
      <alignment horizontal="center" vertical="top" wrapText="1"/>
    </xf>
    <xf numFmtId="0" fontId="11" fillId="7" borderId="6" xfId="0" applyFont="1" applyFill="1" applyBorder="1" applyAlignment="1">
      <alignment vertical="top" wrapText="1"/>
    </xf>
    <xf numFmtId="0" fontId="11" fillId="7" borderId="6" xfId="0" applyFont="1" applyFill="1" applyBorder="1" applyAlignment="1">
      <alignment vertical="top" textRotation="90" wrapText="1"/>
    </xf>
    <xf numFmtId="0" fontId="11" fillId="8" borderId="6" xfId="0" applyFont="1" applyFill="1" applyBorder="1" applyAlignment="1">
      <alignment vertical="top"/>
    </xf>
    <xf numFmtId="0" fontId="11" fillId="8" borderId="6" xfId="0" applyFont="1" applyFill="1" applyBorder="1" applyAlignment="1">
      <alignment vertical="top" wrapText="1"/>
    </xf>
    <xf numFmtId="0" fontId="11" fillId="8" borderId="6" xfId="0" applyFont="1" applyFill="1" applyBorder="1" applyAlignment="1">
      <alignment vertical="top" textRotation="90"/>
    </xf>
    <xf numFmtId="0" fontId="11" fillId="8" borderId="6" xfId="0" applyFont="1" applyFill="1" applyBorder="1" applyAlignment="1">
      <alignment vertical="center" wrapText="1"/>
    </xf>
    <xf numFmtId="0" fontId="11" fillId="8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 textRotation="90"/>
    </xf>
    <xf numFmtId="0" fontId="11" fillId="8" borderId="11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1" fillId="8" borderId="5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/>
    </xf>
    <xf numFmtId="0" fontId="11" fillId="8" borderId="9" xfId="0" applyFont="1" applyFill="1" applyBorder="1" applyAlignment="1">
      <alignment vertical="center"/>
    </xf>
    <xf numFmtId="0" fontId="11" fillId="8" borderId="8" xfId="0" applyFont="1" applyFill="1" applyBorder="1" applyAlignment="1">
      <alignment vertical="center"/>
    </xf>
    <xf numFmtId="0" fontId="11" fillId="8" borderId="5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top" wrapText="1"/>
    </xf>
    <xf numFmtId="0" fontId="0" fillId="4" borderId="0" xfId="0" applyFill="1" applyAlignment="1"/>
    <xf numFmtId="165" fontId="16" fillId="6" borderId="0" xfId="0" applyNumberFormat="1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Font="1"/>
    <xf numFmtId="0" fontId="10" fillId="8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1" fontId="16" fillId="9" borderId="0" xfId="0" applyNumberFormat="1" applyFont="1" applyFill="1" applyAlignment="1">
      <alignment horizontal="center" vertical="center"/>
    </xf>
    <xf numFmtId="0" fontId="21" fillId="11" borderId="0" xfId="0" applyFont="1" applyFill="1" applyAlignment="1">
      <alignment vertical="center"/>
    </xf>
    <xf numFmtId="0" fontId="16" fillId="11" borderId="0" xfId="0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21" fillId="10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6" borderId="0" xfId="0" applyFont="1" applyFill="1" applyAlignment="1">
      <alignment horizontal="center" vertical="center"/>
    </xf>
    <xf numFmtId="1" fontId="25" fillId="6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vertical="center" wrapText="1"/>
    </xf>
    <xf numFmtId="0" fontId="25" fillId="9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0" fontId="26" fillId="9" borderId="0" xfId="0" applyFont="1" applyFill="1" applyAlignment="1">
      <alignment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textRotation="90" wrapText="1"/>
    </xf>
    <xf numFmtId="0" fontId="11" fillId="7" borderId="3" xfId="0" applyFont="1" applyFill="1" applyBorder="1" applyAlignment="1">
      <alignment horizontal="center" vertical="center" textRotation="90" wrapText="1"/>
    </xf>
    <xf numFmtId="0" fontId="11" fillId="8" borderId="7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6">
    <cellStyle name="Bad" xfId="14" builtinId="27"/>
    <cellStyle name="Comma 2" xfId="13" xr:uid="{00000000-0005-0000-0000-000001000000}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Hyperlink 2" xfId="8" xr:uid="{00000000-0005-0000-0000-000007000000}"/>
    <cellStyle name="Normal" xfId="0" builtinId="0"/>
    <cellStyle name="Normal 222" xfId="2" xr:uid="{00000000-0005-0000-0000-000009000000}"/>
    <cellStyle name="Normal 3" xfId="6" xr:uid="{00000000-0005-0000-0000-00000A000000}"/>
    <cellStyle name="Normal 3 2" xfId="15" xr:uid="{00000000-0005-0000-0000-00000B000000}"/>
    <cellStyle name="Normal 4" xfId="7" xr:uid="{00000000-0005-0000-0000-00000C000000}"/>
    <cellStyle name="Standaard 2" xfId="3" xr:uid="{00000000-0005-0000-0000-00000D000000}"/>
    <cellStyle name="Standaard 3" xfId="5" xr:uid="{00000000-0005-0000-0000-00000E000000}"/>
    <cellStyle name="Standaard 4" xfId="4" xr:uid="{00000000-0005-0000-0000-00000F000000}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scheme val="none"/>
      </font>
      <fill>
        <patternFill patternType="solid">
          <fgColor indexed="64"/>
          <bgColor rgb="FF00B05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4BFF"/>
      <color rgb="FFFF6600"/>
      <color rgb="FF02889E"/>
      <color rgb="FFFFBD02"/>
      <color rgb="FF808080"/>
      <color rgb="FF999999"/>
      <color rgb="FF6448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mudez_J/Desktop/Offline/New%20IEA%20Hydrogen%20Project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Countri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H2ProjectDB4" displayName="H2ProjectDB4" ref="A4:AF53" totalsRowShown="0" headerRowDxfId="34" dataDxfId="33">
  <autoFilter ref="A4:AF53" xr:uid="{00000000-0009-0000-0100-000003000000}"/>
  <sortState ref="A5:AF53">
    <sortCondition descending="1" ref="AA4:AA53"/>
  </sortState>
  <tableColumns count="32">
    <tableColumn id="1" xr3:uid="{00000000-0010-0000-0000-000001000000}" name="Column1" dataDxfId="32"/>
    <tableColumn id="2" xr3:uid="{00000000-0010-0000-0000-000002000000}" name="Column2" dataDxfId="31"/>
    <tableColumn id="3" xr3:uid="{00000000-0010-0000-0000-000003000000}" name="Column3" dataDxfId="30"/>
    <tableColumn id="6" xr3:uid="{00000000-0010-0000-0000-000006000000}" name="Column4" dataDxfId="29"/>
    <tableColumn id="7" xr3:uid="{00000000-0010-0000-0000-000007000000}" name="Column5" dataDxfId="28"/>
    <tableColumn id="8" xr3:uid="{00000000-0010-0000-0000-000008000000}" name="Column6" dataDxfId="27"/>
    <tableColumn id="9" xr3:uid="{00000000-0010-0000-0000-000009000000}" name="Column7" dataDxfId="26"/>
    <tableColumn id="10" xr3:uid="{00000000-0010-0000-0000-00000A000000}" name="Column8" dataDxfId="25"/>
    <tableColumn id="11" xr3:uid="{00000000-0010-0000-0000-00000B000000}" name="Column9" dataDxfId="24">
      <calculatedColumnFormula>IF(AND(G5&lt;&gt;"ALK",G5&lt;&gt;"PEM",G5&lt;&gt;"SOEC",G5&lt;&gt;"Other electrolysis"),"N/A","")</calculatedColumnFormula>
    </tableColumn>
    <tableColumn id="12" xr3:uid="{00000000-0010-0000-0000-00000C000000}" name="Column10" dataDxfId="23">
      <calculatedColumnFormula>IF(I5&lt;&gt;"Dedicated renewable","N/A",)</calculatedColumnFormula>
    </tableColumn>
    <tableColumn id="13" xr3:uid="{00000000-0010-0000-0000-00000D000000}" name="Column11" dataDxfId="22"/>
    <tableColumn id="14" xr3:uid="{00000000-0010-0000-0000-00000E000000}" name="Column12" dataDxfId="21"/>
    <tableColumn id="15" xr3:uid="{00000000-0010-0000-0000-00000F000000}" name="Column13" dataDxfId="20"/>
    <tableColumn id="16" xr3:uid="{00000000-0010-0000-0000-000010000000}" name="Column14" dataDxfId="19"/>
    <tableColumn id="17" xr3:uid="{00000000-0010-0000-0000-000011000000}" name="Column15" dataDxfId="18"/>
    <tableColumn id="18" xr3:uid="{00000000-0010-0000-0000-000012000000}" name="Column16" dataDxfId="17"/>
    <tableColumn id="19" xr3:uid="{00000000-0010-0000-0000-000013000000}" name="Column17" dataDxfId="16"/>
    <tableColumn id="20" xr3:uid="{00000000-0010-0000-0000-000014000000}" name="Column18" dataDxfId="15"/>
    <tableColumn id="21" xr3:uid="{00000000-0010-0000-0000-000015000000}" name="Column19" dataDxfId="14"/>
    <tableColumn id="22" xr3:uid="{00000000-0010-0000-0000-000016000000}" name="Column20" dataDxfId="13"/>
    <tableColumn id="23" xr3:uid="{00000000-0010-0000-0000-000017000000}" name="Column21" dataDxfId="12"/>
    <tableColumn id="24" xr3:uid="{00000000-0010-0000-0000-000018000000}" name="Column22" dataDxfId="11"/>
    <tableColumn id="25" xr3:uid="{00000000-0010-0000-0000-000019000000}" name="Column23" dataDxfId="10"/>
    <tableColumn id="26" xr3:uid="{00000000-0010-0000-0000-00001A000000}" name="Column24" dataDxfId="9"/>
    <tableColumn id="27" xr3:uid="{00000000-0010-0000-0000-00001B000000}" name="Column25" dataDxfId="8"/>
    <tableColumn id="28" xr3:uid="{00000000-0010-0000-0000-00001C000000}" name="Column26" dataDxfId="7"/>
    <tableColumn id="29" xr3:uid="{00000000-0010-0000-0000-00001D000000}" name="Column27" dataDxfId="6">
      <calculatedColumnFormula>IF(OR(G5="ALK",G5="PEM",G5="SOEC",G5="Other Electrolysis"),
AB5*VLOOKUP(G5,ElectrolysisConvF,3,FALSE),
"")</calculatedColumnFormula>
    </tableColumn>
    <tableColumn id="30" xr3:uid="{00000000-0010-0000-0000-00001E000000}" name="Column28" dataDxfId="5">
      <calculatedColumnFormula>IF(OR(G5="ALK",G5="PEM",G5="SOEC",G5="Other Electrolysis"),
AA5/VLOOKUP(G5,ElectrolysisConvF,3,FALSE),
AC5*10^6/(H2dens*HoursInYear))</calculatedColumnFormula>
    </tableColumn>
    <tableColumn id="31" xr3:uid="{00000000-0010-0000-0000-00001F000000}" name="Column29" dataDxfId="4">
      <calculatedColumnFormula>AB5*H2dens*HoursInYear/10^6</calculatedColumnFormula>
    </tableColumn>
    <tableColumn id="32" xr3:uid="{00000000-0010-0000-0000-000020000000}" name="Column30" dataDxfId="3"/>
    <tableColumn id="33" xr3:uid="{00000000-0010-0000-0000-000021000000}" name="Column31" dataDxfId="2">
      <calculatedColumnFormula>IF(AND(G5&lt;&gt;"NG w CCUS",G5&lt;&gt;"Oil w CCUS",G5&lt;&gt;"Coal w CCUS"),AB5,AD5*10^3/(HoursInYear*IF(G5="NG w CCUS",0.9105,1.9075)))</calculatedColumnFormula>
    </tableColumn>
    <tableColumn id="35" xr3:uid="{00000000-0010-0000-0000-000023000000}" name="Column32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untriesTable" displayName="CountriesTable" ref="A1:B215" totalsRowShown="0" headerRowDxfId="0">
  <autoFilter ref="A1:B215" xr:uid="{00000000-0009-0000-0100-000001000000}"/>
  <sortState ref="A2:F215">
    <sortCondition ref="A1:A215"/>
  </sortState>
  <tableColumns count="2">
    <tableColumn id="2" xr3:uid="{00000000-0010-0000-0100-000002000000}" name="ISO-3 Code"/>
    <tableColumn id="1" xr3:uid="{00000000-0010-0000-0100-000001000000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nnet.eu/news/detail/gasunie-tennet-and-thyssengas-reveal-detailed-green-sector-coupling-plans-using-power-to-gas-tec/" TargetMode="External"/><Relationship Id="rId299" Type="http://schemas.openxmlformats.org/officeDocument/2006/relationships/hyperlink" Target="http://www.ptg-bw.de/presse/aktuelles/detailansicht.html?tx_news_pi1%5Bnews%5D=58&amp;tx_news_pi1%5Bcontroller%5D=News&amp;tx_news_pi1%5Baction%5D=detail&amp;cHash=37b9fda8cd1d5bfae6899a13f7064801" TargetMode="External"/><Relationship Id="rId21" Type="http://schemas.openxmlformats.org/officeDocument/2006/relationships/hyperlink" Target="https://www.sciencedirect.com/science/article/pii/S1464285919300227" TargetMode="External"/><Relationship Id="rId63" Type="http://schemas.openxmlformats.org/officeDocument/2006/relationships/hyperlink" Target="https://www.sciencedirect.com/science/article/pii/S1464285918303328" TargetMode="External"/><Relationship Id="rId159" Type="http://schemas.openxmlformats.org/officeDocument/2006/relationships/hyperlink" Target="https://www.underground-sun-storage.at/en.html" TargetMode="External"/><Relationship Id="rId324" Type="http://schemas.openxmlformats.org/officeDocument/2006/relationships/hyperlink" Target="https://fuelcellsworks.com/news/mcphy-selected-to-equip-a-new-zero-carbon-hydrogen-station/" TargetMode="External"/><Relationship Id="rId366" Type="http://schemas.openxmlformats.org/officeDocument/2006/relationships/hyperlink" Target="https://www.methquest.de/ueber-methquest/methfuel/" TargetMode="External"/><Relationship Id="rId170" Type="http://schemas.openxmlformats.org/officeDocument/2006/relationships/hyperlink" Target="https://www.hydrogenics.com/2016/11/01/hydrogenics-enters-into-strategic-collaboration-with-stratosfuel-for-2-5-mw-power-to-gas-project-in-california/" TargetMode="External"/><Relationship Id="rId226" Type="http://schemas.openxmlformats.org/officeDocument/2006/relationships/hyperlink" Target="https://ife.no/en/laboratory/n-fch-systems-laboratory/" TargetMode="External"/><Relationship Id="rId268" Type="http://schemas.openxmlformats.org/officeDocument/2006/relationships/hyperlink" Target="https://www.environmentalleader.com/2020/05/lancaster-renewable-hydrogen-project/" TargetMode="External"/><Relationship Id="rId32" Type="http://schemas.openxmlformats.org/officeDocument/2006/relationships/hyperlink" Target="https://arena.gov.au/projects/atco-hydrogen-microgrid/" TargetMode="External"/><Relationship Id="rId74" Type="http://schemas.openxmlformats.org/officeDocument/2006/relationships/hyperlink" Target="https://www.green-industrial-hydrogen.com/" TargetMode="External"/><Relationship Id="rId128" Type="http://schemas.openxmlformats.org/officeDocument/2006/relationships/hyperlink" Target="https://www.demo4grid.eu/project/" TargetMode="External"/><Relationship Id="rId335" Type="http://schemas.openxmlformats.org/officeDocument/2006/relationships/hyperlink" Target="https://fuelcellsworks.com/news/siemens-to-build-large-co2-free-hydrogen-production-plant-in-southern-germany/" TargetMode="External"/><Relationship Id="rId377" Type="http://schemas.openxmlformats.org/officeDocument/2006/relationships/hyperlink" Target="http://www.automotores-rev.com/estrategias-de-cummins-para-producir-hidrogeno-y-celdas-de-combustible/" TargetMode="External"/><Relationship Id="rId5" Type="http://schemas.openxmlformats.org/officeDocument/2006/relationships/hyperlink" Target="https://www.wvresc.com/" TargetMode="External"/><Relationship Id="rId181" Type="http://schemas.openxmlformats.org/officeDocument/2006/relationships/hyperlink" Target="https://www.dena.de/fileadmin/dena/Dokumente/Veranstaltungen/PtG-Dialogforum_III/Praesentationen/6_Karl_Hauptmeier_sunfire_GmbH.pdf" TargetMode="External"/><Relationship Id="rId237" Type="http://schemas.openxmlformats.org/officeDocument/2006/relationships/hyperlink" Target="https://www.sciencedirect.com/science/article/pii/S1464285915301243" TargetMode="External"/><Relationship Id="rId402" Type="http://schemas.openxmlformats.org/officeDocument/2006/relationships/hyperlink" Target="https://www.h2-view.com/story/leading-us-carbon-capture-project-set-to-produce-clean-hydrogen/" TargetMode="External"/><Relationship Id="rId279" Type="http://schemas.openxmlformats.org/officeDocument/2006/relationships/hyperlink" Target="https://fuelcellsworks.com/news/canada-macquarie-capital-to-finance-new-200-plus-million-renewable-hydrogen-plant-in-chetwynd/" TargetMode="External"/><Relationship Id="rId43" Type="http://schemas.openxmlformats.org/officeDocument/2006/relationships/hyperlink" Target="https://hydrogentoday.info/news/4350" TargetMode="External"/><Relationship Id="rId139" Type="http://schemas.openxmlformats.org/officeDocument/2006/relationships/hyperlink" Target="http://www.surfnturf.org.uk/page/hydrogen" TargetMode="External"/><Relationship Id="rId290" Type="http://schemas.openxmlformats.org/officeDocument/2006/relationships/hyperlink" Target="https://participa.pt/contents/consultationdocument/Estrate%CC%81gia%20Nacional%20para%20o%20Hidroge%CC%81nio%20DRAFT%20publicac%CC%A7ao.pdf" TargetMode="External"/><Relationship Id="rId304" Type="http://schemas.openxmlformats.org/officeDocument/2006/relationships/hyperlink" Target="https://www.toshiba-energy.com/en/info/info2019_1226.htm" TargetMode="External"/><Relationship Id="rId346" Type="http://schemas.openxmlformats.org/officeDocument/2006/relationships/hyperlink" Target="https://www.h2-view.com/story/construction-begins-on-antwerps-first-hydrogen-station/" TargetMode="External"/><Relationship Id="rId388" Type="http://schemas.openxmlformats.org/officeDocument/2006/relationships/hyperlink" Target="https://hynet.co.uk/app/uploads/2020/10/HyNet_NW-Vision-Document-2020_FINAL.pdf" TargetMode="External"/><Relationship Id="rId85" Type="http://schemas.openxmlformats.org/officeDocument/2006/relationships/hyperlink" Target="https://netl.doe.gov/sites/default/files/netl-file/1130-Wabash-CarbonSAFE-Christopher-Korose-Weds-1130am.pdf" TargetMode="External"/><Relationship Id="rId150" Type="http://schemas.openxmlformats.org/officeDocument/2006/relationships/hyperlink" Target="https://www.engie.com/wp-content/uploads/2018/05/tap_engie.pdf" TargetMode="External"/><Relationship Id="rId192" Type="http://schemas.openxmlformats.org/officeDocument/2006/relationships/hyperlink" Target="https://www.erneuerbareenergien.de/1-spatenstich-fuer-buergerwindpark-mit-speicherloesung" TargetMode="External"/><Relationship Id="rId206" Type="http://schemas.openxmlformats.org/officeDocument/2006/relationships/hyperlink" Target="https://opwegmetwaterstof.nl/wp-content/uploads/2019/12/NEC_Hydrogen-Valley-Noord-Nederland.pdf" TargetMode="External"/><Relationship Id="rId413" Type="http://schemas.openxmlformats.org/officeDocument/2006/relationships/hyperlink" Target="https://www.cfindustries.com/newsroom/2021/donaldsonville-electrolyzer" TargetMode="External"/><Relationship Id="rId248" Type="http://schemas.openxmlformats.org/officeDocument/2006/relationships/hyperlink" Target="https://futuregas.dk/wp-content/uploads/2018/06/FutureGas-WP1-Deliverable-1.1.1.-Technologies-and-status-of-methanation-of-biogas-2017_Final.pdf" TargetMode="External"/><Relationship Id="rId12" Type="http://schemas.openxmlformats.org/officeDocument/2006/relationships/hyperlink" Target="https://fuelcellsworks.com/news/prefecture-firms-tie-up-on-solar-derived-hydrogen" TargetMode="External"/><Relationship Id="rId108" Type="http://schemas.openxmlformats.org/officeDocument/2006/relationships/hyperlink" Target="https://www.sarawakenergy.com/media-info/media-releases/2019/sarawak-launches-south-east-asias-first-integrated-hydrogen-production-plant-and-refueling-station-unveils-hydrogen-buses" TargetMode="External"/><Relationship Id="rId315" Type="http://schemas.openxmlformats.org/officeDocument/2006/relationships/hyperlink" Target="https://www.airliquide.com/united-states-america/air-liquide-committed-producing-renewable-hydrogen-west-coast-mobility-market" TargetMode="External"/><Relationship Id="rId357" Type="http://schemas.openxmlformats.org/officeDocument/2006/relationships/hyperlink" Target="https://www.itm-power.com/news/first-project-to-deliver-a-10mw-electrolyser-to-glasgow-facility" TargetMode="External"/><Relationship Id="rId54" Type="http://schemas.openxmlformats.org/officeDocument/2006/relationships/hyperlink" Target="https://energiepark-bad-lauchstaedt.de/" TargetMode="External"/><Relationship Id="rId96" Type="http://schemas.openxmlformats.org/officeDocument/2006/relationships/hyperlink" Target="https://www.moreland.vic.gov.au/about-us/projects/environmental-projects/renewable-hydrogen-waste-truck/" TargetMode="External"/><Relationship Id="rId161" Type="http://schemas.openxmlformats.org/officeDocument/2006/relationships/hyperlink" Target="https://www.reflex-energy.eu/" TargetMode="External"/><Relationship Id="rId217" Type="http://schemas.openxmlformats.org/officeDocument/2006/relationships/hyperlink" Target="https://www.hydrogenics.com/2017/04/06/hydrogenics-awarded-funding-to-build-two-hydrogen-fueling-stations-for-the-greater-toronto-area-gta/" TargetMode="External"/><Relationship Id="rId399" Type="http://schemas.openxmlformats.org/officeDocument/2006/relationships/hyperlink" Target="https://www.energyvoice.com/renewables-energy-transition/314698/origin-signs-pact-for-australian-green-hydrogen-export-project/" TargetMode="External"/><Relationship Id="rId259" Type="http://schemas.openxmlformats.org/officeDocument/2006/relationships/hyperlink" Target="https://douglaspud.org/Pages/Bid-Document.aspx?biddocumentnumber=20-08-D" TargetMode="External"/><Relationship Id="rId424" Type="http://schemas.openxmlformats.org/officeDocument/2006/relationships/hyperlink" Target="https://sevilla.abc.es/economia/sevi-iberdrola-invertira-1000-millones-huelva-planta-hidrogeno-202009301424_noticia.html" TargetMode="External"/><Relationship Id="rId23" Type="http://schemas.openxmlformats.org/officeDocument/2006/relationships/hyperlink" Target="http://www.renewablessa.sa.gov.au/topic/hydrogen/hydrogen-projects/hydrogen-park-south-australia" TargetMode="External"/><Relationship Id="rId119" Type="http://schemas.openxmlformats.org/officeDocument/2006/relationships/hyperlink" Target="https://www.deme-group.com/news/hyportr-green-hydrogen-plant-ostend" TargetMode="External"/><Relationship Id="rId270" Type="http://schemas.openxmlformats.org/officeDocument/2006/relationships/hyperlink" Target="https://www.greentechmedia.com/articles/read/orsted-to-power-decarbonization-hub-for-land-sea-and-air-transport?utm_medium=email&amp;utm_source=Daily&amp;utm_campaign=GTMDaily" TargetMode="External"/><Relationship Id="rId326" Type="http://schemas.openxmlformats.org/officeDocument/2006/relationships/hyperlink" Target="https://renews.biz/61966/iberdrola-unveils-green-hydrogen-partnership/" TargetMode="External"/><Relationship Id="rId65" Type="http://schemas.openxmlformats.org/officeDocument/2006/relationships/hyperlink" Target="https://nelhydrogen.com/press-release/nel-asa-awarded-multi-billion-nok-electrolyzer-and-fueling-station-contract-by-nikola/" TargetMode="External"/><Relationship Id="rId130" Type="http://schemas.openxmlformats.org/officeDocument/2006/relationships/hyperlink" Target="https://arena.gov.au/news/renewable-hydrogen-could-power-moranbah-ammonia-facility/" TargetMode="External"/><Relationship Id="rId368" Type="http://schemas.openxmlformats.org/officeDocument/2006/relationships/hyperlink" Target="https://www.spglobal.com/platts/en/market-insights/latest-news/metals/061120-n-china-hydrogen-push-led-by-hydrogen-as-by-product-renewables" TargetMode="External"/><Relationship Id="rId172" Type="http://schemas.openxmlformats.org/officeDocument/2006/relationships/hyperlink" Target="http://www.mefco2.eu/mefco2.php" TargetMode="External"/><Relationship Id="rId228" Type="http://schemas.openxmlformats.org/officeDocument/2006/relationships/hyperlink" Target="http://www.afhypac.org/documents/tout-savoir/Fiche%209.5%20-%20Power-to-gas%20-%20rev%20mars2017%20ThA.pdf" TargetMode="External"/><Relationship Id="rId281" Type="http://schemas.openxmlformats.org/officeDocument/2006/relationships/hyperlink" Target="https://www.linkedin.com/pulse/swedish-public-housing-project-goes-off-grid-solar-h2-michael-jensen/" TargetMode="External"/><Relationship Id="rId337" Type="http://schemas.openxmlformats.org/officeDocument/2006/relationships/hyperlink" Target="https://www.greentechmedia.com/articles/read/shell-jv-wins-dutch-offshore-wind-tender-with-continuous-power-hybrid-project?utm_medium=email&amp;utm_source=Daily&amp;utm_campaign=GTMDaily" TargetMode="External"/><Relationship Id="rId34" Type="http://schemas.openxmlformats.org/officeDocument/2006/relationships/hyperlink" Target="https://jemena.com.au/about/innovation/power-to-gas-trial" TargetMode="External"/><Relationship Id="rId76" Type="http://schemas.openxmlformats.org/officeDocument/2006/relationships/hyperlink" Target="https://www.supergen-bioenergy.net/wp-content/uploads/2019/06/Bioenergy-and-waste-gasification-report-2019.pdf" TargetMode="External"/><Relationship Id="rId141" Type="http://schemas.openxmlformats.org/officeDocument/2006/relationships/hyperlink" Target="http://www.renewableenergyfocus.com/view/42805/rwe-starts-up-power-to-gas-plant-in-germany-featuring-itm-power-electrolyser/" TargetMode="External"/><Relationship Id="rId379" Type="http://schemas.openxmlformats.org/officeDocument/2006/relationships/hyperlink" Target="https://open.alberta.ca/dataset/f74375f3-3c73-4b9c-af2b-ef44e59b7890/resource/ff260985-e616-4d2e-92e0-9b91f5590136/download/energy-quest-annual-summary-alberta-department-of-energy-2019.pdf" TargetMode="External"/><Relationship Id="rId7" Type="http://schemas.openxmlformats.org/officeDocument/2006/relationships/hyperlink" Target="https://www.toyota-tsusho.com/english/press/detail/170929_004155.html" TargetMode="External"/><Relationship Id="rId183" Type="http://schemas.openxmlformats.org/officeDocument/2006/relationships/hyperlink" Target="https://static1.squarespace.com/static/5d3f0387728026000121b2a2/t/5e2061aff0b63e06cfe3bfa5/1579180467000/13_200115_GreenFlamingo_IPCEI+Workshop+15+Jan20+V7.1.pdf" TargetMode="External"/><Relationship Id="rId239" Type="http://schemas.openxmlformats.org/officeDocument/2006/relationships/hyperlink" Target="https://www.zerocarbonhumber.co.uk/wp-content/uploads/2019/11/HUMBER-DIGITAL-V4.6-reduced.pdf" TargetMode="External"/><Relationship Id="rId390" Type="http://schemas.openxmlformats.org/officeDocument/2006/relationships/hyperlink" Target="https://www.smartenergy.net/100mw-green-hydrogen-project-to-decarbonize-the-full-value-chain-of-one-of-the-major-european-ceramic-clusters/" TargetMode="External"/><Relationship Id="rId404" Type="http://schemas.openxmlformats.org/officeDocument/2006/relationships/hyperlink" Target="https://www.spglobal.com/marketintelligence/en/news-insights/latest-news-headlines/fortescue-seeks-to-build-green-hydrogen-plant-in-brazil-8211-reuters-63181918" TargetMode="External"/><Relationship Id="rId250" Type="http://schemas.openxmlformats.org/officeDocument/2006/relationships/hyperlink" Target="https://asianrehub.com/about/" TargetMode="External"/><Relationship Id="rId292" Type="http://schemas.openxmlformats.org/officeDocument/2006/relationships/hyperlink" Target="https://www.engie.cl/enaex-engie-la-transicion-hacia-el-cero-carbono-en-la-mineria-chilena/" TargetMode="External"/><Relationship Id="rId306" Type="http://schemas.openxmlformats.org/officeDocument/2006/relationships/hyperlink" Target="https://www.toshiba.co.jp/about/press/2016_04/pr2101.htm" TargetMode="External"/><Relationship Id="rId45" Type="http://schemas.openxmlformats.org/officeDocument/2006/relationships/hyperlink" Target="https://www.thechemicalengineer.com/news/world-s-largest-dynamic-hydrogen-electrolysis-plant-inaugurated/" TargetMode="External"/><Relationship Id="rId87" Type="http://schemas.openxmlformats.org/officeDocument/2006/relationships/hyperlink" Target="https://www.ocap.nl/nl/" TargetMode="External"/><Relationship Id="rId110" Type="http://schemas.openxmlformats.org/officeDocument/2006/relationships/hyperlink" Target="https://www.deme-group.com/news/deme-and-partners-present-hyportrduqm-large-scale-green-hydrogen-project-oman-1" TargetMode="External"/><Relationship Id="rId348" Type="http://schemas.openxmlformats.org/officeDocument/2006/relationships/hyperlink" Target="https://www.sunfire.de/de/unternehmen/news/detail/naechste-generation-der-hochtemperatur-elektrolyse-gestartet" TargetMode="External"/><Relationship Id="rId152" Type="http://schemas.openxmlformats.org/officeDocument/2006/relationships/hyperlink" Target="https://www.businesswire.com/news/home/20161220005202/en/Proton-OnSite-Awarded-13-Megawatt-Electrolyzers" TargetMode="External"/><Relationship Id="rId194" Type="http://schemas.openxmlformats.org/officeDocument/2006/relationships/hyperlink" Target="https://www.portofantwerp.com/en/news/port-antwerp-brings-different-players-together-produce-sustainable-methanol" TargetMode="External"/><Relationship Id="rId208" Type="http://schemas.openxmlformats.org/officeDocument/2006/relationships/hyperlink" Target="https://meltwater.pressify.io/publication/5e79bf403083780004d7cb4c/5df7589de3f2f21000aa4852?&amp;sh=false" TargetMode="External"/><Relationship Id="rId415" Type="http://schemas.openxmlformats.org/officeDocument/2006/relationships/hyperlink" Target="https://ijglobal.com/articles/157261/india-to-pilot-green-hydrogen-at-hospital" TargetMode="External"/><Relationship Id="rId261" Type="http://schemas.openxmlformats.org/officeDocument/2006/relationships/hyperlink" Target="https://www.h2-view.com/story/shell-wants-to-create-a-green-hydrogen-hub-in-the-port-of-rotterdam/" TargetMode="External"/><Relationship Id="rId14" Type="http://schemas.openxmlformats.org/officeDocument/2006/relationships/hyperlink" Target="https://www.open-grid-europe.com/cps/rde/oge-internet/hs.xsl/H2morrow-3571.htm" TargetMode="External"/><Relationship Id="rId56" Type="http://schemas.openxmlformats.org/officeDocument/2006/relationships/hyperlink" Target="https://investor.fce.com/press-releases/press-release-details/2020/Development-of-the-FuelCell-Energy-Project-at-Toyotas-Port-of-Long-Beach-Facility-to-Proceed---California-Public-Utilities-Commission-Reaffirms-that-the-Use-of-Directed-Biogas-under-the-Bioenergy-Market-Adjusting-Tariff-BioMAT-Program-is-Permissible/default.aspx" TargetMode="External"/><Relationship Id="rId317" Type="http://schemas.openxmlformats.org/officeDocument/2006/relationships/hyperlink" Target="https://www.electrive.com/2020/06/17/barcelona-releases-tender-for-8-hydrogen-buses/" TargetMode="External"/><Relationship Id="rId359" Type="http://schemas.openxmlformats.org/officeDocument/2006/relationships/hyperlink" Target="https://www.hydrogendays.cz/2016/admin/scripts/source/presentations/PL%2005_%20Denis%20Thomas_HDs2016.pdf" TargetMode="External"/><Relationship Id="rId98" Type="http://schemas.openxmlformats.org/officeDocument/2006/relationships/hyperlink" Target="https://hy-gro.net/en/newsitem/stadsdistributie-op-waterstof-stap-dichterbij-door-bouw-tankstation-in-alkmaar" TargetMode="External"/><Relationship Id="rId121" Type="http://schemas.openxmlformats.org/officeDocument/2006/relationships/hyperlink" Target="http://www.haeolus.eu/?page_id=553" TargetMode="External"/><Relationship Id="rId163" Type="http://schemas.openxmlformats.org/officeDocument/2006/relationships/hyperlink" Target="https://www.vtt.fi/sites/bioeconomyplus/en/contacts" TargetMode="External"/><Relationship Id="rId219" Type="http://schemas.openxmlformats.org/officeDocument/2006/relationships/hyperlink" Target="https://www.sciencedirect.com/science/article/pii/S0360319908007027" TargetMode="External"/><Relationship Id="rId370" Type="http://schemas.openxmlformats.org/officeDocument/2006/relationships/hyperlink" Target="https://monolithmaterials.com/news/monolith-materials-carbon-free-ammonia-plant" TargetMode="External"/><Relationship Id="rId426" Type="http://schemas.openxmlformats.org/officeDocument/2006/relationships/hyperlink" Target="https://mcphy.com/en/press-releases/power_to_gas_mcphy_hebei_delivery/?cn-reloaded=1" TargetMode="External"/><Relationship Id="rId230" Type="http://schemas.openxmlformats.org/officeDocument/2006/relationships/hyperlink" Target="http://www.labtech-hydrogen.com/index.php?page=IHAVU" TargetMode="External"/><Relationship Id="rId25" Type="http://schemas.openxmlformats.org/officeDocument/2006/relationships/hyperlink" Target="https://www.green-industrial-hydrogen.com/" TargetMode="External"/><Relationship Id="rId67" Type="http://schemas.openxmlformats.org/officeDocument/2006/relationships/hyperlink" Target="https://nelhydrogen.com/press-release/nel-asa-receives-purchase-order-for-h2station-fueling-station-solution-for-taxis-in-copenhagen/" TargetMode="External"/><Relationship Id="rId272" Type="http://schemas.openxmlformats.org/officeDocument/2006/relationships/hyperlink" Target="https://www.prnewswire.co.uk/news-releases/launch-of-sweden-s-largest-carbon-capture-and-storage-plant-801623131.html" TargetMode="External"/><Relationship Id="rId328" Type="http://schemas.openxmlformats.org/officeDocument/2006/relationships/hyperlink" Target="https://www.rechargenews.com/transition/world-s-first-carbon-negative-hydrogen-project-gets-green-light/2-1-850916" TargetMode="External"/><Relationship Id="rId132" Type="http://schemas.openxmlformats.org/officeDocument/2006/relationships/hyperlink" Target="https://new.siemens.com/au/en/company/press-centre/2019/murchison-renewable-hydrogen-project.html" TargetMode="External"/><Relationship Id="rId174" Type="http://schemas.openxmlformats.org/officeDocument/2006/relationships/hyperlink" Target="https://energyandmines.com/2017/06/worlds-first-247-solar-hydrogen-lithium-energy-storage-microgrid-comes-online/" TargetMode="External"/><Relationship Id="rId381" Type="http://schemas.openxmlformats.org/officeDocument/2006/relationships/hyperlink" Target="https://www.poerner.at/en/media/pressemitteilung/news/e-crude-klimaneutraler-erdoelersatz-aus-co2-wasser-und-oekostrom/?tx_news_pi1%5Bcontroller%5D=News&amp;tx_news_pi1%5Baction%5D=detail&amp;cHash=685eb0b65e1ede82f72fca3fd907fe90" TargetMode="External"/><Relationship Id="rId241" Type="http://schemas.openxmlformats.org/officeDocument/2006/relationships/hyperlink" Target="https://www.greencarcongress.com/2016/03/20160304-h2logic.html" TargetMode="External"/><Relationship Id="rId36" Type="http://schemas.openxmlformats.org/officeDocument/2006/relationships/hyperlink" Target="https://www.hysyngas.de/" TargetMode="External"/><Relationship Id="rId283" Type="http://schemas.openxmlformats.org/officeDocument/2006/relationships/hyperlink" Target="https://www.statkraft.com/newsroom/news-and-stories/archive/2020/hydrogen-og-stal/" TargetMode="External"/><Relationship Id="rId339" Type="http://schemas.openxmlformats.org/officeDocument/2006/relationships/hyperlink" Target="https://www.green-industrial-hydrogen.com/project/news/sunfire-delivers-the-worlds-largest-high-temperatur-electrolyzer-to-salzgitter-flachstahl" TargetMode="External"/><Relationship Id="rId78" Type="http://schemas.openxmlformats.org/officeDocument/2006/relationships/hyperlink" Target="https://www.certifhy.eu/project-description/pilot-projects.html" TargetMode="External"/><Relationship Id="rId101" Type="http://schemas.openxmlformats.org/officeDocument/2006/relationships/hyperlink" Target="https://hydrospider.ch/en/production_niedergoesgen/" TargetMode="External"/><Relationship Id="rId143" Type="http://schemas.openxmlformats.org/officeDocument/2006/relationships/hyperlink" Target="https://www.sciencedaily.com/releases/2015/01/150109045544.htm" TargetMode="External"/><Relationship Id="rId185" Type="http://schemas.openxmlformats.org/officeDocument/2006/relationships/hyperlink" Target="https://cordis.europa.eu/project/id/875123/pl" TargetMode="External"/><Relationship Id="rId350" Type="http://schemas.openxmlformats.org/officeDocument/2006/relationships/hyperlink" Target="http://www.powertogas.info/power-to-gas/pilotprojekte-im-ueberblick/co2rrect/" TargetMode="External"/><Relationship Id="rId406" Type="http://schemas.openxmlformats.org/officeDocument/2006/relationships/hyperlink" Target="https://www.energiaestrategica.com/estos-son-los-siete-proyectos-clave-en-hidrogeno-verde-del-sector-privado-en-chile/" TargetMode="External"/><Relationship Id="rId9" Type="http://schemas.openxmlformats.org/officeDocument/2006/relationships/hyperlink" Target="https://www.toshiba.co.jp/about/press/2015_04/pr2001.htm" TargetMode="External"/><Relationship Id="rId210" Type="http://schemas.openxmlformats.org/officeDocument/2006/relationships/hyperlink" Target="https://www.fluxys.com/en/press-releases/fluxys-group/2020/200227_press_hyoffwind_installation" TargetMode="External"/><Relationship Id="rId392" Type="http://schemas.openxmlformats.org/officeDocument/2006/relationships/hyperlink" Target="https://www.lavanguardia.com/vida/20201210/6109974/comunidad-madrid-construira-planta-hidrogeno-verde.html" TargetMode="External"/><Relationship Id="rId252" Type="http://schemas.openxmlformats.org/officeDocument/2006/relationships/hyperlink" Target="https://www.rechargenews.com/transition/portugal-plans-5bn-green-hydrogen-plant-to-lead-covid-fightback-report/2-1-801284" TargetMode="External"/><Relationship Id="rId294" Type="http://schemas.openxmlformats.org/officeDocument/2006/relationships/hyperlink" Target="https://www.h2-view.com/story/plans-unveiled-for-north-queenslands-first-renewable-hydrogen-facility/" TargetMode="External"/><Relationship Id="rId308" Type="http://schemas.openxmlformats.org/officeDocument/2006/relationships/hyperlink" Target="https://www.toshiba-energy.com/en/info/info2019_0322.htm" TargetMode="External"/><Relationship Id="rId47" Type="http://schemas.openxmlformats.org/officeDocument/2006/relationships/hyperlink" Target="https://reneweconomy.com.au/s-a-to-host-australias-first-green-hydrogen-power-plant-89447/" TargetMode="External"/><Relationship Id="rId89" Type="http://schemas.openxmlformats.org/officeDocument/2006/relationships/hyperlink" Target="http://documents.ieaghg.org/index.php/s/4hyafrmhu2bobOs/download" TargetMode="External"/><Relationship Id="rId112" Type="http://schemas.openxmlformats.org/officeDocument/2006/relationships/hyperlink" Target="https://www.cenews.com.cn/company/201912/t20191227_923699.html" TargetMode="External"/><Relationship Id="rId154" Type="http://schemas.openxmlformats.org/officeDocument/2006/relationships/hyperlink" Target="https://www.nvnom.com/homepage/power-gas-plant-delfzijl/" TargetMode="External"/><Relationship Id="rId361" Type="http://schemas.openxmlformats.org/officeDocument/2006/relationships/hyperlink" Target="https://www.nrel.gov/aries/" TargetMode="External"/><Relationship Id="rId196" Type="http://schemas.openxmlformats.org/officeDocument/2006/relationships/hyperlink" Target="https://www.portofoostende.be/sites/default/files/PPT-Facts%26Myths-2019_09_17-02_Dennis-Thomas_Hydrogenics.pdf" TargetMode="External"/><Relationship Id="rId417" Type="http://schemas.openxmlformats.org/officeDocument/2006/relationships/hyperlink" Target="https://fuelcellsworks.com/news/linde-signs-long-term-agreement-with-infineon-technologies-for-on-site-green-hydrogen-production/?mc_cid=e5c7eff1d8&amp;mc_eid=da4624d261" TargetMode="External"/><Relationship Id="rId16" Type="http://schemas.openxmlformats.org/officeDocument/2006/relationships/hyperlink" Target="https://www.refiningandpetrochemicalsme.com/products-services/26715-air-liquide-signs-long-term-deal-to-provide-hydrogen-to-pilipinas-shells-tabangao-refinery" TargetMode="External"/><Relationship Id="rId221" Type="http://schemas.openxmlformats.org/officeDocument/2006/relationships/hyperlink" Target="https://www.dnvgl.com/oilgas/perspectives/heating-dutch-homes-with-hydrogen.html" TargetMode="External"/><Relationship Id="rId263" Type="http://schemas.openxmlformats.org/officeDocument/2006/relationships/hyperlink" Target="https://hy-gro.net/en/newsitem/press-release-hydrogen-turbine-construction-starts?" TargetMode="External"/><Relationship Id="rId319" Type="http://schemas.openxmlformats.org/officeDocument/2006/relationships/hyperlink" Target="https://www.idag.dk/article/view/726710/fra_ptxide_til_virkelighed_danmarks_forste_emethanolanlaeg_producerer_flydende_el" TargetMode="External"/><Relationship Id="rId58" Type="http://schemas.openxmlformats.org/officeDocument/2006/relationships/hyperlink" Target="https://crystalbrookenergypark.com.au/" TargetMode="External"/><Relationship Id="rId123" Type="http://schemas.openxmlformats.org/officeDocument/2006/relationships/hyperlink" Target="https://cordis.europa.eu/project/id/700092" TargetMode="External"/><Relationship Id="rId330" Type="http://schemas.openxmlformats.org/officeDocument/2006/relationships/hyperlink" Target="https://www.reuters.com/article/us-sweden-steel-hydrogen/swedens-hybrit-starts-operations-at-pilot-plant-for-fossil-free-steel-idUSKBN25R1PI" TargetMode="External"/><Relationship Id="rId165" Type="http://schemas.openxmlformats.org/officeDocument/2006/relationships/hyperlink" Target="https://www.postauto.ch/en/news/five-years-hydrogen-powered-travel" TargetMode="External"/><Relationship Id="rId372" Type="http://schemas.openxmlformats.org/officeDocument/2006/relationships/hyperlink" Target="http://www.kit.edu/kit/pi_2019_107_kohlendioxidneutrale-kraftstoffe-aus-luft-und-strom.php" TargetMode="External"/><Relationship Id="rId428" Type="http://schemas.openxmlformats.org/officeDocument/2006/relationships/hyperlink" Target="https://www.h2-view.com/story/50mw-green-hydrogen-facility-one-step-closer-to-completion/" TargetMode="External"/><Relationship Id="rId232" Type="http://schemas.openxmlformats.org/officeDocument/2006/relationships/hyperlink" Target="https://pale-blu.com/acorn/" TargetMode="External"/><Relationship Id="rId274" Type="http://schemas.openxmlformats.org/officeDocument/2006/relationships/hyperlink" Target="https://cordis.europa.eu/project/id/884229/es" TargetMode="External"/><Relationship Id="rId27" Type="http://schemas.openxmlformats.org/officeDocument/2006/relationships/hyperlink" Target="https://hynet.co.uk/" TargetMode="External"/><Relationship Id="rId69" Type="http://schemas.openxmlformats.org/officeDocument/2006/relationships/hyperlink" Target="https://industry.airliquide.ca/air-liquide-invests-worlds-largest-membrane-based-electrolyzer-develop-its-carbon-free-hydrogen" TargetMode="External"/><Relationship Id="rId134" Type="http://schemas.openxmlformats.org/officeDocument/2006/relationships/hyperlink" Target="https://www.gasunie.nl/en/news/europes-largest-green-hydrogen-project-starts-in-groningen" TargetMode="External"/><Relationship Id="rId80" Type="http://schemas.openxmlformats.org/officeDocument/2006/relationships/hyperlink" Target="https://www.smart-energy.com/renewable-energy/engie-signs-cooperation-deal-to-participate-in-hygreen-provence-project-air-liquede/" TargetMode="External"/><Relationship Id="rId176" Type="http://schemas.openxmlformats.org/officeDocument/2006/relationships/hyperlink" Target="https://www.engie-cofely.fr/publications/hydrogene-renouvelable-cea-grenoble/" TargetMode="External"/><Relationship Id="rId341" Type="http://schemas.openxmlformats.org/officeDocument/2006/relationships/hyperlink" Target="https://m.solarbe.com/21-0-330298-1.html?utm_campaign=China%20Clean%20Energy%20Syndicate%20&amp;utm_medium=email&amp;utm_source=Revue%20newsletter" TargetMode="External"/><Relationship Id="rId383" Type="http://schemas.openxmlformats.org/officeDocument/2006/relationships/hyperlink" Target="https://fuelcellsworks.com/news/zsw-green-hydrogen-production-at-power-to-gas-plant-in-grenzach-wyhlen-working-reliably/" TargetMode="External"/><Relationship Id="rId201" Type="http://schemas.openxmlformats.org/officeDocument/2006/relationships/hyperlink" Target="https://www.lemvigbiogas.com/MeGa-stoREfinalreport.pdf" TargetMode="External"/><Relationship Id="rId243" Type="http://schemas.openxmlformats.org/officeDocument/2006/relationships/hyperlink" Target="https://www.worldenergy.org/assets/downloads/1Hydrogen-an-enabler-of-the-Grand-Transition_FEL_WEC_2018_Final.pdf" TargetMode="External"/><Relationship Id="rId285" Type="http://schemas.openxmlformats.org/officeDocument/2006/relationships/hyperlink" Target="https://www.hydrogenics.com/2019/04/09/hydrogenics-to-deliver-first-green-hydrogen-production-station-to-new-zealand/" TargetMode="External"/><Relationship Id="rId38" Type="http://schemas.openxmlformats.org/officeDocument/2006/relationships/hyperlink" Target="https://www.yara.com/news-and-media/news/archive/2019/yara-and-engie-to-test-green-hydrogen-technology-in-fertilizer-production/" TargetMode="External"/><Relationship Id="rId103" Type="http://schemas.openxmlformats.org/officeDocument/2006/relationships/hyperlink" Target="https://www.hydrogenics.com/2018/10/15/hydrogenics-to-supply-large-scale-pem-electrolyzer-for-hydrogen-fueling-station-in-europe/" TargetMode="External"/><Relationship Id="rId310" Type="http://schemas.openxmlformats.org/officeDocument/2006/relationships/hyperlink" Target="https://www.toshiba-energy.com/en/info/info2019_1030.htm" TargetMode="External"/><Relationship Id="rId91" Type="http://schemas.openxmlformats.org/officeDocument/2006/relationships/hyperlink" Target="https://actl.ca/" TargetMode="External"/><Relationship Id="rId145" Type="http://schemas.openxmlformats.org/officeDocument/2006/relationships/hyperlink" Target="https://www.sciencedirect.com/science/article/pii/S1464285919300239" TargetMode="External"/><Relationship Id="rId187" Type="http://schemas.openxmlformats.org/officeDocument/2006/relationships/hyperlink" Target="https://www.hydrogen4climateaction.eu/programme" TargetMode="External"/><Relationship Id="rId352" Type="http://schemas.openxmlformats.org/officeDocument/2006/relationships/hyperlink" Target="https://news.cision.com/nel-asa/r/nel-signs-loi-with-statkraft-for-a-green-hydrogen-project-with-up-to-50mw-of-electrolyser-capacity,c3228323" TargetMode="External"/><Relationship Id="rId394" Type="http://schemas.openxmlformats.org/officeDocument/2006/relationships/hyperlink" Target="https://www.snam.it/en/Media/Press-releases/2021/Tenaris_Edison_Snam_trial_steelmaking_green_hydrogen_Dalmine_Italy.html" TargetMode="External"/><Relationship Id="rId408" Type="http://schemas.openxmlformats.org/officeDocument/2006/relationships/hyperlink" Target="https://www.ssme.gov.py/vmme/index.php?option=com_content&amp;view=article&amp;id=2020:proyecto-qla-ruta-del-hidrogeno-h2-en-paraguay&amp;catid=96:sample-news&amp;Itemid=552" TargetMode="External"/><Relationship Id="rId1" Type="http://schemas.openxmlformats.org/officeDocument/2006/relationships/hyperlink" Target="https://www.energate-messenger.de/news/186936/reallabor-fuer-wasserstoff-grossprojekt" TargetMode="External"/><Relationship Id="rId212" Type="http://schemas.openxmlformats.org/officeDocument/2006/relationships/hyperlink" Target="https://oge.net/en/us/projects/westkueste-100" TargetMode="External"/><Relationship Id="rId233" Type="http://schemas.openxmlformats.org/officeDocument/2006/relationships/hyperlink" Target="https://nelhydrogen.com/press-release/nel-asa-awarded-contract-with-asko-for-hydrogen-production-and-fueling-solution-in-trondheim/" TargetMode="External"/><Relationship Id="rId254" Type="http://schemas.openxmlformats.org/officeDocument/2006/relationships/hyperlink" Target="https://ijglobal.com/articles/147180/western-australia-green-hydrogen-project-progressing" TargetMode="External"/><Relationship Id="rId28" Type="http://schemas.openxmlformats.org/officeDocument/2006/relationships/hyperlink" Target="https://fuelcellsworks.com/news/hydrogen-pilot-project-h2morrow-to-support-deep-decarbonization-of-german-industry/" TargetMode="External"/><Relationship Id="rId49" Type="http://schemas.openxmlformats.org/officeDocument/2006/relationships/hyperlink" Target="http://www.renewablessa.sa.gov.au/content/uploads/2019/01/hydrogen-rd-in-sa-report-nov2018.pdf" TargetMode="External"/><Relationship Id="rId114" Type="http://schemas.openxmlformats.org/officeDocument/2006/relationships/hyperlink" Target="https://www.eqmagpro.com/wp-content/uploads/2016/10/Annexure-IV-Report-on-Hydrogen-Production.pdf" TargetMode="External"/><Relationship Id="rId275" Type="http://schemas.openxmlformats.org/officeDocument/2006/relationships/hyperlink" Target="https://reneweconomy.com.au/massive-1000mw-baseload-wind-solar-and-hydrogen-plant-pitched-for-nsw-16049/" TargetMode="External"/><Relationship Id="rId296" Type="http://schemas.openxmlformats.org/officeDocument/2006/relationships/hyperlink" Target="https://en.media.airliquide.com/news/air-liquide-will-build-the-first-high-pressure-hydrogen-refueling-station-for-long-haul-trucks-in-europe-803c-56033.html" TargetMode="External"/><Relationship Id="rId300" Type="http://schemas.openxmlformats.org/officeDocument/2006/relationships/hyperlink" Target="https://www.spglobal.com/platts/en/market-insights/latest-news/electric-power/062620-swiss-based-hydrospider-goes-operational-for-mobility-sector" TargetMode="External"/><Relationship Id="rId60" Type="http://schemas.openxmlformats.org/officeDocument/2006/relationships/hyperlink" Target="https://thewest.com.au/business/energy/hazer-group-wants-to-make-clean-hydrogen-from-perth-sewerage-ng-b881217005z" TargetMode="External"/><Relationship Id="rId81" Type="http://schemas.openxmlformats.org/officeDocument/2006/relationships/hyperlink" Target="https://www.engie.com/business-case/engie-x-hygreen" TargetMode="External"/><Relationship Id="rId135" Type="http://schemas.openxmlformats.org/officeDocument/2006/relationships/hyperlink" Target="https://www.next-kraftwerke.com/company/case-studies/electrolysis-hydrogen-with-excess-renewables" TargetMode="External"/><Relationship Id="rId156" Type="http://schemas.openxmlformats.org/officeDocument/2006/relationships/hyperlink" Target="https://www.proactiveinvestors.co.uk/companies/news/222913/itm-power-announces-opening-of-gasunies-hystock-green-hydrogen-plant-222913.html" TargetMode="External"/><Relationship Id="rId177" Type="http://schemas.openxmlformats.org/officeDocument/2006/relationships/hyperlink" Target="http://www.energy-observer.org/en/" TargetMode="External"/><Relationship Id="rId198" Type="http://schemas.openxmlformats.org/officeDocument/2006/relationships/hyperlink" Target="http://www.ptg-bw.de/" TargetMode="External"/><Relationship Id="rId321" Type="http://schemas.openxmlformats.org/officeDocument/2006/relationships/hyperlink" Target="https://www.ft.com/content/19d3e1ff-748b-4e86-957a-8fe018f64b9b" TargetMode="External"/><Relationship Id="rId342" Type="http://schemas.openxmlformats.org/officeDocument/2006/relationships/hyperlink" Target="https://www.energias-renovables.com/eolica/como-producir-hidrogeno-con-energia-eolica-20200417" TargetMode="External"/><Relationship Id="rId363" Type="http://schemas.openxmlformats.org/officeDocument/2006/relationships/hyperlink" Target="https://cordis.europa.eu/project/rcn/94279_fr.html" TargetMode="External"/><Relationship Id="rId384" Type="http://schemas.openxmlformats.org/officeDocument/2006/relationships/hyperlink" Target="http://energystorageexchange.org/projects/2349" TargetMode="External"/><Relationship Id="rId419" Type="http://schemas.openxmlformats.org/officeDocument/2006/relationships/hyperlink" Target="https://www.greencarcongress.com/2021/08/20210819-bakken.html" TargetMode="External"/><Relationship Id="rId202" Type="http://schemas.openxmlformats.org/officeDocument/2006/relationships/hyperlink" Target="https://oge.net/en/us/projects/westkueste-100" TargetMode="External"/><Relationship Id="rId223" Type="http://schemas.openxmlformats.org/officeDocument/2006/relationships/hyperlink" Target="https://www.universita.corsica/en/research/myrte/" TargetMode="External"/><Relationship Id="rId244" Type="http://schemas.openxmlformats.org/officeDocument/2006/relationships/hyperlink" Target="http://www.amm-mcrc.org/Download/source/MCRCBrouchure.pdf" TargetMode="External"/><Relationship Id="rId430" Type="http://schemas.openxmlformats.org/officeDocument/2006/relationships/hyperlink" Target="https://www.spglobal.com/platts/en/market-insights/latest-news/electric-power/052821-germany-shortlists-62-hydrogen-projects-with-2-gw-capacity-for-ipcei-state-aid" TargetMode="External"/><Relationship Id="rId18" Type="http://schemas.openxmlformats.org/officeDocument/2006/relationships/hyperlink" Target="https://hydeploy.co.uk/" TargetMode="External"/><Relationship Id="rId39" Type="http://schemas.openxmlformats.org/officeDocument/2006/relationships/hyperlink" Target="https://www.agig.com.au/pioneering-sa-hydrogen-facility" TargetMode="External"/><Relationship Id="rId265" Type="http://schemas.openxmlformats.org/officeDocument/2006/relationships/hyperlink" Target="http://ely4off.eu/wp-content/uploads/2019/12/prd20191_ely4off.pdf" TargetMode="External"/><Relationship Id="rId286" Type="http://schemas.openxmlformats.org/officeDocument/2006/relationships/hyperlink" Target="https://www.lavenir.net/cnt/dmf20200529_01478987/feu-vert-de-l-executif-regional-pour-une-station-d-hydrogene" TargetMode="External"/><Relationship Id="rId50" Type="http://schemas.openxmlformats.org/officeDocument/2006/relationships/hyperlink" Target="http://www.abc.net.au/news/2017-08-08/trial-to-inject-hydrogen-into-gas-lines/8782956" TargetMode="External"/><Relationship Id="rId104" Type="http://schemas.openxmlformats.org/officeDocument/2006/relationships/hyperlink" Target="https://fuelcellsworks.com/news/first-hydrogen-bus-arrives-in-wuppertal-hydrogen-plant-completed-in-february-2020/" TargetMode="External"/><Relationship Id="rId125" Type="http://schemas.openxmlformats.org/officeDocument/2006/relationships/hyperlink" Target="http://www.powertogas.info/power-to-gas/pilotprojekte-im-ueberblick/exytron-demonstrationsanlage/" TargetMode="External"/><Relationship Id="rId146" Type="http://schemas.openxmlformats.org/officeDocument/2006/relationships/hyperlink" Target="http://h2b2.es/h2b2-has-finished-the-delivery-and-commissioning-of-an-electrolyser-system-to-vtt-technical-research-centre-of-finland-ltd/" TargetMode="External"/><Relationship Id="rId167" Type="http://schemas.openxmlformats.org/officeDocument/2006/relationships/hyperlink" Target="https://www.engie.com/en/news/using-hydrogen-to-reach-self-sufficiency/" TargetMode="External"/><Relationship Id="rId188" Type="http://schemas.openxmlformats.org/officeDocument/2006/relationships/hyperlink" Target="https://newenergycoalition.org/en/gzi-next-plan-for-construction-of-hydrogen-plant-in-emmen-parties-sign-letter-of-intent/" TargetMode="External"/><Relationship Id="rId311" Type="http://schemas.openxmlformats.org/officeDocument/2006/relationships/hyperlink" Target="https://www.powermag.com/worlds-first-integrated-hydrogen-power-to-power-demonstration-launched/" TargetMode="External"/><Relationship Id="rId332" Type="http://schemas.openxmlformats.org/officeDocument/2006/relationships/hyperlink" Target="https://www.reuters.com/article/germany-hydrogen-apex/germanys-apex-energy-launches-hydrogen-plant-near-rostock-idUSL8N2DP3WV" TargetMode="External"/><Relationship Id="rId353" Type="http://schemas.openxmlformats.org/officeDocument/2006/relationships/hyperlink" Target="https://bioenergyinternational.com/storage-logistics/everfuel-and-shell-enter-into-strategic-collaboration-on-a-large-scale-hydrogen-plant" TargetMode="External"/><Relationship Id="rId374" Type="http://schemas.openxmlformats.org/officeDocument/2006/relationships/hyperlink" Target="https://www.deltalinqs.nl/h-vision-en" TargetMode="External"/><Relationship Id="rId395" Type="http://schemas.openxmlformats.org/officeDocument/2006/relationships/hyperlink" Target="https://renewablesnow.com/news/plug-power-to-produce-green-hydrogen-with-power-from-brookfield-renewable-715248/" TargetMode="External"/><Relationship Id="rId409" Type="http://schemas.openxmlformats.org/officeDocument/2006/relationships/hyperlink" Target="https://www.northerngasnetworks.co.uk/event/h21-launches-national/" TargetMode="External"/><Relationship Id="rId71" Type="http://schemas.openxmlformats.org/officeDocument/2006/relationships/hyperlink" Target="https://www.toshiba-energy.com/en/info/info2018_0809.htm" TargetMode="External"/><Relationship Id="rId92" Type="http://schemas.openxmlformats.org/officeDocument/2006/relationships/hyperlink" Target="https://nwrsturgeonrefinery.com/" TargetMode="External"/><Relationship Id="rId213" Type="http://schemas.openxmlformats.org/officeDocument/2006/relationships/hyperlink" Target="http://www.westkueste100.de/" TargetMode="External"/><Relationship Id="rId234" Type="http://schemas.openxmlformats.org/officeDocument/2006/relationships/hyperlink" Target="https://www.navy.mil/submit/display.asp?story_id=92948" TargetMode="External"/><Relationship Id="rId420" Type="http://schemas.openxmlformats.org/officeDocument/2006/relationships/hyperlink" Target="https://www.pv-tech.org/acme-to-set-up-3-5gw-green-hydrogen-facility-in-oman-in-us3-5bn-deal/" TargetMode="External"/><Relationship Id="rId2" Type="http://schemas.openxmlformats.org/officeDocument/2006/relationships/hyperlink" Target="https://skynrg.com/press-releases/klm-skynrg-and-shv-energy-announce-project-first-european-plant-for-sustainable-aviation-fuel/" TargetMode="External"/><Relationship Id="rId29" Type="http://schemas.openxmlformats.org/officeDocument/2006/relationships/hyperlink" Target="https://www.h21.green/projects/h21-north-of-england/" TargetMode="External"/><Relationship Id="rId255" Type="http://schemas.openxmlformats.org/officeDocument/2006/relationships/hyperlink" Target="https://www.pv-magazine.com/2020/04/30/chinese-coal-miner-starts-work-on-worlds-biggest-green-hydrogen-facility/" TargetMode="External"/><Relationship Id="rId276" Type="http://schemas.openxmlformats.org/officeDocument/2006/relationships/hyperlink" Target="https://www.bp.com/en/global/corporate/news-and-insights/press-releases/bp-australia-announces-feasibility-study-into-hydrogen-energy-production-facility.html" TargetMode="External"/><Relationship Id="rId297" Type="http://schemas.openxmlformats.org/officeDocument/2006/relationships/hyperlink" Target="https://www.toshiba-energy.com/en/hydrogen/results/index.htm" TargetMode="External"/><Relationship Id="rId40" Type="http://schemas.openxmlformats.org/officeDocument/2006/relationships/hyperlink" Target="https://fuelcellsworks.com/news/arcadis-hoogeveen-and-livefree-realize-the-first-hydrogen-based-residential-area-in-the-netherlands/" TargetMode="External"/><Relationship Id="rId115" Type="http://schemas.openxmlformats.org/officeDocument/2006/relationships/hyperlink" Target="https://www.cpuc.ca.gov/uploadedFiles/CPUC_Website/Content/Utilities_and_Industries/Energy/Energy_Programs/Gas/Natural_Gas_Market/Nov13LADWP.pdf" TargetMode="External"/><Relationship Id="rId136" Type="http://schemas.openxmlformats.org/officeDocument/2006/relationships/hyperlink" Target="https://www.energiepark-mainz.de/artikel-detailseite/article/langfristige-zukunft-fuer-den-energiepark-mainz/" TargetMode="External"/><Relationship Id="rId157" Type="http://schemas.openxmlformats.org/officeDocument/2006/relationships/hyperlink" Target="https://www.spglobal.com/platts/es/market-insights/latest-news/electric-power/012420-dutch-20-mw-green-hydrogen-electrolyzer-project-secures-eu-funding" TargetMode="External"/><Relationship Id="rId178" Type="http://schemas.openxmlformats.org/officeDocument/2006/relationships/hyperlink" Target="https://www.businesswire.com/news/home/20161220005202/en/Proton-OnSite-Awarded-13-Megawatt-Electrolyzers" TargetMode="External"/><Relationship Id="rId301" Type="http://schemas.openxmlformats.org/officeDocument/2006/relationships/hyperlink" Target="https://www.h2-view.com/story/itm-power-provides-trading-update/" TargetMode="External"/><Relationship Id="rId322" Type="http://schemas.openxmlformats.org/officeDocument/2006/relationships/hyperlink" Target="https://www.theguardian.com/environment/2020/jul/19/can-a-hydrogen-boom-fuel-a-green-recovery-for-britain" TargetMode="External"/><Relationship Id="rId343" Type="http://schemas.openxmlformats.org/officeDocument/2006/relationships/hyperlink" Target="https://participa.pt/pt/consulta/en-h2-estrategia-nacional-para-o-hidrogenio" TargetMode="External"/><Relationship Id="rId364" Type="http://schemas.openxmlformats.org/officeDocument/2006/relationships/hyperlink" Target="https://www.cfindustries.com/newsroom/2020/commitment-to-clean-energy-economy" TargetMode="External"/><Relationship Id="rId61" Type="http://schemas.openxmlformats.org/officeDocument/2006/relationships/hyperlink" Target="https://www.csiro.au/en/Do-business/Futures/Reports/Hydrogen-Roadmap" TargetMode="External"/><Relationship Id="rId82" Type="http://schemas.openxmlformats.org/officeDocument/2006/relationships/hyperlink" Target="https://new.siemens.com/mea/en/company/stories/energy/a-trailblazer-of-green-hydrogen.html" TargetMode="External"/><Relationship Id="rId199" Type="http://schemas.openxmlformats.org/officeDocument/2006/relationships/hyperlink" Target="http://www.ieabioenergy.com/wp-content/uploads/2017/10/4_Hybridwerk_Aarmatt_A.Lochbrunner.pdf" TargetMode="External"/><Relationship Id="rId203" Type="http://schemas.openxmlformats.org/officeDocument/2006/relationships/hyperlink" Target="https://www.hzwei.info/blog/2019/04/15/energiewende-als-gemeinschaftsprojekt/" TargetMode="External"/><Relationship Id="rId385" Type="http://schemas.openxmlformats.org/officeDocument/2006/relationships/hyperlink" Target="http://www.electropowersystems.com/portfolio-item/1mwh-with-h2-microgrid-in-the-atacama-desert-chile/" TargetMode="External"/><Relationship Id="rId19" Type="http://schemas.openxmlformats.org/officeDocument/2006/relationships/hyperlink" Target="https://www.powerengineeringint.com/2020/01/28/hyport-ostend-green-hydrogen-to-advance-belgian-energy-transition/" TargetMode="External"/><Relationship Id="rId224" Type="http://schemas.openxmlformats.org/officeDocument/2006/relationships/hyperlink" Target="https://www.lemoniteur.fr/article/un-demonstrateur-power-to-gas-en-service-a-nantes.1949184" TargetMode="External"/><Relationship Id="rId245" Type="http://schemas.openxmlformats.org/officeDocument/2006/relationships/hyperlink" Target="https://www.arci.res.in/facilities-cfct" TargetMode="External"/><Relationship Id="rId266" Type="http://schemas.openxmlformats.org/officeDocument/2006/relationships/hyperlink" Target="http://www.seafuel.eu/es/inicio/" TargetMode="External"/><Relationship Id="rId287" Type="http://schemas.openxmlformats.org/officeDocument/2006/relationships/hyperlink" Target="https://www.h2-view.com/story/repsol-unveils-green-hydrogen-project/" TargetMode="External"/><Relationship Id="rId410" Type="http://schemas.openxmlformats.org/officeDocument/2006/relationships/hyperlink" Target="https://globalnews.ca/news/7714950/proposed-alberta-methanol-project-carbon-capture/" TargetMode="External"/><Relationship Id="rId431" Type="http://schemas.openxmlformats.org/officeDocument/2006/relationships/printerSettings" Target="../printerSettings/printerSettings3.bin"/><Relationship Id="rId30" Type="http://schemas.openxmlformats.org/officeDocument/2006/relationships/hyperlink" Target="http://h2vnormandy-concertation.net/comprendre-projet/" TargetMode="External"/><Relationship Id="rId105" Type="http://schemas.openxmlformats.org/officeDocument/2006/relationships/hyperlink" Target="https://www.gasworld.com/toyota-to-build-74m-hydrogen-hub/2016842.article" TargetMode="External"/><Relationship Id="rId126" Type="http://schemas.openxmlformats.org/officeDocument/2006/relationships/hyperlink" Target="https://exytron.online/en/news/" TargetMode="External"/><Relationship Id="rId147" Type="http://schemas.openxmlformats.org/officeDocument/2006/relationships/hyperlink" Target="https://www.hytep.cz/projects/visegrad/images/news/hydrogen-mobility-in-visegrad-countries/H2nodes_Riga_transport_CZ_workshop_23_september_2019.pdf" TargetMode="External"/><Relationship Id="rId168" Type="http://schemas.openxmlformats.org/officeDocument/2006/relationships/hyperlink" Target="https://www.sciencedirect.com/science/article/pii/S1464285918300506" TargetMode="External"/><Relationship Id="rId312" Type="http://schemas.openxmlformats.org/officeDocument/2006/relationships/hyperlink" Target="https://www.engie-solutions.com/fr/actualites/hydrogene-michelin-morbihan" TargetMode="External"/><Relationship Id="rId333" Type="http://schemas.openxmlformats.org/officeDocument/2006/relationships/hyperlink" Target="https://www.eugcc-cleanergy.net/sites/default/files/3._session_1_damien_sage_engie.pdf" TargetMode="External"/><Relationship Id="rId354" Type="http://schemas.openxmlformats.org/officeDocument/2006/relationships/hyperlink" Target="https://reneweconomy.com.au/neoen-plans-worlds-biggest-solar-wind-powered-hydrogen-hub-in-s-a-53674/" TargetMode="External"/><Relationship Id="rId51" Type="http://schemas.openxmlformats.org/officeDocument/2006/relationships/hyperlink" Target="https://fuelcellsworks.com/news/1-28m-arena-backing-for-agn-to-establish-the-australian-hydrogen-centre/" TargetMode="External"/><Relationship Id="rId72" Type="http://schemas.openxmlformats.org/officeDocument/2006/relationships/hyperlink" Target="https://www.hamburg-news.hamburg/en/renewable-energy/hydrogen-becoming-technology-future/" TargetMode="External"/><Relationship Id="rId93" Type="http://schemas.openxmlformats.org/officeDocument/2006/relationships/hyperlink" Target="https://sequestration.mit.edu/tools/projects/quest.html" TargetMode="External"/><Relationship Id="rId189" Type="http://schemas.openxmlformats.org/officeDocument/2006/relationships/hyperlink" Target="https://cordis.europa.eu/project/id/826089" TargetMode="External"/><Relationship Id="rId375" Type="http://schemas.openxmlformats.org/officeDocument/2006/relationships/hyperlink" Target="https://www.topsectorenergie.nl/sites/default/files/uploads/TKI%20Gas/nieuws/Overview%20of%20Hydrogen%20project%20in%20the%20Netherlands.pdf" TargetMode="External"/><Relationship Id="rId396" Type="http://schemas.openxmlformats.org/officeDocument/2006/relationships/hyperlink" Target="https://www.liquidwind.se/flagships" TargetMode="External"/><Relationship Id="rId3" Type="http://schemas.openxmlformats.org/officeDocument/2006/relationships/hyperlink" Target="https://www.e-bridge.com/wp-content/uploads/2019/04/reNEWS_April-2019.pdf" TargetMode="External"/><Relationship Id="rId214" Type="http://schemas.openxmlformats.org/officeDocument/2006/relationships/hyperlink" Target="https://www.uniper.energy/storage/what-we-do/power-to-gas" TargetMode="External"/><Relationship Id="rId235" Type="http://schemas.openxmlformats.org/officeDocument/2006/relationships/hyperlink" Target="https://www.lemvigbiogas.com/MeGa-stoREfinalreport.pdf" TargetMode="External"/><Relationship Id="rId256" Type="http://schemas.openxmlformats.org/officeDocument/2006/relationships/hyperlink" Target="https://allesoverwaterstof.nl/mega-waterstofproject-opgestart-in-nieuwegein/" TargetMode="External"/><Relationship Id="rId277" Type="http://schemas.openxmlformats.org/officeDocument/2006/relationships/hyperlink" Target="https://www.norsk-e-fuel.com/en/" TargetMode="External"/><Relationship Id="rId298" Type="http://schemas.openxmlformats.org/officeDocument/2006/relationships/hyperlink" Target="https://www.thechemicalengineer.com/news/two-new-large-scale-ccus-facilities-now-in-operation/" TargetMode="External"/><Relationship Id="rId400" Type="http://schemas.openxmlformats.org/officeDocument/2006/relationships/hyperlink" Target="https://www.topsectorenergie.nl/sites/default/files/uploads/TKI%20Gas/publicaties/Overview%20Hydrogen%20projects%20in%20the%20Netherlands%20-%20version%2018%20May%202021.pdf" TargetMode="External"/><Relationship Id="rId421" Type="http://schemas.openxmlformats.org/officeDocument/2006/relationships/hyperlink" Target="https://www.southerngreenhydrogen.co.nz/articles/huge-interest-in-southland-green-hydrogen-project" TargetMode="External"/><Relationship Id="rId116" Type="http://schemas.openxmlformats.org/officeDocument/2006/relationships/hyperlink" Target="https://www.spglobal.com/platts/en/market-insights/latest-news/coal/031020-cea-led-consortium-launches-26-mw-rotterdam-green-h2-project" TargetMode="External"/><Relationship Id="rId137" Type="http://schemas.openxmlformats.org/officeDocument/2006/relationships/hyperlink" Target="https://www.nouryon.com/news-and-events/news-overview/2019/bp-nouryon-and-port-of-rotterdam-partner-on-green-hydrogen-study/" TargetMode="External"/><Relationship Id="rId158" Type="http://schemas.openxmlformats.org/officeDocument/2006/relationships/hyperlink" Target="https://bioenergyinternational.com/storage-logistics/gasunie-invest-first-1-mw-power-gas-installation-netherlands" TargetMode="External"/><Relationship Id="rId302" Type="http://schemas.openxmlformats.org/officeDocument/2006/relationships/hyperlink" Target="https://www.toshiba-energy.com/en/info/info2020_0610.htm" TargetMode="External"/><Relationship Id="rId323" Type="http://schemas.openxmlformats.org/officeDocument/2006/relationships/hyperlink" Target="https://fuelcellsworks.com/news/enagas-receives-eu-support-for-the-development-of-hydrogen-station-in-madrid/" TargetMode="External"/><Relationship Id="rId344" Type="http://schemas.openxmlformats.org/officeDocument/2006/relationships/hyperlink" Target="https://www.foederal-erneuerbar.de/best-practice-detailseite/items/power-to-gas-anlage-speist-biomethan-ins-erdgasnetz" TargetMode="External"/><Relationship Id="rId20" Type="http://schemas.openxmlformats.org/officeDocument/2006/relationships/hyperlink" Target="https://press.siemens.com/global/en/pressrelease/siemens-delivers-pem-electrolyzer-salzgitter-ag" TargetMode="External"/><Relationship Id="rId41" Type="http://schemas.openxmlformats.org/officeDocument/2006/relationships/hyperlink" Target="https://ramboll.com/media/rgr/carbon-capture-and-e-fuel-production-in-greenland" TargetMode="External"/><Relationship Id="rId62" Type="http://schemas.openxmlformats.org/officeDocument/2006/relationships/hyperlink" Target="https://www.greencarcongress.com/2020/03/20200308-fh2r.html" TargetMode="External"/><Relationship Id="rId83" Type="http://schemas.openxmlformats.org/officeDocument/2006/relationships/hyperlink" Target="https://www.focus.de/wissen/technik/mobilitaet/antriebe/tid-23218/wunderkraftstoff-schadstofffrei-in-die-zukunft_aid_652598.html" TargetMode="External"/><Relationship Id="rId179" Type="http://schemas.openxmlformats.org/officeDocument/2006/relationships/hyperlink" Target="https://mnre.gov.in/sites/default/files/uploads/Shrinet-ERDA.pdf" TargetMode="External"/><Relationship Id="rId365" Type="http://schemas.openxmlformats.org/officeDocument/2006/relationships/hyperlink" Target="https://www.h2-view.com/story/cf-industries-to-construct-green-hydrogen-based-ammonia-facility-in-louisiana/" TargetMode="External"/><Relationship Id="rId386" Type="http://schemas.openxmlformats.org/officeDocument/2006/relationships/hyperlink" Target="https://www.eqmagpro.com/wp-content/uploads/2016/10/Annexure-IV-Report-on-Hydrogen-Production.pdf" TargetMode="External"/><Relationship Id="rId190" Type="http://schemas.openxmlformats.org/officeDocument/2006/relationships/hyperlink" Target="https://www.remote-euproject.eu/remote-project/" TargetMode="External"/><Relationship Id="rId204" Type="http://schemas.openxmlformats.org/officeDocument/2006/relationships/hyperlink" Target="https://cordis.europa.eu/project/id/875090/pl" TargetMode="External"/><Relationship Id="rId225" Type="http://schemas.openxmlformats.org/officeDocument/2006/relationships/hyperlink" Target="https://polytech.univ-nantes.fr/une-ecole-sur-3-campus/actualites/le-demonstrateur-power-to-gas-entre-en-service-sur-le-site-de-la-chantrerie--2180311.kjsp" TargetMode="External"/><Relationship Id="rId246" Type="http://schemas.openxmlformats.org/officeDocument/2006/relationships/hyperlink" Target="https://www.hitachizosen.co.jp/english/news/2019/10/003405.html" TargetMode="External"/><Relationship Id="rId267" Type="http://schemas.openxmlformats.org/officeDocument/2006/relationships/hyperlink" Target="https://www.ft.com/content/6d2c8d8a-a767-4e41-b0f9-3237dd711597?accessToken=zwAAAXJQhZAwkc9tLI2Kp2dOQdOw-TI33XEVlw.MEQCIFbbu4ednBgMr7ty8-leTb2ABXr6ZWZO8f7qIQdh2DBuAiArmcOs7I_iwQsuldRZyPtKHW3QuEPTIdd6OeJ-6prMfQ&amp;sharetype=gift?token=ceb073f4-fef6-4d9f-8f7c-555db5cefb96" TargetMode="External"/><Relationship Id="rId288" Type="http://schemas.openxmlformats.org/officeDocument/2006/relationships/hyperlink" Target="https://www.caranddriver.com/es/coches/planeta-motor/a32864845/combustible-sintetico-repsol/" TargetMode="External"/><Relationship Id="rId411" Type="http://schemas.openxmlformats.org/officeDocument/2006/relationships/hyperlink" Target="https://www.airproducts.com/news-center/2021/06/0609-air-products-net-zero-hydrogen-energy-complex-in-edmonton-alberta-canada" TargetMode="External"/><Relationship Id="rId106" Type="http://schemas.openxmlformats.org/officeDocument/2006/relationships/hyperlink" Target="https://www.sharecast.com/news/aim-bulletin/itm-power-sells-electrolyser-to-toyota-australia--3798013.html" TargetMode="External"/><Relationship Id="rId127" Type="http://schemas.openxmlformats.org/officeDocument/2006/relationships/hyperlink" Target="https://www.balance-project.org/projects" TargetMode="External"/><Relationship Id="rId313" Type="http://schemas.openxmlformats.org/officeDocument/2006/relationships/hyperlink" Target="https://www.heraldo.es/noticias/aragon/2020/07/05/tren-hidrogeno-plasencia-del-monte-planta-energias-renivables-1384258.html?utm_source=twitter.com&amp;utm_medium=socialshare&amp;utm_campaign=desktop" TargetMode="External"/><Relationship Id="rId10" Type="http://schemas.openxmlformats.org/officeDocument/2006/relationships/hyperlink" Target="https://www.toshiba.co.jp/about/press/2016_07/pr1401.htm" TargetMode="External"/><Relationship Id="rId31" Type="http://schemas.openxmlformats.org/officeDocument/2006/relationships/hyperlink" Target="http://h2v59-concertation.net/comprendre-projet/" TargetMode="External"/><Relationship Id="rId52" Type="http://schemas.openxmlformats.org/officeDocument/2006/relationships/hyperlink" Target="https://www.pv-magazine.com/2020/03/02/hydrogen-production-coupled-to-solar-and-storage-to-debut-in-spain/" TargetMode="External"/><Relationship Id="rId73" Type="http://schemas.openxmlformats.org/officeDocument/2006/relationships/hyperlink" Target="https://new4-0.erneuerbare-energien-hamburg.de/de/new-40-blog/details/wind-to-gas-energy-bau-der-power-to-heat-anlage-ist-gestartet.html" TargetMode="External"/><Relationship Id="rId94" Type="http://schemas.openxmlformats.org/officeDocument/2006/relationships/hyperlink" Target="https://www.lakecharlesmethanol.com/" TargetMode="External"/><Relationship Id="rId148" Type="http://schemas.openxmlformats.org/officeDocument/2006/relationships/hyperlink" Target="https://www.h2nodes.eu/" TargetMode="External"/><Relationship Id="rId169" Type="http://schemas.openxmlformats.org/officeDocument/2006/relationships/hyperlink" Target="https://www.hydrogenics.com/2017/04/21/hydrogenics-selected-as-technology-provider-for-sunline-transit-agency/" TargetMode="External"/><Relationship Id="rId334" Type="http://schemas.openxmlformats.org/officeDocument/2006/relationships/hyperlink" Target="../../AppData/Local/Microsoft/Windows/INetCache/group4/sto/etp/ETP2020/Projects/ETP2020/Numbers%20and%20analysis/SUPPLY/HYDROGEN/References/Thyssenkrupp%20presentation.pdf" TargetMode="External"/><Relationship Id="rId355" Type="http://schemas.openxmlformats.org/officeDocument/2006/relationships/hyperlink" Target="https://www.brightgreenhydrogen.org.uk/levenmouth-community-energy-project/" TargetMode="External"/><Relationship Id="rId376" Type="http://schemas.openxmlformats.org/officeDocument/2006/relationships/hyperlink" Target="https://thecanadian.news/2020/12/08/air-liquide-has-started-industrial-production-of-green-hydrogen-in-becancour/" TargetMode="External"/><Relationship Id="rId397" Type="http://schemas.openxmlformats.org/officeDocument/2006/relationships/hyperlink" Target="https://www.h2-mobile.fr/actus/hygo-station-hydrogene-vannes-ouvrira-octobre-2021/" TargetMode="External"/><Relationship Id="rId4" Type="http://schemas.openxmlformats.org/officeDocument/2006/relationships/hyperlink" Target="https://www.drax.com/press_release/energy-companies-announce-new-zero-carbon-uk-partnership-ccus-hydrogen-beccs-humber-equinor-national-grid/" TargetMode="External"/><Relationship Id="rId180" Type="http://schemas.openxmlformats.org/officeDocument/2006/relationships/hyperlink" Target="https://www.co2value.eu/wp-content/uploads/2019/09/2.-CRI.pdf" TargetMode="External"/><Relationship Id="rId215" Type="http://schemas.openxmlformats.org/officeDocument/2006/relationships/hyperlink" Target="https://zenodo.org/record/3464775" TargetMode="External"/><Relationship Id="rId236" Type="http://schemas.openxmlformats.org/officeDocument/2006/relationships/hyperlink" Target="https://news.bloombergenvironment.com/environment-and-energy/chinas-ningxia-plans-198-million-solar-hydrogen-project" TargetMode="External"/><Relationship Id="rId257" Type="http://schemas.openxmlformats.org/officeDocument/2006/relationships/hyperlink" Target="https://allesoverwaterstof.nl/film-nederlands-offshore-waterstofinstallatie-poshydon/" TargetMode="External"/><Relationship Id="rId278" Type="http://schemas.openxmlformats.org/officeDocument/2006/relationships/hyperlink" Target="http://www.renewableh2canada.ca/" TargetMode="External"/><Relationship Id="rId401" Type="http://schemas.openxmlformats.org/officeDocument/2006/relationships/hyperlink" Target="https://fuelcellsworks.com/news/danish-company-greenlab-to-create-worlds-largest-scale-production-facility-for-green-hydrogen/" TargetMode="External"/><Relationship Id="rId422" Type="http://schemas.openxmlformats.org/officeDocument/2006/relationships/hyperlink" Target="http://www.ihfca.org.cn/a1949.html" TargetMode="External"/><Relationship Id="rId303" Type="http://schemas.openxmlformats.org/officeDocument/2006/relationships/hyperlink" Target="https://www.toshiba-energy.com/en/info/info2020_0123.htm" TargetMode="External"/><Relationship Id="rId42" Type="http://schemas.openxmlformats.org/officeDocument/2006/relationships/hyperlink" Target="https://www.hybridge.net/index-2.html" TargetMode="External"/><Relationship Id="rId84" Type="http://schemas.openxmlformats.org/officeDocument/2006/relationships/hyperlink" Target="https://group.vattenfall.com/press-and-media/news--press-releases/pressreleases/2019/hybrit-sek-200-million-invested-in-pilot-plant-for-storage-of-fossil-free-hydrogen-in-lulea" TargetMode="External"/><Relationship Id="rId138" Type="http://schemas.openxmlformats.org/officeDocument/2006/relationships/hyperlink" Target="https://www.tennet.eu/news/detail/gasunie-tennet-and-thyssengas-reveal-detailed-green-sector-coupling-plans-using-power-to-gas-tec/" TargetMode="External"/><Relationship Id="rId345" Type="http://schemas.openxmlformats.org/officeDocument/2006/relationships/hyperlink" Target="https://www.goeree-overflakkee.nl/duurzaam-go/waterstof_46733/item/h2go-programma_232204.html" TargetMode="External"/><Relationship Id="rId387" Type="http://schemas.openxmlformats.org/officeDocument/2006/relationships/hyperlink" Target="http://www.rtsafrica.co.za/Documents/NEL%20Hydrogen%20Brochure.pdf" TargetMode="External"/><Relationship Id="rId191" Type="http://schemas.openxmlformats.org/officeDocument/2006/relationships/hyperlink" Target="https://www.solarserver.de/2020/02/05/industrielle-power-to-gas-anlage-in-der-schweiz/" TargetMode="External"/><Relationship Id="rId205" Type="http://schemas.openxmlformats.org/officeDocument/2006/relationships/hyperlink" Target="https://www.efzn.de/fileadmin/documents/Niedersaechsische_Energietage/Vortr%C3%A4ge/2019/NET2019_FF4_04_Veldkamp.pdf" TargetMode="External"/><Relationship Id="rId247" Type="http://schemas.openxmlformats.org/officeDocument/2006/relationships/hyperlink" Target="https://blog.topsoe.com/topsoe-to-build-demonstration-plant-to-produce-cost-competitive-co2-neutral-methanol-from-biogas-and-green-electricity" TargetMode="External"/><Relationship Id="rId412" Type="http://schemas.openxmlformats.org/officeDocument/2006/relationships/hyperlink" Target="http://41.222.168.85/NewsDetails.aspx?id=34" TargetMode="External"/><Relationship Id="rId107" Type="http://schemas.openxmlformats.org/officeDocument/2006/relationships/hyperlink" Target="https://www.sarawakenergy.com/media-info/media-releases/2018/sarawak-energy-pilots-hydrogen-production-plant-refuelling-station-for-transportation-sector" TargetMode="External"/><Relationship Id="rId289" Type="http://schemas.openxmlformats.org/officeDocument/2006/relationships/hyperlink" Target="https://expresso.pt/economia/2019-12-11-EDP-avanca-com-dois-projetos-inovadores-para-produzir-hidrogenio" TargetMode="External"/><Relationship Id="rId11" Type="http://schemas.openxmlformats.org/officeDocument/2006/relationships/hyperlink" Target="https://www.toshiba.co.jp/about/press/2016_03/pr2403.htm" TargetMode="External"/><Relationship Id="rId53" Type="http://schemas.openxmlformats.org/officeDocument/2006/relationships/hyperlink" Target="https://www.entsog.eu/power-green-hydrogen-mallorca" TargetMode="External"/><Relationship Id="rId149" Type="http://schemas.openxmlformats.org/officeDocument/2006/relationships/hyperlink" Target="https://www.engie.com/en/journalists/press-releases/largest-hydrogen-utility-fleet-alternative-multi-fuel-station" TargetMode="External"/><Relationship Id="rId314" Type="http://schemas.openxmlformats.org/officeDocument/2006/relationships/hyperlink" Target="https://energies.airliquide.com/air-liquide-build-first-world-scale-liquid-hydrogen-production-plant-dedicated-supply-hydrogen" TargetMode="External"/><Relationship Id="rId356" Type="http://schemas.openxmlformats.org/officeDocument/2006/relationships/hyperlink" Target="https://www.tyseleyenergy.co.uk/tyseley-refuelling-hub/" TargetMode="External"/><Relationship Id="rId398" Type="http://schemas.openxmlformats.org/officeDocument/2006/relationships/hyperlink" Target="https://www.originenergy.com.au/about/investors-media/media-centre/origin_to_investigate_export_scale_green_hydrogen_project_in_tasmania.html" TargetMode="External"/><Relationship Id="rId95" Type="http://schemas.openxmlformats.org/officeDocument/2006/relationships/hyperlink" Target="https://www.energy.gov/sites/prod/files/2015/01/f19/EIS-0464-FEIS-Volume-1-2013.pdf" TargetMode="External"/><Relationship Id="rId160" Type="http://schemas.openxmlformats.org/officeDocument/2006/relationships/hyperlink" Target="https://mcphy.com/en/press-releases/power_plant_cooling_on_site_hydrogen_production/" TargetMode="External"/><Relationship Id="rId216" Type="http://schemas.openxmlformats.org/officeDocument/2006/relationships/hyperlink" Target="https://mcphy.com/fr/communiques/hydrogene-industriel-projet-20-mw-aux-pays-bas/" TargetMode="External"/><Relationship Id="rId423" Type="http://schemas.openxmlformats.org/officeDocument/2006/relationships/hyperlink" Target="https://www.biofuelsdigest.com/bdigest/2020/09/16/ecb-signs-contract-with-government-for-paraguayan-omega-green-project/" TargetMode="External"/><Relationship Id="rId258" Type="http://schemas.openxmlformats.org/officeDocument/2006/relationships/hyperlink" Target="https://www.ogauthority.co.uk/media/6220/ogauthoritysharepointcom-ssl-davwwwroot-sites-ecm-tbw3-documents-files-exchange-malcolm-workshop-slides-301019-neptune.pdf" TargetMode="External"/><Relationship Id="rId22" Type="http://schemas.openxmlformats.org/officeDocument/2006/relationships/hyperlink" Target="http://www.renewablessa.sa.gov.au/topic/hydrogen/hydrogen-projects" TargetMode="External"/><Relationship Id="rId64" Type="http://schemas.openxmlformats.org/officeDocument/2006/relationships/hyperlink" Target="https://www.ammoniaenergy.org/articles/renewable-hydrogen-in-fukushima-and-a-bridge-to-the-future/" TargetMode="External"/><Relationship Id="rId118" Type="http://schemas.openxmlformats.org/officeDocument/2006/relationships/hyperlink" Target="https://www.portofamsterdam.com/en/press-release/nouryon-tata-steel-and-port-amsterdam-partner-develop-largest-green-hydrogen-cluster" TargetMode="External"/><Relationship Id="rId325" Type="http://schemas.openxmlformats.org/officeDocument/2006/relationships/hyperlink" Target="https://www.h2-view.com/story/avias-first-hydrogen-station-opens-in-switzerland/" TargetMode="External"/><Relationship Id="rId367" Type="http://schemas.openxmlformats.org/officeDocument/2006/relationships/hyperlink" Target="https://www.h2-international.com/2017/12/01/hypos-from-storage-to-distribution/" TargetMode="External"/><Relationship Id="rId171" Type="http://schemas.openxmlformats.org/officeDocument/2006/relationships/hyperlink" Target="https://etipwind.eu/wp-content/uploads/A2-Hydrogenics_v2.pdf" TargetMode="External"/><Relationship Id="rId227" Type="http://schemas.openxmlformats.org/officeDocument/2006/relationships/hyperlink" Target="https://diamondlite.com/wp-content/uploads/2017/06/EFCF-2015_Paper_B1505_Hybrid-plant-Aarmatt-a-novel-concept-applying-PEM-electrolysis_Rindlisbacher_Marcel_01.pdf" TargetMode="External"/><Relationship Id="rId269" Type="http://schemas.openxmlformats.org/officeDocument/2006/relationships/hyperlink" Target="https://www.h2-view.com/story/new-project-to-deploy-100-hydrogen-buses-in-australian-cities/" TargetMode="External"/><Relationship Id="rId33" Type="http://schemas.openxmlformats.org/officeDocument/2006/relationships/hyperlink" Target="https://www.atco.com/en-au/projects/clean-energy-innovation-hub.html" TargetMode="External"/><Relationship Id="rId129" Type="http://schemas.openxmlformats.org/officeDocument/2006/relationships/hyperlink" Target="https://www.australiangasnetworks.com.au/our-business/about-us/media-releases/gas-groups-hydrogen-push-moves-into-queensland" TargetMode="External"/><Relationship Id="rId280" Type="http://schemas.openxmlformats.org/officeDocument/2006/relationships/hyperlink" Target="https://fuelcellsworks.com/news/swedish-housing-powered-100-percent-by-sun-and-hydrogen/" TargetMode="External"/><Relationship Id="rId336" Type="http://schemas.openxmlformats.org/officeDocument/2006/relationships/hyperlink" Target="https://greenhydrogen.dk/danish-minister-for-transport-officially-opens-ghs-hydrogen-refueling-station/" TargetMode="External"/><Relationship Id="rId75" Type="http://schemas.openxmlformats.org/officeDocument/2006/relationships/hyperlink" Target="https://methycentre.eu/" TargetMode="External"/><Relationship Id="rId140" Type="http://schemas.openxmlformats.org/officeDocument/2006/relationships/hyperlink" Target="https://www.energate-messenger.de/news/200507/power-to-gas-micro-pyros-geht-in-die-insolvenz" TargetMode="External"/><Relationship Id="rId182" Type="http://schemas.openxmlformats.org/officeDocument/2006/relationships/hyperlink" Target="https://www.yara.com/news-and-media/news/archive/2019/yara-and-nel-carbon-free-hydrogen-for-fertilizer-production/" TargetMode="External"/><Relationship Id="rId378" Type="http://schemas.openxmlformats.org/officeDocument/2006/relationships/hyperlink" Target="https://www.reuters.com/article/idUSL4N2IO1KX" TargetMode="External"/><Relationship Id="rId403" Type="http://schemas.openxmlformats.org/officeDocument/2006/relationships/hyperlink" Target="https://co2re.co/FacilityData" TargetMode="External"/><Relationship Id="rId6" Type="http://schemas.openxmlformats.org/officeDocument/2006/relationships/hyperlink" Target="https://www.sciencedirect.com/science/article/pii/S1464285918304681" TargetMode="External"/><Relationship Id="rId238" Type="http://schemas.openxmlformats.org/officeDocument/2006/relationships/hyperlink" Target="https://windeurope.org/wp-content/uploads/files/misc/20190130-p2g-workshop/190129-4-Wind2hydrogen-OMV.pdf" TargetMode="External"/><Relationship Id="rId291" Type="http://schemas.openxmlformats.org/officeDocument/2006/relationships/hyperlink" Target="https://www.fluxys.com/en/news/fluxys-belgium/2020/200422_news_gas_for_climate_study" TargetMode="External"/><Relationship Id="rId305" Type="http://schemas.openxmlformats.org/officeDocument/2006/relationships/hyperlink" Target="https://www.toshiba.co.jp/about/press/2016_03/pr1402.htm" TargetMode="External"/><Relationship Id="rId347" Type="http://schemas.openxmlformats.org/officeDocument/2006/relationships/hyperlink" Target="https://www.repsol.com/en/press-room/press-releases/2020/repsol-to-build-spains-first-advanced-biofuels-plant-in-cartagena.cshtml" TargetMode="External"/><Relationship Id="rId44" Type="http://schemas.openxmlformats.org/officeDocument/2006/relationships/hyperlink" Target="https://refhyne.eu/about/" TargetMode="External"/><Relationship Id="rId86" Type="http://schemas.openxmlformats.org/officeDocument/2006/relationships/hyperlink" Target="https://www.h2future-project.eu/" TargetMode="External"/><Relationship Id="rId151" Type="http://schemas.openxmlformats.org/officeDocument/2006/relationships/hyperlink" Target="http://www.afhypac.org/documents/divers/AFHYPAC_H2regions_2017-06-09_web.pdf" TargetMode="External"/><Relationship Id="rId389" Type="http://schemas.openxmlformats.org/officeDocument/2006/relationships/hyperlink" Target="https://www.klimaatakkoord.nl/binaries/klimaatakkoord/documenten/publicaties/2020/10/22/koplopersprogramma-cluster-smart-delta/SDR-Regioplan+2030-2050.pdf" TargetMode="External"/><Relationship Id="rId193" Type="http://schemas.openxmlformats.org/officeDocument/2006/relationships/hyperlink" Target="https://www.h-tec.com/anwendungen/stromlueckenfueller/" TargetMode="External"/><Relationship Id="rId207" Type="http://schemas.openxmlformats.org/officeDocument/2006/relationships/hyperlink" Target="https://stad.gent/sites/default/files/media/documents/20191106_PU_CCUhub_Rapport%20A4%20EN.pdf" TargetMode="External"/><Relationship Id="rId249" Type="http://schemas.openxmlformats.org/officeDocument/2006/relationships/hyperlink" Target="https://www.greencarcongress.com/2020/02/20200219-gigastack.html" TargetMode="External"/><Relationship Id="rId414" Type="http://schemas.openxmlformats.org/officeDocument/2006/relationships/hyperlink" Target="https://www.iene.eu/japans-largest-green-hydrogen-plant-powered-by-wind-set-to-open-in-2024-p6361.html" TargetMode="External"/><Relationship Id="rId13" Type="http://schemas.openxmlformats.org/officeDocument/2006/relationships/hyperlink" Target="https://www.equinor.com/en/news/evaluating-conversion-natural-gas-hydrogen.html" TargetMode="External"/><Relationship Id="rId109" Type="http://schemas.openxmlformats.org/officeDocument/2006/relationships/hyperlink" Target="https://arena.gov.au/news/hydrogen-gives-new-life-to-toyotas-altona-car-manufacturing-plant/" TargetMode="External"/><Relationship Id="rId260" Type="http://schemas.openxmlformats.org/officeDocument/2006/relationships/hyperlink" Target="https://energiewerkplaatsbrabant.nl/nieuws+pnb/energiefestival+hoofdpagina/energiefestival+2019+-+presentaties/energiefestival+documenten+en+verslagen/handlerdownloadfiles.ashx?idnv=1492307" TargetMode="External"/><Relationship Id="rId316" Type="http://schemas.openxmlformats.org/officeDocument/2006/relationships/hyperlink" Target="https://newsroom.neom.com/air-products-acwa-power-and-neom-sign-agreement-for-5-billion-production-facility-in-neom-powered-by-renewable-energy-for-production-and-export-of-green-hydrogen-to-global-markets-321553" TargetMode="External"/><Relationship Id="rId55" Type="http://schemas.openxmlformats.org/officeDocument/2006/relationships/hyperlink" Target="https://static1.squarespace.com/static/5d3f0387728026000121b2a2/t/5d9f24f459c7f056aca5a74f/1570710781671/4.A+Green+Spider+project.pdf" TargetMode="External"/><Relationship Id="rId97" Type="http://schemas.openxmlformats.org/officeDocument/2006/relationships/hyperlink" Target="https://hy-gro.net/en/duwaal" TargetMode="External"/><Relationship Id="rId120" Type="http://schemas.openxmlformats.org/officeDocument/2006/relationships/hyperlink" Target="http://www.act-ccs.eu/elegancy" TargetMode="External"/><Relationship Id="rId358" Type="http://schemas.openxmlformats.org/officeDocument/2006/relationships/hyperlink" Target="https://engineered.thyssenkrupp.com/en/climateprotection-carbon2chem-when-emissions-become-valuable-substances/" TargetMode="External"/><Relationship Id="rId162" Type="http://schemas.openxmlformats.org/officeDocument/2006/relationships/hyperlink" Target="http://www.prensa.naturgy.com/en/gas-natural-fenosa-launches-pilot-project-to-produce-renewable-gas-in-catalonia/" TargetMode="External"/><Relationship Id="rId218" Type="http://schemas.openxmlformats.org/officeDocument/2006/relationships/hyperlink" Target="http://www.h2susbuild.ntua.gr/Default.aspx" TargetMode="External"/><Relationship Id="rId425" Type="http://schemas.openxmlformats.org/officeDocument/2006/relationships/hyperlink" Target="https://www.entsog.eu/sites/default/files/2020-11/ENTSOG_TYNDP_2020_Annex_A_Projects_Details.pdf" TargetMode="External"/><Relationship Id="rId271" Type="http://schemas.openxmlformats.org/officeDocument/2006/relationships/hyperlink" Target="https://www.akersolutions.com/news/news-archive/2020/aker-solutions-starts-ccs-test-program-at-preem-refinery-in-sweden/" TargetMode="External"/><Relationship Id="rId24" Type="http://schemas.openxmlformats.org/officeDocument/2006/relationships/hyperlink" Target="https://hydrogenenergysupplychain.com/" TargetMode="External"/><Relationship Id="rId66" Type="http://schemas.openxmlformats.org/officeDocument/2006/relationships/hyperlink" Target="https://nelhydrogen.com/press-release/nel-asa-received-purchase-order-for-a-1-mw-containerized-pem-electrolyzer-in-the-us/" TargetMode="External"/><Relationship Id="rId131" Type="http://schemas.openxmlformats.org/officeDocument/2006/relationships/hyperlink" Target="https://www.bloomberg.com/news/articles/2019-10-08/siemens-backs-mega-green-power-hydrogen-project-in-australia" TargetMode="External"/><Relationship Id="rId327" Type="http://schemas.openxmlformats.org/officeDocument/2006/relationships/hyperlink" Target="https://www.reuters.com/article/us-germany-hydrogen-heide/german-oil-refinery-to-build-30-mw-hydrogen-electrolysis-plant-idUSKBN24Z1FO" TargetMode="External"/><Relationship Id="rId369" Type="http://schemas.openxmlformats.org/officeDocument/2006/relationships/hyperlink" Target="https://www.h2-view.com/story/ghs-to-supply-electrolyser-to-p2x-project/" TargetMode="External"/><Relationship Id="rId173" Type="http://schemas.openxmlformats.org/officeDocument/2006/relationships/hyperlink" Target="https://public.tableau.com/views/HydrogenPowerProjects/Dashboard1?:embed=y&amp;:display_count=yes&amp;publish=yes&amp;:origin=viz_share_link&amp;:showVizHome=no" TargetMode="External"/><Relationship Id="rId229" Type="http://schemas.openxmlformats.org/officeDocument/2006/relationships/hyperlink" Target="https://slideplayer.com/slide/4218317/" TargetMode="External"/><Relationship Id="rId380" Type="http://schemas.openxmlformats.org/officeDocument/2006/relationships/hyperlink" Target="https://www.umweltbundesamt.de/sites/default/files/medien/377/dokumente/19_session_i_5_becker.pdf" TargetMode="External"/><Relationship Id="rId240" Type="http://schemas.openxmlformats.org/officeDocument/2006/relationships/hyperlink" Target="http://www.rtsafrica.co.za/Documents/NEL%20Hydrogen%20Brochure.pdf" TargetMode="External"/><Relationship Id="rId35" Type="http://schemas.openxmlformats.org/officeDocument/2006/relationships/hyperlink" Target="https://arena.gov.au/news/hydrogen-to-be-trialled-in-nsw-gas-networks/" TargetMode="External"/><Relationship Id="rId77" Type="http://schemas.openxmlformats.org/officeDocument/2006/relationships/hyperlink" Target="http://news.cision.com/nel-asa/r/nel-asa--enters-into-exclusive-nok-450-million-industrial-scale-power-to-gas-framework-agreement-wit,c2286835" TargetMode="External"/><Relationship Id="rId100" Type="http://schemas.openxmlformats.org/officeDocument/2006/relationships/hyperlink" Target="https://h2energy.ch/en/nel-asa-awarded-purchase-order-for-a-2-mw-pem-electrolyzer-in-switzerland-and-enters-a-30-mw-framework-contract/" TargetMode="External"/><Relationship Id="rId282" Type="http://schemas.openxmlformats.org/officeDocument/2006/relationships/hyperlink" Target="https://www.thyssenkrupp.com/en/newsroom/press-releases/pressdetailpage/green-hydrogen-for-steel-production--rwe-and-thyssenkrupp-plan-partnership-82841" TargetMode="External"/><Relationship Id="rId338" Type="http://schemas.openxmlformats.org/officeDocument/2006/relationships/hyperlink" Target="https://www.topagrar.com/energie/news/neue-elektrolyse-eingeweiht-12107191.html" TargetMode="External"/><Relationship Id="rId8" Type="http://schemas.openxmlformats.org/officeDocument/2006/relationships/hyperlink" Target="https://www.japanccs.com/en/" TargetMode="External"/><Relationship Id="rId142" Type="http://schemas.openxmlformats.org/officeDocument/2006/relationships/hyperlink" Target="https://www.rh2-wka.de/chronik.html" TargetMode="External"/><Relationship Id="rId184" Type="http://schemas.openxmlformats.org/officeDocument/2006/relationships/hyperlink" Target="https://cordis.europa.eu/project/id/779430" TargetMode="External"/><Relationship Id="rId391" Type="http://schemas.openxmlformats.org/officeDocument/2006/relationships/hyperlink" Target="https://www.ir.plugpower.com/Press-Releases/Press-Release-Details/2021/Plug-Power-to-Build-North-Americas-Largest-Green-Hydrogen-Production-Facility-in-Western-New-York/default.aspx" TargetMode="External"/><Relationship Id="rId405" Type="http://schemas.openxmlformats.org/officeDocument/2006/relationships/hyperlink" Target="https://portodoacu.com.br/en/fortescue-future-industries%E2%80%AFand-port-of-acu%E2%80%AFjoin-forces-to-develop-green-hydrogen-plant-in%E2%80%AFbrazil/" TargetMode="External"/><Relationship Id="rId251" Type="http://schemas.openxmlformats.org/officeDocument/2006/relationships/hyperlink" Target="https://www.pv-magazine.com/2019/10/08/siemens-backs-5-gw-green-hydrogen-plan-for-australia/" TargetMode="External"/><Relationship Id="rId46" Type="http://schemas.openxmlformats.org/officeDocument/2006/relationships/hyperlink" Target="https://www.get-h2.de/en/project-lingen/" TargetMode="External"/><Relationship Id="rId293" Type="http://schemas.openxmlformats.org/officeDocument/2006/relationships/hyperlink" Target="https://fuelcellsworks.com/news/sun-metals-to-build-queensland-first-renewable-hydrogen-plant/" TargetMode="External"/><Relationship Id="rId307" Type="http://schemas.openxmlformats.org/officeDocument/2006/relationships/hyperlink" Target="https://www.toshiba.co.jp/about/press/2017_07/pr1301.htm" TargetMode="External"/><Relationship Id="rId349" Type="http://schemas.openxmlformats.org/officeDocument/2006/relationships/hyperlink" Target="https://www.now-gmbh.de/en/national-innovation-programme/projektfinder/verkehr/h2-tankstelle-schnackenburgallee-hamburg" TargetMode="External"/><Relationship Id="rId88" Type="http://schemas.openxmlformats.org/officeDocument/2006/relationships/hyperlink" Target="https://www.ocap.nl/nl/images/OCAP_Factsheet_English_tcm978-561158.pdf" TargetMode="External"/><Relationship Id="rId111" Type="http://schemas.openxmlformats.org/officeDocument/2006/relationships/hyperlink" Target="http://chuneng.bjx.com.cn/news/20200310/1052255.shtml" TargetMode="External"/><Relationship Id="rId153" Type="http://schemas.openxmlformats.org/officeDocument/2006/relationships/hyperlink" Target="https://p2gconference.com/news/north-america%E2%80%99s-first-power-to-gas-energy-storage-facility-using-hydrogen.html" TargetMode="External"/><Relationship Id="rId195" Type="http://schemas.openxmlformats.org/officeDocument/2006/relationships/hyperlink" Target="https://hydrogeneurope.eu/sites/default/files/2019-09/2019Q3_HYDROGENICS_Renewable%20Hydrogen-compressed.pdf" TargetMode="External"/><Relationship Id="rId209" Type="http://schemas.openxmlformats.org/officeDocument/2006/relationships/hyperlink" Target="https://www.liquidwind.se/" TargetMode="External"/><Relationship Id="rId360" Type="http://schemas.openxmlformats.org/officeDocument/2006/relationships/hyperlink" Target="https://nelhydrogen.com/wp-content/uploads/2019/10/nel-q3-2014-presentation.pdf" TargetMode="External"/><Relationship Id="rId416" Type="http://schemas.openxmlformats.org/officeDocument/2006/relationships/hyperlink" Target="https://p2x.fi/en/hitachi-abb-power-grids-and-p2x-solutions-sign-partnership-agreement-on-electrification-of-finlands-first-industrial-scale-green-hydrogen-production-plant-2/" TargetMode="External"/><Relationship Id="rId220" Type="http://schemas.openxmlformats.org/officeDocument/2006/relationships/hyperlink" Target="https://www.sciencedirect.com/science/article/pii/S0360319908015619" TargetMode="External"/><Relationship Id="rId15" Type="http://schemas.openxmlformats.org/officeDocument/2006/relationships/hyperlink" Target="https://www.norled.no/en/news/partners-receive-pilot-e-support-to-develop-liquid-hydrogen-supply-chain-for-maritime-applications-in-norway/" TargetMode="External"/><Relationship Id="rId57" Type="http://schemas.openxmlformats.org/officeDocument/2006/relationships/hyperlink" Target="https://www.energymatters.com.au/renewable-news/hydrogen-from-solar-power/" TargetMode="External"/><Relationship Id="rId262" Type="http://schemas.openxmlformats.org/officeDocument/2006/relationships/hyperlink" Target="https://www.chemengonline.com/new-power-to-methanol-project-announced-by-inovyn/?printmode=1" TargetMode="External"/><Relationship Id="rId318" Type="http://schemas.openxmlformats.org/officeDocument/2006/relationships/hyperlink" Target="https://www.7sur7.be/ecologie/des-bus-du-tec-charleroi-vont-rouler-a-l-hydrogene~aacd0a8a/" TargetMode="External"/><Relationship Id="rId99" Type="http://schemas.openxmlformats.org/officeDocument/2006/relationships/hyperlink" Target="https://www.nederlandwereldwijd.nl/binaries/nederlandwereldwijd/documenten/publicaties/2019/03/01/waterstof-in-china/Holland+Innovation+Network+in+China+-+Hydrogen+developments.+January+2019.pdf" TargetMode="External"/><Relationship Id="rId122" Type="http://schemas.openxmlformats.org/officeDocument/2006/relationships/hyperlink" Target="https://www.jupiter1000.eu/english" TargetMode="External"/><Relationship Id="rId164" Type="http://schemas.openxmlformats.org/officeDocument/2006/relationships/hyperlink" Target="https://www.ademe.fr/sites/default/files/assets/documents/02_the_japanese_policy-t_nagai.pdf" TargetMode="External"/><Relationship Id="rId371" Type="http://schemas.openxmlformats.org/officeDocument/2006/relationships/hyperlink" Target="https://dieselprogress.com/cummins-to-supply-5-mw-hydrogen-electrolyzer-34112/" TargetMode="External"/><Relationship Id="rId427" Type="http://schemas.openxmlformats.org/officeDocument/2006/relationships/hyperlink" Target="https://www.spglobal.com/marketintelligence/en/news-insights/latest-news-headlines/new-jersey-resources-plots-new-strategy-focused-on-renewable-energy-61510875" TargetMode="External"/><Relationship Id="rId26" Type="http://schemas.openxmlformats.org/officeDocument/2006/relationships/hyperlink" Target="http://www.hybritdevelopment.com/articles/three-hybrit-pilot-projects" TargetMode="External"/><Relationship Id="rId231" Type="http://schemas.openxmlformats.org/officeDocument/2006/relationships/hyperlink" Target="http://www.teessidecollective.co.uk/project/what-we-do/" TargetMode="External"/><Relationship Id="rId273" Type="http://schemas.openxmlformats.org/officeDocument/2006/relationships/hyperlink" Target="https://fuelcellsworks.com/news/hyflexpower-the-worlds-first-integrated-power-to-x-to-power-hydrogen-gas-turbine-demonstrator/" TargetMode="External"/><Relationship Id="rId329" Type="http://schemas.openxmlformats.org/officeDocument/2006/relationships/hyperlink" Target="https://www.worldoil.com/news/2020/8/19/siemens-energy-launches-its-first-megawatt-green-hydrogen-production-project-in-china" TargetMode="External"/><Relationship Id="rId68" Type="http://schemas.openxmlformats.org/officeDocument/2006/relationships/hyperlink" Target="https://nelhydrogen.com/press-release/press-release-everfuel-awarded-grant-for-the-establishment-of-a-large-scale-hydrogen-production-facility-in-denmark/" TargetMode="External"/><Relationship Id="rId133" Type="http://schemas.openxmlformats.org/officeDocument/2006/relationships/hyperlink" Target="https://www.klimaatakkoord.nl/documenten/publicaties/2019/06/28/national-climate-agreement-the-netherlands" TargetMode="External"/><Relationship Id="rId175" Type="http://schemas.openxmlformats.org/officeDocument/2006/relationships/hyperlink" Target="https://mcphy.com/fr/realisations/fahyence/" TargetMode="External"/><Relationship Id="rId340" Type="http://schemas.openxmlformats.org/officeDocument/2006/relationships/hyperlink" Target="http://www.itm-power.com/news-item/100mw-power-to-gas-p2g-energy-storage-feasibility-study" TargetMode="External"/><Relationship Id="rId200" Type="http://schemas.openxmlformats.org/officeDocument/2006/relationships/hyperlink" Target="http://h2est.ee/wp-content/uploads/2017/09/H2Nodes-NT-Bene-Raigo-Pert.pdf" TargetMode="External"/><Relationship Id="rId382" Type="http://schemas.openxmlformats.org/officeDocument/2006/relationships/hyperlink" Target="https://localhy.de/" TargetMode="External"/><Relationship Id="rId242" Type="http://schemas.openxmlformats.org/officeDocument/2006/relationships/hyperlink" Target="http://www.lifesciencesite.com/lsj/life0904/028_10515life0904_191_196.pdf" TargetMode="External"/><Relationship Id="rId284" Type="http://schemas.openxmlformats.org/officeDocument/2006/relationships/hyperlink" Target="https://www.engie-solutions.com/fr/actualites/station-hyport-toulouse-blagnac" TargetMode="External"/><Relationship Id="rId37" Type="http://schemas.openxmlformats.org/officeDocument/2006/relationships/hyperlink" Target="https://thewest.com.au/business/energy/yara-aims-to-move-wa-into-green-hydrogen-ng-b881106808z" TargetMode="External"/><Relationship Id="rId79" Type="http://schemas.openxmlformats.org/officeDocument/2006/relationships/hyperlink" Target="https://fr.media.airliquide.com/actualites/premiere-mondiale-air-liquide-inaugure-cryocaptm-une-technologie-de-captage-de-co2-par-le-froid-aadd-1ba6d.html" TargetMode="External"/><Relationship Id="rId102" Type="http://schemas.openxmlformats.org/officeDocument/2006/relationships/hyperlink" Target="https://www.gp-joule.de/referenzen/efarm" TargetMode="External"/><Relationship Id="rId144" Type="http://schemas.openxmlformats.org/officeDocument/2006/relationships/hyperlink" Target="http://www.don-quichote.eu/" TargetMode="External"/><Relationship Id="rId90" Type="http://schemas.openxmlformats.org/officeDocument/2006/relationships/hyperlink" Target="https://www.hydrogen.energy.gov/pdfs/htac_dec18_05_brown.pdf" TargetMode="External"/><Relationship Id="rId186" Type="http://schemas.openxmlformats.org/officeDocument/2006/relationships/hyperlink" Target="https://www.hydrogen4climateaction.eu/programme" TargetMode="External"/><Relationship Id="rId351" Type="http://schemas.openxmlformats.org/officeDocument/2006/relationships/hyperlink" Target="https://www.siemens.com/innovation/en/home/pictures-of-the-future/energy-and-efficiency/smart-grids-and-energy-storage-electrolyzers-energy-storage-for-the-future.html" TargetMode="External"/><Relationship Id="rId393" Type="http://schemas.openxmlformats.org/officeDocument/2006/relationships/hyperlink" Target="https://www.chemnews.com.cn/c/2020-11-18/667602.shtml?utm_campaign=China%20Clean%20Energy%20Syndicate%20&amp;utm_medium=email&amp;utm_source=Revue%20newsletter" TargetMode="External"/><Relationship Id="rId407" Type="http://schemas.openxmlformats.org/officeDocument/2006/relationships/hyperlink" Target="https://www.ssme.gov.py/vmme/index.php?option=com_content&amp;view=article&amp;id=2020:proyecto-qla-ruta-del-hidrogeno-h2-en-paraguay&amp;catid=96:sample-news&amp;Itemid=552" TargetMode="External"/><Relationship Id="rId211" Type="http://schemas.openxmlformats.org/officeDocument/2006/relationships/hyperlink" Target="https://nelhydrogen.com/press-release/press-release-nel-receives-purchase-order-for-a-3-5-mw-electrolyser-from-engie/" TargetMode="External"/><Relationship Id="rId253" Type="http://schemas.openxmlformats.org/officeDocument/2006/relationships/hyperlink" Target="http://www.haeolus.eu/wp-content/uploads/2020/04/SINTEF-2020-00179.pdf" TargetMode="External"/><Relationship Id="rId295" Type="http://schemas.openxmlformats.org/officeDocument/2006/relationships/hyperlink" Target="https://www.equinor.com/en/what-we-do/h2hsaltend.html" TargetMode="External"/><Relationship Id="rId309" Type="http://schemas.openxmlformats.org/officeDocument/2006/relationships/hyperlink" Target="https://www.toshiba-energy.com/en/info/info2019_0614.htm" TargetMode="External"/><Relationship Id="rId48" Type="http://schemas.openxmlformats.org/officeDocument/2006/relationships/hyperlink" Target="https://www.energymatters.com.au/renewable-news/hydrogen-from-solar-power/" TargetMode="External"/><Relationship Id="rId113" Type="http://schemas.openxmlformats.org/officeDocument/2006/relationships/hyperlink" Target="https://global.toyota/en/detail/17737009/?_ga=2.49045219.475090875.1584111475-24855421.1580488882" TargetMode="External"/><Relationship Id="rId320" Type="http://schemas.openxmlformats.org/officeDocument/2006/relationships/hyperlink" Target="https://www.obayashi.co.jp/news/detail/news20200709_1.html" TargetMode="External"/><Relationship Id="rId155" Type="http://schemas.openxmlformats.org/officeDocument/2006/relationships/hyperlink" Target="https://www.energystock.com/about-energystock/the-hydrogen-project-hystock" TargetMode="External"/><Relationship Id="rId197" Type="http://schemas.openxmlformats.org/officeDocument/2006/relationships/hyperlink" Target="https://group.vattenfall.com/press-and-media/news--press-releases/pressreleases/2019/hybrit-orders-norwegain-electrolyzers-for-fossil-free-steel-production-in-lulea" TargetMode="External"/><Relationship Id="rId362" Type="http://schemas.openxmlformats.org/officeDocument/2006/relationships/hyperlink" Target="https://www.sciencedirect.com/science/article/pii/0360319992901702" TargetMode="External"/><Relationship Id="rId418" Type="http://schemas.openxmlformats.org/officeDocument/2006/relationships/hyperlink" Target="https://mb.cision.com/Main/115/3399294/1455892.pdf" TargetMode="External"/><Relationship Id="rId222" Type="http://schemas.openxmlformats.org/officeDocument/2006/relationships/hyperlink" Target="https://www.actaspa.com/projects/hydrogen-generator-demonstrated-by-abengoa/" TargetMode="External"/><Relationship Id="rId264" Type="http://schemas.openxmlformats.org/officeDocument/2006/relationships/hyperlink" Target="https://fuelcellsworks.com/news/poland-pgnig-launches-new-hydrogen-program/" TargetMode="External"/><Relationship Id="rId17" Type="http://schemas.openxmlformats.org/officeDocument/2006/relationships/hyperlink" Target="http://www.carboncapturejournal.com/ViewNews.aspx?NewsID=4220" TargetMode="External"/><Relationship Id="rId59" Type="http://schemas.openxmlformats.org/officeDocument/2006/relationships/hyperlink" Target="http://www.renewablessa.sa.gov.au/content/uploads/2019/01/hydrogen-rd-in-sa-report-nov2018.pdf" TargetMode="External"/><Relationship Id="rId124" Type="http://schemas.openxmlformats.org/officeDocument/2006/relationships/hyperlink" Target="https://www.storeandgo.info/about-the-project/" TargetMode="External"/><Relationship Id="rId70" Type="http://schemas.openxmlformats.org/officeDocument/2006/relationships/hyperlink" Target="https://www.sunfire.de/en/company/news/detail/first-commercial-plant-for-the-production-of-blue-crude-planned-in-norway" TargetMode="External"/><Relationship Id="rId166" Type="http://schemas.openxmlformats.org/officeDocument/2006/relationships/hyperlink" Target="http://www.hydrogenics.com/2016/12/29/hydrogenics-chosen-for-fuel-cell-award-in-china/" TargetMode="External"/><Relationship Id="rId331" Type="http://schemas.openxmlformats.org/officeDocument/2006/relationships/hyperlink" Target="https://cadenaser.com/ser/2020/09/02/ciencia/1599038500_420120.html" TargetMode="External"/><Relationship Id="rId373" Type="http://schemas.openxmlformats.org/officeDocument/2006/relationships/hyperlink" Target="https://www.umweltfoerderung.at/fileadmin/user_upload/pics/allgemein/News/Innovation_Fund_092019/7_Langhammer_D_OMV_UpHy.pdf" TargetMode="External"/><Relationship Id="rId429" Type="http://schemas.openxmlformats.org/officeDocument/2006/relationships/hyperlink" Target="https://www.rechargenews.com/energy-transition/growing-ambition-the-worlds-20-largest-green-hydrogen-projects/2-1-9337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BFF"/>
  </sheetPr>
  <dimension ref="A1:AF62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0" defaultRowHeight="15" x14ac:dyDescent="0.25"/>
  <cols>
    <col min="1" max="1" width="5.28515625" customWidth="1"/>
    <col min="2" max="2" width="36.42578125" customWidth="1"/>
    <col min="3" max="3" width="9.140625" customWidth="1"/>
    <col min="4" max="5" width="6.42578125" customWidth="1"/>
    <col min="6" max="6" width="19.28515625" customWidth="1"/>
    <col min="7" max="10" width="20.85546875" customWidth="1"/>
    <col min="11" max="11" width="10.85546875" customWidth="1"/>
    <col min="12" max="25" width="5.28515625" style="55" customWidth="1"/>
    <col min="26" max="31" width="15.42578125" customWidth="1"/>
    <col min="32" max="32" width="9.5703125" customWidth="1"/>
    <col min="33" max="16384" width="9.140625" hidden="1"/>
  </cols>
  <sheetData>
    <row r="1" spans="1:32" ht="26.25" x14ac:dyDescent="0.25">
      <c r="A1" s="76" t="s">
        <v>772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7"/>
    </row>
    <row r="2" spans="1:32" x14ac:dyDescent="0.25">
      <c r="A2" s="78" t="s">
        <v>895</v>
      </c>
      <c r="B2" s="78" t="s">
        <v>1</v>
      </c>
      <c r="C2" s="78" t="s">
        <v>0</v>
      </c>
      <c r="D2" s="80" t="s">
        <v>384</v>
      </c>
      <c r="E2" s="80" t="s">
        <v>385</v>
      </c>
      <c r="F2" s="78" t="s">
        <v>741</v>
      </c>
      <c r="G2" s="42" t="s">
        <v>2</v>
      </c>
      <c r="H2" s="43"/>
      <c r="I2" s="43"/>
      <c r="J2" s="44"/>
      <c r="K2" s="45" t="s">
        <v>380</v>
      </c>
      <c r="L2" s="46" t="s">
        <v>738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/>
      <c r="Z2" s="45" t="s">
        <v>1302</v>
      </c>
      <c r="AA2" s="82" t="s">
        <v>771</v>
      </c>
      <c r="AB2" s="83"/>
      <c r="AC2" s="83"/>
      <c r="AD2" s="84"/>
      <c r="AE2" s="85" t="s">
        <v>831</v>
      </c>
      <c r="AF2" s="49" t="s">
        <v>830</v>
      </c>
    </row>
    <row r="3" spans="1:32" ht="72.75" customHeight="1" x14ac:dyDescent="0.25">
      <c r="A3" s="79"/>
      <c r="B3" s="79"/>
      <c r="C3" s="79"/>
      <c r="D3" s="81"/>
      <c r="E3" s="81"/>
      <c r="F3" s="79"/>
      <c r="G3" s="40"/>
      <c r="H3" s="54" t="s">
        <v>939</v>
      </c>
      <c r="I3" s="54" t="s">
        <v>827</v>
      </c>
      <c r="J3" s="54" t="s">
        <v>859</v>
      </c>
      <c r="K3" s="50"/>
      <c r="L3" s="41" t="s">
        <v>792</v>
      </c>
      <c r="M3" s="41" t="s">
        <v>740</v>
      </c>
      <c r="N3" s="41" t="s">
        <v>769</v>
      </c>
      <c r="O3" s="41" t="s">
        <v>820</v>
      </c>
      <c r="P3" s="41" t="s">
        <v>821</v>
      </c>
      <c r="Q3" s="41" t="s">
        <v>822</v>
      </c>
      <c r="R3" s="41" t="s">
        <v>823</v>
      </c>
      <c r="S3" s="41" t="s">
        <v>840</v>
      </c>
      <c r="T3" s="41" t="s">
        <v>824</v>
      </c>
      <c r="U3" s="41" t="s">
        <v>825</v>
      </c>
      <c r="V3" s="41" t="s">
        <v>892</v>
      </c>
      <c r="W3" s="41" t="s">
        <v>766</v>
      </c>
      <c r="X3" s="41" t="s">
        <v>828</v>
      </c>
      <c r="Y3" s="41" t="s">
        <v>826</v>
      </c>
      <c r="Z3" s="50"/>
      <c r="AA3" s="40" t="s">
        <v>265</v>
      </c>
      <c r="AB3" s="40" t="s">
        <v>829</v>
      </c>
      <c r="AC3" s="40" t="s">
        <v>770</v>
      </c>
      <c r="AD3" s="40" t="s">
        <v>921</v>
      </c>
      <c r="AE3" s="86"/>
      <c r="AF3" s="20"/>
    </row>
    <row r="4" spans="1:32" ht="53.25" x14ac:dyDescent="0.25">
      <c r="A4" s="34" t="s">
        <v>1463</v>
      </c>
      <c r="B4" s="34" t="s">
        <v>1464</v>
      </c>
      <c r="C4" s="34" t="s">
        <v>1465</v>
      </c>
      <c r="D4" s="35" t="s">
        <v>1818</v>
      </c>
      <c r="E4" s="35" t="s">
        <v>1819</v>
      </c>
      <c r="F4" s="36" t="s">
        <v>1466</v>
      </c>
      <c r="G4" s="36" t="s">
        <v>1467</v>
      </c>
      <c r="H4" s="36" t="s">
        <v>1468</v>
      </c>
      <c r="I4" s="37" t="s">
        <v>1469</v>
      </c>
      <c r="J4" s="33" t="s">
        <v>1470</v>
      </c>
      <c r="K4" s="36" t="s">
        <v>1471</v>
      </c>
      <c r="L4" s="38" t="s">
        <v>1472</v>
      </c>
      <c r="M4" s="38" t="s">
        <v>1473</v>
      </c>
      <c r="N4" s="38" t="s">
        <v>1474</v>
      </c>
      <c r="O4" s="38" t="s">
        <v>1475</v>
      </c>
      <c r="P4" s="38" t="s">
        <v>1476</v>
      </c>
      <c r="Q4" s="38" t="s">
        <v>1477</v>
      </c>
      <c r="R4" s="38" t="s">
        <v>1478</v>
      </c>
      <c r="S4" s="38" t="s">
        <v>1479</v>
      </c>
      <c r="T4" s="38" t="s">
        <v>1480</v>
      </c>
      <c r="U4" s="38" t="s">
        <v>1481</v>
      </c>
      <c r="V4" s="38" t="s">
        <v>1482</v>
      </c>
      <c r="W4" s="38" t="s">
        <v>1483</v>
      </c>
      <c r="X4" s="38" t="s">
        <v>1484</v>
      </c>
      <c r="Y4" s="38" t="s">
        <v>1485</v>
      </c>
      <c r="Z4" s="36" t="s">
        <v>1486</v>
      </c>
      <c r="AA4" s="36" t="s">
        <v>1487</v>
      </c>
      <c r="AB4" s="36" t="s">
        <v>1488</v>
      </c>
      <c r="AC4" s="36" t="s">
        <v>1489</v>
      </c>
      <c r="AD4" s="36" t="s">
        <v>1490</v>
      </c>
      <c r="AE4" s="37" t="s">
        <v>1491</v>
      </c>
      <c r="AF4" s="39" t="s">
        <v>1492</v>
      </c>
    </row>
    <row r="5" spans="1:32" s="56" customFormat="1" ht="32.25" customHeight="1" x14ac:dyDescent="0.25">
      <c r="A5" s="73">
        <v>2001</v>
      </c>
      <c r="B5" s="59" t="s">
        <v>1825</v>
      </c>
      <c r="C5" s="69" t="s">
        <v>804</v>
      </c>
      <c r="D5" s="69">
        <v>2030</v>
      </c>
      <c r="E5" s="69"/>
      <c r="F5" s="29" t="s">
        <v>1336</v>
      </c>
      <c r="G5" s="29" t="s">
        <v>758</v>
      </c>
      <c r="H5" s="29" t="s">
        <v>1403</v>
      </c>
      <c r="I5" s="29" t="s">
        <v>768</v>
      </c>
      <c r="J5" s="29" t="s">
        <v>863</v>
      </c>
      <c r="K5" s="29" t="s">
        <v>377</v>
      </c>
      <c r="L5" s="69">
        <v>1</v>
      </c>
      <c r="M5" s="69"/>
      <c r="N5" s="69"/>
      <c r="O5" s="69"/>
      <c r="P5" s="69">
        <v>1</v>
      </c>
      <c r="Q5" s="69"/>
      <c r="R5" s="69"/>
      <c r="S5" s="69"/>
      <c r="T5" s="69"/>
      <c r="U5" s="69"/>
      <c r="V5" s="69"/>
      <c r="W5" s="69"/>
      <c r="X5" s="69"/>
      <c r="Y5" s="69"/>
      <c r="Z5" s="69" t="s">
        <v>1587</v>
      </c>
      <c r="AA5" s="70">
        <v>1700</v>
      </c>
      <c r="AB5" s="71">
        <f>IF(OR(G5="ALK",G5="PEM",G5="SOEC",G5="Other Electrolysis"),
AA5/VLOOKUP(G5,ElectrolysisConvF,3,FALSE),
AC5*10^6/(H2dens*HoursInYear))</f>
        <v>377777.77777777781</v>
      </c>
      <c r="AC5" s="71">
        <f>AB5*H2dens*HoursInYear/10^6</f>
        <v>294.53066666666666</v>
      </c>
      <c r="AD5" s="71"/>
      <c r="AE5" s="71">
        <f>IF(AND(G5&lt;&gt;"NG w CCUS",G5&lt;&gt;"Oil w CCUS",G5&lt;&gt;"Coal w CCUS"),AB5,AD5*10^3/(HoursInYear*IF(G5="NG w CCUS",0.9105,1.9075)))</f>
        <v>377777.77777777781</v>
      </c>
      <c r="AF5" s="72"/>
    </row>
    <row r="6" spans="1:32" s="56" customFormat="1" ht="32.25" customHeight="1" x14ac:dyDescent="0.25">
      <c r="A6" s="68">
        <v>1216</v>
      </c>
      <c r="B6" s="29" t="s">
        <v>1799</v>
      </c>
      <c r="C6" s="29" t="s">
        <v>338</v>
      </c>
      <c r="D6" s="29">
        <v>2022</v>
      </c>
      <c r="E6" s="29"/>
      <c r="F6" s="29" t="s">
        <v>832</v>
      </c>
      <c r="G6" s="29" t="s">
        <v>758</v>
      </c>
      <c r="H6" s="29" t="s">
        <v>1403</v>
      </c>
      <c r="I6" s="29" t="s">
        <v>756</v>
      </c>
      <c r="J6" s="29" t="str">
        <f>IF(I6&lt;&gt;"Dedicated renewable","N/A",)</f>
        <v>N/A</v>
      </c>
      <c r="K6" s="29" t="s">
        <v>377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62" t="s">
        <v>1636</v>
      </c>
      <c r="AA6" s="61">
        <v>1500</v>
      </c>
      <c r="AB6" s="32">
        <f>IF(OR(G6="ALK",G6="PEM",G6="SOEC",G6="Other Electrolysis"),
AA6/VLOOKUP(G6,ElectrolysisConvF,3,FALSE),
AC6*10^6/(H2dens*HoursInYear))</f>
        <v>333333.33333333337</v>
      </c>
      <c r="AC6" s="32">
        <f>AB6*H2dens*HoursInYear/10^6</f>
        <v>259.88</v>
      </c>
      <c r="AD6" s="32"/>
      <c r="AE6" s="32">
        <f>IF(AND(G6&lt;&gt;"NG w CCUS",G6&lt;&gt;"Oil w CCUS",G6&lt;&gt;"Coal w CCUS"),AB6,AD6*10^3/(HoursInYear*IF(G6="NG w CCUS",0.9105,1.9075)))</f>
        <v>333333.33333333337</v>
      </c>
      <c r="AF6" s="30"/>
    </row>
    <row r="7" spans="1:32" s="56" customFormat="1" ht="32.25" customHeight="1" x14ac:dyDescent="0.25">
      <c r="A7" s="65">
        <v>585</v>
      </c>
      <c r="B7" s="29" t="s">
        <v>1559</v>
      </c>
      <c r="C7" s="29" t="s">
        <v>624</v>
      </c>
      <c r="D7" s="29">
        <v>2025</v>
      </c>
      <c r="E7" s="29"/>
      <c r="F7" s="29" t="s">
        <v>753</v>
      </c>
      <c r="G7" s="29" t="s">
        <v>268</v>
      </c>
      <c r="H7" s="29"/>
      <c r="I7" s="29" t="s">
        <v>768</v>
      </c>
      <c r="J7" s="29" t="s">
        <v>865</v>
      </c>
      <c r="K7" s="29" t="s">
        <v>767</v>
      </c>
      <c r="L7" s="29"/>
      <c r="M7" s="29">
        <v>1</v>
      </c>
      <c r="N7" s="29"/>
      <c r="O7" s="29"/>
      <c r="P7" s="29"/>
      <c r="Q7" s="29"/>
      <c r="R7" s="29"/>
      <c r="S7" s="29"/>
      <c r="T7" s="29"/>
      <c r="U7" s="29"/>
      <c r="V7" s="29"/>
      <c r="W7" s="29">
        <v>1</v>
      </c>
      <c r="X7" s="29"/>
      <c r="Y7" s="29"/>
      <c r="Z7" s="29" t="s">
        <v>1422</v>
      </c>
      <c r="AA7" s="32">
        <f>AB7*0.0046</f>
        <v>1399.8127340823969</v>
      </c>
      <c r="AB7" s="32">
        <f>AC7/(0.089*24*365/10^6)</f>
        <v>304307.11610486888</v>
      </c>
      <c r="AC7" s="53">
        <f>0.65*365</f>
        <v>237.25</v>
      </c>
      <c r="AD7" s="32"/>
      <c r="AE7" s="32">
        <f>AB7</f>
        <v>304307.11610486888</v>
      </c>
      <c r="AF7" s="30"/>
    </row>
    <row r="8" spans="1:32" s="56" customFormat="1" ht="32.25" customHeight="1" x14ac:dyDescent="0.25">
      <c r="A8" s="67">
        <v>996</v>
      </c>
      <c r="B8" s="29" t="s">
        <v>1493</v>
      </c>
      <c r="C8" s="29" t="s">
        <v>434</v>
      </c>
      <c r="D8" s="62">
        <v>2023</v>
      </c>
      <c r="E8" s="29"/>
      <c r="F8" s="29" t="s">
        <v>832</v>
      </c>
      <c r="G8" s="29" t="s">
        <v>758</v>
      </c>
      <c r="H8" s="29" t="s">
        <v>1403</v>
      </c>
      <c r="I8" s="29" t="s">
        <v>768</v>
      </c>
      <c r="J8" s="29" t="s">
        <v>378</v>
      </c>
      <c r="K8" s="29" t="s">
        <v>740</v>
      </c>
      <c r="L8" s="29"/>
      <c r="M8" s="29">
        <v>1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 t="s">
        <v>1651</v>
      </c>
      <c r="AA8" s="61">
        <f>IF(OR(G8="ALK",G8="PEM",G8="SOEC",G8="Other Electrolysis"),
AB8*VLOOKUP(G8,ElectrolysisConvF,3,FALSE),
"")</f>
        <v>910.476404494382</v>
      </c>
      <c r="AB8" s="32">
        <f>AC8/(H2dens*HoursInYear/10^6)</f>
        <v>202328.08988764047</v>
      </c>
      <c r="AC8" s="32">
        <f>2.4*365*0.180072</f>
        <v>157.74307200000001</v>
      </c>
      <c r="AD8" s="32"/>
      <c r="AE8" s="32">
        <f>IF(AND(G8&lt;&gt;"NG w CCUS",G8&lt;&gt;"Oil w CCUS",G8&lt;&gt;"Coal w CCUS"),AB8,AD8*10^3/(HoursInYear*IF(G8="NG w CCUS",0.9105,1.9075)))</f>
        <v>202328.08988764047</v>
      </c>
      <c r="AF8" s="30" t="s">
        <v>1652</v>
      </c>
    </row>
    <row r="9" spans="1:32" s="56" customFormat="1" ht="32.25" customHeight="1" x14ac:dyDescent="0.25">
      <c r="A9" s="74">
        <v>1146</v>
      </c>
      <c r="B9" s="29" t="s">
        <v>1641</v>
      </c>
      <c r="C9" s="29" t="s">
        <v>804</v>
      </c>
      <c r="D9" s="29"/>
      <c r="E9" s="29"/>
      <c r="F9" s="29" t="s">
        <v>1336</v>
      </c>
      <c r="G9" s="29" t="s">
        <v>758</v>
      </c>
      <c r="H9" s="29" t="s">
        <v>1403</v>
      </c>
      <c r="I9" s="29" t="s">
        <v>768</v>
      </c>
      <c r="J9" s="29" t="s">
        <v>865</v>
      </c>
      <c r="K9" s="29" t="s">
        <v>377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 t="s">
        <v>1409</v>
      </c>
      <c r="AA9" s="31">
        <v>900</v>
      </c>
      <c r="AB9" s="32">
        <f>IF(OR(G9="ALK",G9="PEM",G9="SOEC",G9="Other Electrolysis"),
AA9/VLOOKUP(G9,ElectrolysisConvF,3,FALSE),
AC9*10^6/(H2dens*HoursInYear))</f>
        <v>200000.00000000003</v>
      </c>
      <c r="AC9" s="32">
        <f>AB9*H2dens*HoursInYear/10^6</f>
        <v>155.928</v>
      </c>
      <c r="AD9" s="32"/>
      <c r="AE9" s="32">
        <f>IF(AND(G9&lt;&gt;"NG w CCUS",G9&lt;&gt;"Oil w CCUS",G9&lt;&gt;"Coal w CCUS"),AB9,AD9*10^3/(HoursInYear*IF(G9="NG w CCUS",0.9105,1.9075)))</f>
        <v>200000.00000000003</v>
      </c>
      <c r="AF9" s="30" t="s">
        <v>1640</v>
      </c>
    </row>
    <row r="10" spans="1:32" s="56" customFormat="1" ht="32.25" customHeight="1" x14ac:dyDescent="0.25">
      <c r="A10" s="68">
        <v>1325</v>
      </c>
      <c r="B10" s="29" t="s">
        <v>1812</v>
      </c>
      <c r="C10" s="29" t="s">
        <v>350</v>
      </c>
      <c r="D10" s="59">
        <v>2025</v>
      </c>
      <c r="E10" s="29"/>
      <c r="F10" s="29" t="s">
        <v>1336</v>
      </c>
      <c r="G10" s="29" t="s">
        <v>758</v>
      </c>
      <c r="H10" s="29" t="s">
        <v>1403</v>
      </c>
      <c r="I10" s="29" t="s">
        <v>768</v>
      </c>
      <c r="J10" s="29" t="s">
        <v>378</v>
      </c>
      <c r="K10" s="29" t="s">
        <v>377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 t="s">
        <v>1453</v>
      </c>
      <c r="AA10" s="61">
        <v>500</v>
      </c>
      <c r="AB10" s="32">
        <f>IF(OR(G10="ALK",G10="PEM",G10="SOEC",G10="Other Electrolysis"),
AA10/VLOOKUP(G10,ElectrolysisConvF,3,FALSE),
AC10*10^6/(H2dens*HoursInYear))</f>
        <v>111111.11111111112</v>
      </c>
      <c r="AC10" s="32">
        <f>AB10*H2dens*HoursInYear/10^6</f>
        <v>86.626666666666665</v>
      </c>
      <c r="AD10" s="32"/>
      <c r="AE10" s="32">
        <f>IF(AND(G10&lt;&gt;"NG w CCUS",G10&lt;&gt;"Oil w CCUS",G10&lt;&gt;"Coal w CCUS"),AB10,AD10*10^3/(HoursInYear*IF(G10="NG w CCUS",0.9105,1.9075)))</f>
        <v>111111.11111111112</v>
      </c>
      <c r="AF10" s="30" t="s">
        <v>1813</v>
      </c>
    </row>
    <row r="11" spans="1:32" s="56" customFormat="1" ht="32.25" customHeight="1" x14ac:dyDescent="0.25">
      <c r="A11" s="64">
        <v>1312</v>
      </c>
      <c r="B11" s="29" t="s">
        <v>1809</v>
      </c>
      <c r="C11" s="29" t="s">
        <v>338</v>
      </c>
      <c r="D11" s="29">
        <v>2023</v>
      </c>
      <c r="E11" s="29"/>
      <c r="F11" s="29" t="s">
        <v>753</v>
      </c>
      <c r="G11" s="29" t="s">
        <v>758</v>
      </c>
      <c r="H11" s="29" t="s">
        <v>1403</v>
      </c>
      <c r="I11" s="29" t="s">
        <v>768</v>
      </c>
      <c r="J11" s="29" t="s">
        <v>865</v>
      </c>
      <c r="K11" s="29" t="s">
        <v>377</v>
      </c>
      <c r="L11" s="29"/>
      <c r="M11" s="29"/>
      <c r="N11" s="29"/>
      <c r="O11" s="29"/>
      <c r="P11" s="29"/>
      <c r="Q11" s="29">
        <v>1</v>
      </c>
      <c r="R11" s="29"/>
      <c r="S11" s="29"/>
      <c r="T11" s="29"/>
      <c r="U11" s="29"/>
      <c r="V11" s="29"/>
      <c r="W11" s="29"/>
      <c r="X11" s="29"/>
      <c r="Y11" s="29"/>
      <c r="Z11" s="29" t="s">
        <v>1810</v>
      </c>
      <c r="AA11" s="31">
        <v>465</v>
      </c>
      <c r="AB11" s="32">
        <f>AC11/(H2dens*HoursInYear/10^6)</f>
        <v>85808.834846852405</v>
      </c>
      <c r="AC11" s="32">
        <v>66.900000000000006</v>
      </c>
      <c r="AD11" s="32"/>
      <c r="AE11" s="32">
        <f>IF(AND(G11&lt;&gt;"NG w CCUS",G11&lt;&gt;"Oil w CCUS",G11&lt;&gt;"Coal w CCUS"),AB11,AD11*10^3/(HoursInYear*IF(G11="NG w CCUS",0.9105,1.9075)))</f>
        <v>85808.834846852405</v>
      </c>
      <c r="AF11" s="30" t="s">
        <v>1811</v>
      </c>
    </row>
    <row r="12" spans="1:32" s="56" customFormat="1" ht="32.25" customHeight="1" x14ac:dyDescent="0.25">
      <c r="A12" s="65">
        <v>873</v>
      </c>
      <c r="B12" s="29" t="s">
        <v>1452</v>
      </c>
      <c r="C12" s="29" t="s">
        <v>804</v>
      </c>
      <c r="D12" s="29">
        <v>2025</v>
      </c>
      <c r="E12" s="29"/>
      <c r="F12" s="29" t="s">
        <v>832</v>
      </c>
      <c r="G12" s="29" t="s">
        <v>268</v>
      </c>
      <c r="H12" s="29"/>
      <c r="I12" s="29" t="s">
        <v>765</v>
      </c>
      <c r="J12" s="29"/>
      <c r="K12" s="29" t="s">
        <v>377</v>
      </c>
      <c r="L12" s="29"/>
      <c r="M12" s="29"/>
      <c r="N12" s="29"/>
      <c r="O12" s="29">
        <v>1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 t="s">
        <v>1453</v>
      </c>
      <c r="AA12" s="31">
        <v>400</v>
      </c>
      <c r="AB12" s="32">
        <f>AA12/0.0045</f>
        <v>88888.888888888891</v>
      </c>
      <c r="AC12" s="32">
        <f>AB12*0.089*24*365/10^6</f>
        <v>69.301333333333346</v>
      </c>
      <c r="AD12" s="32"/>
      <c r="AE12" s="32">
        <f>AB12</f>
        <v>88888.888888888891</v>
      </c>
      <c r="AF12" s="30" t="s">
        <v>1454</v>
      </c>
    </row>
    <row r="13" spans="1:32" s="56" customFormat="1" ht="32.25" customHeight="1" x14ac:dyDescent="0.25">
      <c r="A13" s="65">
        <v>928</v>
      </c>
      <c r="B13" s="29" t="s">
        <v>1458</v>
      </c>
      <c r="C13" s="29" t="s">
        <v>347</v>
      </c>
      <c r="D13" s="29"/>
      <c r="E13" s="29"/>
      <c r="F13" s="29" t="s">
        <v>832</v>
      </c>
      <c r="G13" s="29" t="s">
        <v>758</v>
      </c>
      <c r="H13" s="29" t="s">
        <v>1403</v>
      </c>
      <c r="I13" s="29" t="s">
        <v>768</v>
      </c>
      <c r="J13" s="29" t="s">
        <v>863</v>
      </c>
      <c r="K13" s="29" t="s">
        <v>377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 t="s">
        <v>1453</v>
      </c>
      <c r="AA13" s="31">
        <v>400</v>
      </c>
      <c r="AB13" s="32">
        <f>IF(OR(G13="ALK",G13="PEM",G13="SOEC",G13="Other Electrolysis"),
AA13/VLOOKUP(G13,ElectrolysisConvF,3,FALSE),
AC13*10^6/(H2dens*HoursInYear))</f>
        <v>88888.888888888891</v>
      </c>
      <c r="AC13" s="32">
        <f>AB13*H2dens*HoursInYear/10^6</f>
        <v>69.301333333333332</v>
      </c>
      <c r="AD13" s="32"/>
      <c r="AE13" s="32">
        <f>IF(AND(G13&lt;&gt;"NG w CCUS",G13&lt;&gt;"Oil w CCUS",G13&lt;&gt;"Coal w CCUS"),AB13,AD13*10^3/(HoursInYear*IF(G13="NG w CCUS",0.9105,1.9075)))</f>
        <v>88888.888888888891</v>
      </c>
      <c r="AF13" s="30" t="s">
        <v>1457</v>
      </c>
    </row>
    <row r="14" spans="1:32" s="56" customFormat="1" ht="32.25" customHeight="1" x14ac:dyDescent="0.25">
      <c r="A14" s="65">
        <v>2003</v>
      </c>
      <c r="B14" s="59" t="s">
        <v>1828</v>
      </c>
      <c r="C14" s="29" t="s">
        <v>804</v>
      </c>
      <c r="D14" s="29">
        <v>2030</v>
      </c>
      <c r="E14" s="29"/>
      <c r="F14" s="29" t="s">
        <v>832</v>
      </c>
      <c r="G14" s="29" t="s">
        <v>758</v>
      </c>
      <c r="H14" s="29" t="s">
        <v>1403</v>
      </c>
      <c r="I14" s="29" t="s">
        <v>768</v>
      </c>
      <c r="J14" s="29" t="s">
        <v>863</v>
      </c>
      <c r="K14" s="29" t="s">
        <v>377</v>
      </c>
      <c r="L14" s="29"/>
      <c r="M14" s="29"/>
      <c r="N14" s="29"/>
      <c r="O14" s="29"/>
      <c r="P14" s="29">
        <v>1</v>
      </c>
      <c r="Q14" s="29"/>
      <c r="R14" s="29"/>
      <c r="S14" s="29"/>
      <c r="T14" s="29"/>
      <c r="U14" s="29"/>
      <c r="V14" s="29"/>
      <c r="W14" s="29"/>
      <c r="X14" s="29"/>
      <c r="Y14" s="29"/>
      <c r="Z14" s="29" t="s">
        <v>1649</v>
      </c>
      <c r="AA14" s="31">
        <v>340</v>
      </c>
      <c r="AB14" s="32">
        <f>IF(OR(G14="ALK",G14="PEM",G14="SOEC",G14="Other Electrolysis"),
AA14/VLOOKUP(G14,ElectrolysisConvF,3,FALSE),
AC14*10^6/(H2dens*HoursInYear))</f>
        <v>75555.555555555562</v>
      </c>
      <c r="AC14" s="32">
        <f>AB14*H2dens*HoursInYear/10^6</f>
        <v>58.906133333333337</v>
      </c>
      <c r="AD14" s="32"/>
      <c r="AE14" s="32">
        <f>IF(AND(G14&lt;&gt;"NG w CCUS",G14&lt;&gt;"Oil w CCUS",G14&lt;&gt;"Coal w CCUS"),AB14,AD14*10^3/(HoursInYear*IF(G14="NG w CCUS",0.9105,1.9075)))</f>
        <v>75555.555555555562</v>
      </c>
      <c r="AF14" s="30"/>
    </row>
    <row r="15" spans="1:32" s="56" customFormat="1" ht="32.25" customHeight="1" x14ac:dyDescent="0.25">
      <c r="A15" s="65">
        <v>9</v>
      </c>
      <c r="B15" s="29" t="s">
        <v>1404</v>
      </c>
      <c r="C15" s="29" t="s">
        <v>360</v>
      </c>
      <c r="D15" s="59">
        <v>2026</v>
      </c>
      <c r="E15" s="29"/>
      <c r="F15" s="29" t="s">
        <v>754</v>
      </c>
      <c r="G15" s="29" t="s">
        <v>268</v>
      </c>
      <c r="H15" s="29"/>
      <c r="I15" s="29" t="s">
        <v>866</v>
      </c>
      <c r="J15" s="29"/>
      <c r="K15" s="29" t="s">
        <v>377</v>
      </c>
      <c r="L15" s="29"/>
      <c r="M15" s="29"/>
      <c r="N15" s="29"/>
      <c r="O15" s="29">
        <v>1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1" t="s">
        <v>1642</v>
      </c>
      <c r="AA15" s="53">
        <f>AB15*0.0046</f>
        <v>339.25914524652404</v>
      </c>
      <c r="AB15" s="32">
        <f>AC15/(0.089*24*365/10^6)</f>
        <v>73751.98809707044</v>
      </c>
      <c r="AC15" s="53">
        <f>1*0.0575*1000</f>
        <v>57.5</v>
      </c>
      <c r="AD15" s="32"/>
      <c r="AE15" s="32"/>
      <c r="AF15" s="30" t="s">
        <v>1405</v>
      </c>
    </row>
    <row r="16" spans="1:32" s="56" customFormat="1" ht="32.25" customHeight="1" x14ac:dyDescent="0.25">
      <c r="A16" s="62">
        <v>805</v>
      </c>
      <c r="B16" s="29" t="s">
        <v>1434</v>
      </c>
      <c r="C16" s="29" t="s">
        <v>348</v>
      </c>
      <c r="D16" s="29">
        <v>2022</v>
      </c>
      <c r="E16" s="29"/>
      <c r="F16" s="29" t="s">
        <v>832</v>
      </c>
      <c r="G16" s="62" t="s">
        <v>268</v>
      </c>
      <c r="H16" s="29"/>
      <c r="I16" s="29" t="s">
        <v>768</v>
      </c>
      <c r="J16" s="29" t="s">
        <v>865</v>
      </c>
      <c r="K16" s="29" t="s">
        <v>377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>
        <v>1</v>
      </c>
      <c r="W16" s="29"/>
      <c r="X16" s="29"/>
      <c r="Y16" s="29"/>
      <c r="Z16" s="62" t="s">
        <v>1435</v>
      </c>
      <c r="AA16" s="61">
        <v>310</v>
      </c>
      <c r="AB16" s="32">
        <f>AA16/0.0046</f>
        <v>67391.304347826095</v>
      </c>
      <c r="AC16" s="32">
        <f>AB16*0.089*24*365/10^6</f>
        <v>52.54095652173914</v>
      </c>
      <c r="AD16" s="32"/>
      <c r="AE16" s="32">
        <f>AB16</f>
        <v>67391.304347826095</v>
      </c>
      <c r="AF16" s="30" t="s">
        <v>1577</v>
      </c>
    </row>
    <row r="17" spans="1:32" s="56" customFormat="1" ht="32.25" customHeight="1" x14ac:dyDescent="0.25">
      <c r="A17" s="66">
        <v>1089</v>
      </c>
      <c r="B17" s="29" t="s">
        <v>1594</v>
      </c>
      <c r="C17" s="29" t="s">
        <v>332</v>
      </c>
      <c r="D17" s="29">
        <v>2023</v>
      </c>
      <c r="E17" s="29"/>
      <c r="F17" s="29" t="s">
        <v>1336</v>
      </c>
      <c r="G17" s="29" t="s">
        <v>758</v>
      </c>
      <c r="H17" s="29" t="s">
        <v>1403</v>
      </c>
      <c r="I17" s="29" t="s">
        <v>768</v>
      </c>
      <c r="J17" s="29" t="s">
        <v>864</v>
      </c>
      <c r="K17" s="29" t="s">
        <v>377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1451</v>
      </c>
      <c r="AA17" s="31">
        <v>300</v>
      </c>
      <c r="AB17" s="32">
        <f>IF(OR(G17="ALK",G17="PEM",G17="SOEC",G17="Other Electrolysis"),
AA17/VLOOKUP(G17,ElectrolysisConvF,3,FALSE),
AC17*10^6/(H2dens*HoursInYear))</f>
        <v>66666.666666666672</v>
      </c>
      <c r="AC17" s="32">
        <f>AB17*H2dens*HoursInYear/10^6</f>
        <v>51.975999999999999</v>
      </c>
      <c r="AD17" s="32"/>
      <c r="AE17" s="32">
        <f>IF(AND(G17&lt;&gt;"NG w CCUS",G17&lt;&gt;"Oil w CCUS",G17&lt;&gt;"Coal w CCUS"),AB17,AD17*10^3/(HoursInYear*IF(G17="NG w CCUS",0.9105,1.9075)))</f>
        <v>66666.666666666672</v>
      </c>
      <c r="AF17" s="30" t="s">
        <v>1596</v>
      </c>
    </row>
    <row r="18" spans="1:32" s="56" customFormat="1" ht="32.25" customHeight="1" x14ac:dyDescent="0.25">
      <c r="A18" s="65">
        <v>776</v>
      </c>
      <c r="B18" s="29" t="s">
        <v>1431</v>
      </c>
      <c r="C18" s="29" t="s">
        <v>980</v>
      </c>
      <c r="D18" s="29">
        <v>2023</v>
      </c>
      <c r="E18" s="29"/>
      <c r="F18" s="29" t="s">
        <v>832</v>
      </c>
      <c r="G18" s="29" t="s">
        <v>758</v>
      </c>
      <c r="H18" s="29" t="s">
        <v>1403</v>
      </c>
      <c r="I18" s="29" t="s">
        <v>768</v>
      </c>
      <c r="J18" s="29" t="s">
        <v>865</v>
      </c>
      <c r="K18" s="29" t="s">
        <v>740</v>
      </c>
      <c r="L18" s="29"/>
      <c r="M18" s="29">
        <v>1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 t="s">
        <v>1432</v>
      </c>
      <c r="AA18" s="31">
        <v>230</v>
      </c>
      <c r="AB18" s="32">
        <f>AA18/0.0045</f>
        <v>51111.111111111117</v>
      </c>
      <c r="AC18" s="32">
        <f>AB18*0.089*24*365/10^6</f>
        <v>39.848266666666674</v>
      </c>
      <c r="AD18" s="32"/>
      <c r="AE18" s="32">
        <f>AB18</f>
        <v>51111.111111111117</v>
      </c>
      <c r="AF18" s="30" t="s">
        <v>1433</v>
      </c>
    </row>
    <row r="19" spans="1:32" s="56" customFormat="1" ht="32.25" customHeight="1" x14ac:dyDescent="0.25">
      <c r="A19" s="65">
        <v>817</v>
      </c>
      <c r="B19" s="29" t="s">
        <v>1441</v>
      </c>
      <c r="C19" s="29" t="s">
        <v>337</v>
      </c>
      <c r="D19" s="59">
        <v>2024</v>
      </c>
      <c r="E19" s="29"/>
      <c r="F19" s="29" t="s">
        <v>832</v>
      </c>
      <c r="G19" s="29" t="s">
        <v>758</v>
      </c>
      <c r="H19" s="29" t="s">
        <v>1403</v>
      </c>
      <c r="I19" s="29" t="s">
        <v>768</v>
      </c>
      <c r="J19" s="29" t="s">
        <v>865</v>
      </c>
      <c r="K19" s="29" t="s">
        <v>377</v>
      </c>
      <c r="L19" s="29"/>
      <c r="M19" s="29"/>
      <c r="N19" s="29"/>
      <c r="O19" s="29"/>
      <c r="P19" s="29"/>
      <c r="Q19" s="29"/>
      <c r="R19" s="29">
        <v>1</v>
      </c>
      <c r="S19" s="29">
        <v>1</v>
      </c>
      <c r="T19" s="29"/>
      <c r="U19" s="29"/>
      <c r="V19" s="29"/>
      <c r="W19" s="29"/>
      <c r="X19" s="29"/>
      <c r="Y19" s="29"/>
      <c r="Z19" s="59" t="s">
        <v>1820</v>
      </c>
      <c r="AA19" s="60">
        <v>220</v>
      </c>
      <c r="AB19" s="32">
        <f>AA19/0.0045</f>
        <v>48888.888888888891</v>
      </c>
      <c r="AC19" s="32">
        <f>AB19*0.089*24*365/10^6</f>
        <v>38.115733333333338</v>
      </c>
      <c r="AD19" s="32"/>
      <c r="AE19" s="32">
        <f>AB19</f>
        <v>48888.888888888891</v>
      </c>
      <c r="AF19" s="30" t="s">
        <v>1646</v>
      </c>
    </row>
    <row r="20" spans="1:32" s="56" customFormat="1" ht="32.25" customHeight="1" x14ac:dyDescent="0.25">
      <c r="A20" s="65">
        <v>771</v>
      </c>
      <c r="B20" s="29" t="s">
        <v>1643</v>
      </c>
      <c r="C20" s="29" t="s">
        <v>347</v>
      </c>
      <c r="D20" s="29">
        <v>2023</v>
      </c>
      <c r="E20" s="29"/>
      <c r="F20" s="29" t="s">
        <v>832</v>
      </c>
      <c r="G20" s="29" t="s">
        <v>758</v>
      </c>
      <c r="H20" s="29" t="s">
        <v>1403</v>
      </c>
      <c r="I20" s="29" t="s">
        <v>768</v>
      </c>
      <c r="J20" s="29" t="s">
        <v>865</v>
      </c>
      <c r="K20" s="29" t="s">
        <v>377</v>
      </c>
      <c r="L20" s="29">
        <v>1</v>
      </c>
      <c r="M20" s="29"/>
      <c r="N20" s="29"/>
      <c r="O20" s="29"/>
      <c r="P20" s="29"/>
      <c r="Q20" s="29">
        <v>1</v>
      </c>
      <c r="R20" s="29"/>
      <c r="S20" s="29"/>
      <c r="T20" s="29"/>
      <c r="U20" s="29"/>
      <c r="V20" s="29"/>
      <c r="W20" s="29"/>
      <c r="X20" s="29"/>
      <c r="Y20" s="29"/>
      <c r="Z20" s="29" t="s">
        <v>1423</v>
      </c>
      <c r="AA20" s="31">
        <v>200</v>
      </c>
      <c r="AB20" s="32">
        <f>AA20/0.0045</f>
        <v>44444.444444444445</v>
      </c>
      <c r="AC20" s="32">
        <f>AB20*0.089*24*365/10^6</f>
        <v>34.650666666666673</v>
      </c>
      <c r="AD20" s="32"/>
      <c r="AE20" s="32">
        <f>AB20</f>
        <v>44444.444444444445</v>
      </c>
      <c r="AF20" s="30" t="s">
        <v>1644</v>
      </c>
    </row>
    <row r="21" spans="1:32" s="56" customFormat="1" ht="32.25" customHeight="1" x14ac:dyDescent="0.25">
      <c r="A21" s="65">
        <v>962</v>
      </c>
      <c r="B21" s="29" t="s">
        <v>1460</v>
      </c>
      <c r="C21" s="29" t="s">
        <v>336</v>
      </c>
      <c r="D21" s="29">
        <v>2023</v>
      </c>
      <c r="E21" s="29"/>
      <c r="F21" s="29" t="s">
        <v>832</v>
      </c>
      <c r="G21" s="29" t="s">
        <v>758</v>
      </c>
      <c r="H21" s="29" t="s">
        <v>1403</v>
      </c>
      <c r="I21" s="29" t="s">
        <v>768</v>
      </c>
      <c r="J21" s="29" t="s">
        <v>861</v>
      </c>
      <c r="K21" s="29" t="s">
        <v>377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 t="s">
        <v>1461</v>
      </c>
      <c r="AA21" s="31">
        <v>200</v>
      </c>
      <c r="AB21" s="32">
        <f>IF(OR(G21="ALK",G21="PEM",G21="SOEC",G21="Other Electrolysis"),
AA21/VLOOKUP(G21,ElectrolysisConvF,3,FALSE),
AC21*10^6/(H2dens*HoursInYear))</f>
        <v>44444.444444444445</v>
      </c>
      <c r="AC21" s="32">
        <f>AB21*H2dens*HoursInYear/10^6</f>
        <v>34.650666666666666</v>
      </c>
      <c r="AD21" s="32"/>
      <c r="AE21" s="32">
        <f t="shared" ref="AE21:AE27" si="0">IF(AND(G21&lt;&gt;"NG w CCUS",G21&lt;&gt;"Oil w CCUS",G21&lt;&gt;"Coal w CCUS"),AB21,AD21*10^3/(HoursInYear*IF(G21="NG w CCUS",0.9105,1.9075)))</f>
        <v>44444.444444444445</v>
      </c>
      <c r="AF21" s="30" t="s">
        <v>1462</v>
      </c>
    </row>
    <row r="22" spans="1:32" s="56" customFormat="1" ht="32.25" customHeight="1" x14ac:dyDescent="0.25">
      <c r="A22" s="64">
        <v>1275</v>
      </c>
      <c r="B22" s="29" t="s">
        <v>1802</v>
      </c>
      <c r="C22" s="29" t="s">
        <v>343</v>
      </c>
      <c r="D22" s="29">
        <v>2023</v>
      </c>
      <c r="E22" s="29"/>
      <c r="F22" s="29" t="s">
        <v>832</v>
      </c>
      <c r="G22" s="29" t="s">
        <v>758</v>
      </c>
      <c r="H22" s="29" t="s">
        <v>1403</v>
      </c>
      <c r="I22" s="29" t="s">
        <v>768</v>
      </c>
      <c r="J22" s="29" t="s">
        <v>865</v>
      </c>
      <c r="K22" s="29" t="s">
        <v>377</v>
      </c>
      <c r="L22" s="29"/>
      <c r="M22" s="29"/>
      <c r="N22" s="29"/>
      <c r="O22" s="29"/>
      <c r="P22" s="29">
        <v>1</v>
      </c>
      <c r="Q22" s="29">
        <v>1</v>
      </c>
      <c r="R22" s="29"/>
      <c r="S22" s="29"/>
      <c r="T22" s="29"/>
      <c r="U22" s="29"/>
      <c r="V22" s="29"/>
      <c r="W22" s="29"/>
      <c r="X22" s="29"/>
      <c r="Y22" s="29"/>
      <c r="Z22" s="29" t="s">
        <v>1423</v>
      </c>
      <c r="AA22" s="31">
        <v>200</v>
      </c>
      <c r="AB22" s="32">
        <f>IF(OR(G22="ALK",G22="PEM",G22="SOEC",G22="Other Electrolysis"),
AA22/VLOOKUP(G22,ElectrolysisConvF,3,FALSE),
AC22*10^6/(H2dens*HoursInYear))</f>
        <v>44444.444444444445</v>
      </c>
      <c r="AC22" s="32">
        <f>AB22*H2dens*HoursInYear/10^6</f>
        <v>34.650666666666666</v>
      </c>
      <c r="AD22" s="32"/>
      <c r="AE22" s="32">
        <f t="shared" si="0"/>
        <v>44444.444444444445</v>
      </c>
      <c r="AF22" s="30" t="s">
        <v>1803</v>
      </c>
    </row>
    <row r="23" spans="1:32" s="56" customFormat="1" ht="32.25" customHeight="1" x14ac:dyDescent="0.25">
      <c r="A23" s="73">
        <v>2000</v>
      </c>
      <c r="B23" s="59" t="s">
        <v>1823</v>
      </c>
      <c r="C23" s="69" t="s">
        <v>804</v>
      </c>
      <c r="D23" s="69">
        <v>2026</v>
      </c>
      <c r="E23" s="69"/>
      <c r="F23" s="29" t="s">
        <v>832</v>
      </c>
      <c r="G23" s="29" t="s">
        <v>758</v>
      </c>
      <c r="H23" s="29" t="s">
        <v>1403</v>
      </c>
      <c r="I23" s="29" t="s">
        <v>768</v>
      </c>
      <c r="J23" s="29" t="s">
        <v>863</v>
      </c>
      <c r="K23" s="29" t="s">
        <v>377</v>
      </c>
      <c r="L23" s="69">
        <v>1</v>
      </c>
      <c r="M23" s="69"/>
      <c r="N23" s="69"/>
      <c r="O23" s="69"/>
      <c r="P23" s="69">
        <v>1</v>
      </c>
      <c r="Q23" s="69"/>
      <c r="R23" s="69"/>
      <c r="S23" s="69"/>
      <c r="T23" s="69"/>
      <c r="U23" s="69"/>
      <c r="V23" s="69"/>
      <c r="W23" s="69"/>
      <c r="X23" s="69"/>
      <c r="Y23" s="69"/>
      <c r="Z23" s="69" t="s">
        <v>1451</v>
      </c>
      <c r="AA23" s="70">
        <v>200</v>
      </c>
      <c r="AB23" s="71">
        <f>IF(OR(G23="ALK",G23="PEM",G23="SOEC",G23="Other Electrolysis"),
AA23/VLOOKUP(G23,ElectrolysisConvF,3,FALSE),
AC23*10^6/(H2dens*HoursInYear))</f>
        <v>44444.444444444445</v>
      </c>
      <c r="AC23" s="71">
        <f>AB23*H2dens*HoursInYear/10^6</f>
        <v>34.650666666666666</v>
      </c>
      <c r="AD23" s="71"/>
      <c r="AE23" s="71">
        <f t="shared" si="0"/>
        <v>44444.444444444445</v>
      </c>
      <c r="AF23" s="72"/>
    </row>
    <row r="24" spans="1:32" s="56" customFormat="1" ht="32.25" customHeight="1" x14ac:dyDescent="0.25">
      <c r="A24" s="67">
        <v>1006</v>
      </c>
      <c r="B24" s="29" t="s">
        <v>1562</v>
      </c>
      <c r="C24" s="29" t="s">
        <v>337</v>
      </c>
      <c r="D24" s="29">
        <v>2022</v>
      </c>
      <c r="E24" s="29"/>
      <c r="F24" s="29" t="s">
        <v>1336</v>
      </c>
      <c r="G24" s="29" t="s">
        <v>758</v>
      </c>
      <c r="H24" s="29" t="s">
        <v>1403</v>
      </c>
      <c r="I24" s="29" t="s">
        <v>756</v>
      </c>
      <c r="J24" s="29" t="str">
        <f>IF(I24&lt;&gt;"Dedicated renewable","N/A",)</f>
        <v>N/A</v>
      </c>
      <c r="K24" s="29" t="s">
        <v>377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 t="s">
        <v>1564</v>
      </c>
      <c r="AA24" s="61">
        <v>120</v>
      </c>
      <c r="AB24" s="32">
        <f>IF(OR(G24="ALK",G24="PEM",G24="SOEC",G24="Other Electrolysis"),
AA24/VLOOKUP(G24,ElectrolysisConvF,3,FALSE),
AC24*10^6/(H2dens*HoursInYear))</f>
        <v>26666.666666666668</v>
      </c>
      <c r="AC24" s="32">
        <f>AB24*H2dens*HoursInYear/10^6</f>
        <v>20.790400000000002</v>
      </c>
      <c r="AD24" s="32"/>
      <c r="AE24" s="32">
        <f t="shared" si="0"/>
        <v>26666.666666666668</v>
      </c>
      <c r="AF24" s="30" t="s">
        <v>1566</v>
      </c>
    </row>
    <row r="25" spans="1:32" s="56" customFormat="1" ht="32.25" customHeight="1" x14ac:dyDescent="0.25">
      <c r="A25" s="65">
        <v>1123</v>
      </c>
      <c r="B25" s="29" t="s">
        <v>1625</v>
      </c>
      <c r="C25" s="29" t="s">
        <v>338</v>
      </c>
      <c r="D25" s="29">
        <v>2022</v>
      </c>
      <c r="E25" s="29"/>
      <c r="F25" s="59" t="s">
        <v>754</v>
      </c>
      <c r="G25" s="29" t="s">
        <v>758</v>
      </c>
      <c r="H25" s="29" t="s">
        <v>1403</v>
      </c>
      <c r="I25" s="29" t="s">
        <v>768</v>
      </c>
      <c r="J25" s="29" t="s">
        <v>865</v>
      </c>
      <c r="K25" s="29" t="s">
        <v>377</v>
      </c>
      <c r="L25" s="29"/>
      <c r="M25" s="29"/>
      <c r="N25" s="29"/>
      <c r="O25" s="29"/>
      <c r="P25" s="29">
        <v>1</v>
      </c>
      <c r="Q25" s="29"/>
      <c r="R25" s="29"/>
      <c r="S25" s="29"/>
      <c r="T25" s="29"/>
      <c r="U25" s="29"/>
      <c r="V25" s="29"/>
      <c r="W25" s="29"/>
      <c r="X25" s="29"/>
      <c r="Y25" s="29"/>
      <c r="Z25" s="29" t="s">
        <v>1627</v>
      </c>
      <c r="AA25" s="31">
        <f>IF(OR(G25="ALK",G25="PEM",G25="SOEC",G25="Other Electrolysis"),
AB25*VLOOKUP(G25,ElectrolysisConvF,3,FALSE),
"")</f>
        <v>115.43789441280592</v>
      </c>
      <c r="AB25" s="32">
        <f>AC25/(H2dens*HoursInYear/10^6)</f>
        <v>25652.865425067983</v>
      </c>
      <c r="AC25" s="32">
        <v>20</v>
      </c>
      <c r="AD25" s="32"/>
      <c r="AE25" s="32">
        <f t="shared" si="0"/>
        <v>25652.865425067983</v>
      </c>
      <c r="AF25" s="30" t="s">
        <v>1645</v>
      </c>
    </row>
    <row r="26" spans="1:32" s="56" customFormat="1" ht="32.25" customHeight="1" x14ac:dyDescent="0.25">
      <c r="A26" s="65">
        <v>1124</v>
      </c>
      <c r="B26" s="29" t="s">
        <v>1626</v>
      </c>
      <c r="C26" s="29" t="s">
        <v>338</v>
      </c>
      <c r="D26" s="59">
        <v>2023</v>
      </c>
      <c r="E26" s="29"/>
      <c r="F26" s="59" t="s">
        <v>754</v>
      </c>
      <c r="G26" s="29" t="s">
        <v>758</v>
      </c>
      <c r="H26" s="29" t="s">
        <v>1403</v>
      </c>
      <c r="I26" s="29" t="s">
        <v>768</v>
      </c>
      <c r="J26" s="29" t="s">
        <v>861</v>
      </c>
      <c r="K26" s="29" t="s">
        <v>377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 t="s">
        <v>1627</v>
      </c>
      <c r="AA26" s="31">
        <f>IF(OR(G26="ALK",G26="PEM",G26="SOEC",G26="Other Electrolysis"),
AB26*VLOOKUP(G26,ElectrolysisConvF,3,FALSE),
"")</f>
        <v>115.43789441280592</v>
      </c>
      <c r="AB26" s="32">
        <f>AC26/(H2dens*HoursInYear/10^6)</f>
        <v>25652.865425067983</v>
      </c>
      <c r="AC26" s="32">
        <v>20</v>
      </c>
      <c r="AD26" s="32"/>
      <c r="AE26" s="32">
        <f t="shared" si="0"/>
        <v>25652.865425067983</v>
      </c>
      <c r="AF26" s="30" t="s">
        <v>1645</v>
      </c>
    </row>
    <row r="27" spans="1:32" s="56" customFormat="1" ht="32.25" customHeight="1" x14ac:dyDescent="0.25">
      <c r="A27" s="66">
        <v>1086</v>
      </c>
      <c r="B27" s="29" t="s">
        <v>1588</v>
      </c>
      <c r="C27" s="29" t="s">
        <v>804</v>
      </c>
      <c r="D27" s="29"/>
      <c r="E27" s="29"/>
      <c r="F27" s="29" t="s">
        <v>832</v>
      </c>
      <c r="G27" s="29" t="s">
        <v>758</v>
      </c>
      <c r="H27" s="29" t="s">
        <v>1403</v>
      </c>
      <c r="I27" s="29" t="s">
        <v>768</v>
      </c>
      <c r="J27" s="29" t="s">
        <v>865</v>
      </c>
      <c r="K27" s="29" t="s">
        <v>740</v>
      </c>
      <c r="L27" s="29"/>
      <c r="M27" s="29">
        <v>1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 t="s">
        <v>1418</v>
      </c>
      <c r="AA27" s="60">
        <v>100</v>
      </c>
      <c r="AB27" s="32">
        <f>IF(OR(G27="ALK",G27="PEM",G27="SOEC",G27="Other Electrolysis"),
AA27/VLOOKUP(G27,ElectrolysisConvF,3,FALSE),
AC27*10^6/(H2dens*HoursInYear))</f>
        <v>22222.222222222223</v>
      </c>
      <c r="AC27" s="32">
        <f>AB27*H2dens*HoursInYear/10^6</f>
        <v>17.325333333333333</v>
      </c>
      <c r="AD27" s="32"/>
      <c r="AE27" s="32">
        <f t="shared" si="0"/>
        <v>22222.222222222223</v>
      </c>
      <c r="AF27" s="30" t="s">
        <v>1640</v>
      </c>
    </row>
    <row r="28" spans="1:32" s="56" customFormat="1" ht="32.25" customHeight="1" x14ac:dyDescent="0.25">
      <c r="A28" s="65">
        <v>822</v>
      </c>
      <c r="B28" s="29" t="s">
        <v>1448</v>
      </c>
      <c r="C28" s="29" t="s">
        <v>804</v>
      </c>
      <c r="D28" s="59"/>
      <c r="E28" s="29"/>
      <c r="F28" s="59" t="s">
        <v>1336</v>
      </c>
      <c r="G28" s="29" t="s">
        <v>758</v>
      </c>
      <c r="H28" s="29" t="s">
        <v>1449</v>
      </c>
      <c r="I28" s="29" t="s">
        <v>765</v>
      </c>
      <c r="J28" s="29"/>
      <c r="K28" s="29" t="s">
        <v>377</v>
      </c>
      <c r="L28" s="29"/>
      <c r="M28" s="29"/>
      <c r="N28" s="29"/>
      <c r="O28" s="29"/>
      <c r="P28" s="29"/>
      <c r="Q28" s="29"/>
      <c r="R28" s="29"/>
      <c r="S28" s="29">
        <v>1</v>
      </c>
      <c r="T28" s="29"/>
      <c r="U28" s="29"/>
      <c r="V28" s="29"/>
      <c r="W28" s="29"/>
      <c r="X28" s="29"/>
      <c r="Y28" s="29"/>
      <c r="Z28" s="29" t="s">
        <v>1418</v>
      </c>
      <c r="AA28" s="31">
        <v>100</v>
      </c>
      <c r="AB28" s="32"/>
      <c r="AC28" s="32">
        <f t="shared" ref="AC28:AC34" si="1">AB28*0.089*24*365/10^6</f>
        <v>0</v>
      </c>
      <c r="AD28" s="32"/>
      <c r="AE28" s="32">
        <f t="shared" ref="AE28:AE34" si="2">AB28</f>
        <v>0</v>
      </c>
      <c r="AF28" s="30" t="s">
        <v>1450</v>
      </c>
    </row>
    <row r="29" spans="1:32" s="56" customFormat="1" ht="32.25" customHeight="1" x14ac:dyDescent="0.25">
      <c r="A29" s="65">
        <v>766</v>
      </c>
      <c r="B29" s="29" t="s">
        <v>1429</v>
      </c>
      <c r="C29" s="29" t="s">
        <v>804</v>
      </c>
      <c r="D29" s="29">
        <v>2022</v>
      </c>
      <c r="E29" s="29"/>
      <c r="F29" s="29" t="s">
        <v>832</v>
      </c>
      <c r="G29" s="29" t="s">
        <v>268</v>
      </c>
      <c r="H29" s="29"/>
      <c r="I29" s="29" t="s">
        <v>765</v>
      </c>
      <c r="J29" s="29"/>
      <c r="K29" s="29" t="s">
        <v>377</v>
      </c>
      <c r="L29" s="29"/>
      <c r="M29" s="29"/>
      <c r="N29" s="29"/>
      <c r="O29" s="29">
        <v>1</v>
      </c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 t="s">
        <v>1418</v>
      </c>
      <c r="AA29" s="31">
        <v>100</v>
      </c>
      <c r="AB29" s="32">
        <f>AA29/0.0045</f>
        <v>22222.222222222223</v>
      </c>
      <c r="AC29" s="32">
        <f t="shared" si="1"/>
        <v>17.325333333333337</v>
      </c>
      <c r="AD29" s="32"/>
      <c r="AE29" s="32">
        <f t="shared" si="2"/>
        <v>22222.222222222223</v>
      </c>
      <c r="AF29" s="30" t="s">
        <v>1430</v>
      </c>
    </row>
    <row r="30" spans="1:32" s="56" customFormat="1" ht="32.25" customHeight="1" x14ac:dyDescent="0.25">
      <c r="A30" s="62">
        <v>807</v>
      </c>
      <c r="B30" s="29" t="s">
        <v>1436</v>
      </c>
      <c r="C30" s="29" t="s">
        <v>331</v>
      </c>
      <c r="D30" s="62">
        <v>2022</v>
      </c>
      <c r="E30" s="29"/>
      <c r="F30" s="29" t="s">
        <v>832</v>
      </c>
      <c r="G30" s="29" t="s">
        <v>268</v>
      </c>
      <c r="H30" s="29"/>
      <c r="I30" s="29" t="s">
        <v>765</v>
      </c>
      <c r="J30" s="29"/>
      <c r="K30" s="29" t="s">
        <v>377</v>
      </c>
      <c r="L30" s="29">
        <v>1</v>
      </c>
      <c r="M30" s="29"/>
      <c r="N30" s="29"/>
      <c r="O30" s="29"/>
      <c r="P30" s="29">
        <v>1</v>
      </c>
      <c r="Q30" s="29">
        <v>1</v>
      </c>
      <c r="R30" s="29"/>
      <c r="S30" s="29"/>
      <c r="T30" s="29"/>
      <c r="U30" s="29"/>
      <c r="V30" s="29"/>
      <c r="W30" s="29"/>
      <c r="X30" s="29"/>
      <c r="Y30" s="29"/>
      <c r="Z30" s="29" t="s">
        <v>1418</v>
      </c>
      <c r="AA30" s="31">
        <v>100</v>
      </c>
      <c r="AB30" s="32">
        <f>AA30/0.0046</f>
        <v>21739.130434782608</v>
      </c>
      <c r="AC30" s="32">
        <f t="shared" si="1"/>
        <v>16.94869565217391</v>
      </c>
      <c r="AD30" s="32"/>
      <c r="AE30" s="32">
        <f t="shared" si="2"/>
        <v>21739.130434782608</v>
      </c>
      <c r="AF30" s="30" t="s">
        <v>1437</v>
      </c>
    </row>
    <row r="31" spans="1:32" s="56" customFormat="1" ht="32.25" customHeight="1" x14ac:dyDescent="0.25">
      <c r="A31" s="62">
        <v>808</v>
      </c>
      <c r="B31" s="29" t="s">
        <v>1438</v>
      </c>
      <c r="C31" s="29" t="s">
        <v>331</v>
      </c>
      <c r="D31" s="29">
        <v>2022</v>
      </c>
      <c r="E31" s="29"/>
      <c r="F31" s="29" t="s">
        <v>832</v>
      </c>
      <c r="G31" s="29" t="s">
        <v>268</v>
      </c>
      <c r="H31" s="29"/>
      <c r="I31" s="29" t="s">
        <v>765</v>
      </c>
      <c r="J31" s="29"/>
      <c r="K31" s="29" t="s">
        <v>377</v>
      </c>
      <c r="L31" s="29"/>
      <c r="M31" s="29"/>
      <c r="N31" s="29"/>
      <c r="O31" s="29"/>
      <c r="P31" s="29"/>
      <c r="Q31" s="29"/>
      <c r="R31" s="29"/>
      <c r="S31" s="29">
        <v>1</v>
      </c>
      <c r="T31" s="29"/>
      <c r="U31" s="29"/>
      <c r="V31" s="29"/>
      <c r="W31" s="29"/>
      <c r="X31" s="29"/>
      <c r="Y31" s="29"/>
      <c r="Z31" s="29" t="s">
        <v>1418</v>
      </c>
      <c r="AA31" s="31">
        <v>100</v>
      </c>
      <c r="AB31" s="32">
        <f>AA31/0.0046</f>
        <v>21739.130434782608</v>
      </c>
      <c r="AC31" s="32">
        <f t="shared" si="1"/>
        <v>16.94869565217391</v>
      </c>
      <c r="AD31" s="32"/>
      <c r="AE31" s="32">
        <f t="shared" si="2"/>
        <v>21739.130434782608</v>
      </c>
      <c r="AF31" s="30" t="s">
        <v>1437</v>
      </c>
    </row>
    <row r="32" spans="1:32" s="56" customFormat="1" ht="32.25" customHeight="1" x14ac:dyDescent="0.25">
      <c r="A32" s="62">
        <v>819</v>
      </c>
      <c r="B32" s="29" t="s">
        <v>1442</v>
      </c>
      <c r="C32" s="29" t="s">
        <v>347</v>
      </c>
      <c r="D32" s="29">
        <v>2023</v>
      </c>
      <c r="E32" s="29"/>
      <c r="F32" s="29" t="s">
        <v>832</v>
      </c>
      <c r="G32" s="29" t="s">
        <v>758</v>
      </c>
      <c r="H32" s="29" t="s">
        <v>1403</v>
      </c>
      <c r="I32" s="29" t="s">
        <v>756</v>
      </c>
      <c r="J32" s="29"/>
      <c r="K32" s="29" t="s">
        <v>377</v>
      </c>
      <c r="L32" s="29"/>
      <c r="M32" s="29"/>
      <c r="N32" s="29"/>
      <c r="O32" s="29">
        <v>1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 t="s">
        <v>1418</v>
      </c>
      <c r="AA32" s="31">
        <v>100</v>
      </c>
      <c r="AB32" s="32">
        <f>AA32/0.0045</f>
        <v>22222.222222222223</v>
      </c>
      <c r="AC32" s="32">
        <f t="shared" si="1"/>
        <v>17.325333333333337</v>
      </c>
      <c r="AD32" s="32"/>
      <c r="AE32" s="32">
        <f t="shared" si="2"/>
        <v>22222.222222222223</v>
      </c>
      <c r="AF32" s="30" t="s">
        <v>1443</v>
      </c>
    </row>
    <row r="33" spans="1:32" s="56" customFormat="1" ht="32.25" customHeight="1" x14ac:dyDescent="0.25">
      <c r="A33" s="65">
        <v>820</v>
      </c>
      <c r="B33" s="29" t="s">
        <v>1444</v>
      </c>
      <c r="C33" s="29" t="s">
        <v>331</v>
      </c>
      <c r="D33" s="59">
        <v>2025</v>
      </c>
      <c r="E33" s="29"/>
      <c r="F33" s="29" t="s">
        <v>832</v>
      </c>
      <c r="G33" s="29" t="s">
        <v>268</v>
      </c>
      <c r="H33" s="29"/>
      <c r="I33" s="29" t="s">
        <v>765</v>
      </c>
      <c r="J33" s="29"/>
      <c r="K33" s="29" t="s">
        <v>377</v>
      </c>
      <c r="L33" s="29">
        <v>1</v>
      </c>
      <c r="M33" s="29"/>
      <c r="N33" s="29"/>
      <c r="O33" s="29"/>
      <c r="P33" s="29">
        <v>1</v>
      </c>
      <c r="Q33" s="29">
        <v>1</v>
      </c>
      <c r="R33" s="29"/>
      <c r="S33" s="29"/>
      <c r="T33" s="29"/>
      <c r="U33" s="29"/>
      <c r="V33" s="29"/>
      <c r="W33" s="29"/>
      <c r="X33" s="29"/>
      <c r="Y33" s="29"/>
      <c r="Z33" s="29" t="s">
        <v>1418</v>
      </c>
      <c r="AA33" s="31">
        <v>100</v>
      </c>
      <c r="AB33" s="32">
        <f>AA33/0.0046</f>
        <v>21739.130434782608</v>
      </c>
      <c r="AC33" s="32">
        <f t="shared" si="1"/>
        <v>16.94869565217391</v>
      </c>
      <c r="AD33" s="32"/>
      <c r="AE33" s="32">
        <f t="shared" si="2"/>
        <v>21739.130434782608</v>
      </c>
      <c r="AF33" s="30" t="s">
        <v>1445</v>
      </c>
    </row>
    <row r="34" spans="1:32" s="56" customFormat="1" ht="32.25" customHeight="1" x14ac:dyDescent="0.25">
      <c r="A34" s="62">
        <v>821</v>
      </c>
      <c r="B34" s="29" t="s">
        <v>1446</v>
      </c>
      <c r="C34" s="29" t="s">
        <v>331</v>
      </c>
      <c r="D34" s="29">
        <v>2023</v>
      </c>
      <c r="E34" s="29"/>
      <c r="F34" s="29" t="s">
        <v>832</v>
      </c>
      <c r="G34" s="29" t="s">
        <v>268</v>
      </c>
      <c r="H34" s="29"/>
      <c r="I34" s="29" t="s">
        <v>765</v>
      </c>
      <c r="J34" s="29"/>
      <c r="K34" s="29" t="s">
        <v>377</v>
      </c>
      <c r="L34" s="29"/>
      <c r="M34" s="29"/>
      <c r="N34" s="29"/>
      <c r="O34" s="29"/>
      <c r="P34" s="29"/>
      <c r="Q34" s="29"/>
      <c r="R34" s="29"/>
      <c r="S34" s="29">
        <v>1</v>
      </c>
      <c r="T34" s="29"/>
      <c r="U34" s="29"/>
      <c r="V34" s="29"/>
      <c r="W34" s="29"/>
      <c r="X34" s="29"/>
      <c r="Y34" s="29"/>
      <c r="Z34" s="29" t="s">
        <v>1418</v>
      </c>
      <c r="AA34" s="31">
        <v>100</v>
      </c>
      <c r="AB34" s="32">
        <f>AA34/0.0046</f>
        <v>21739.130434782608</v>
      </c>
      <c r="AC34" s="32">
        <f t="shared" si="1"/>
        <v>16.94869565217391</v>
      </c>
      <c r="AD34" s="32"/>
      <c r="AE34" s="32">
        <f t="shared" si="2"/>
        <v>21739.130434782608</v>
      </c>
      <c r="AF34" s="30" t="s">
        <v>1447</v>
      </c>
    </row>
    <row r="35" spans="1:32" s="56" customFormat="1" ht="32.25" customHeight="1" x14ac:dyDescent="0.25">
      <c r="A35" s="65">
        <v>885</v>
      </c>
      <c r="B35" s="59" t="s">
        <v>1822</v>
      </c>
      <c r="C35" s="29" t="s">
        <v>804</v>
      </c>
      <c r="D35" s="59">
        <v>2024</v>
      </c>
      <c r="E35" s="29"/>
      <c r="F35" s="29" t="s">
        <v>832</v>
      </c>
      <c r="G35" s="29" t="s">
        <v>758</v>
      </c>
      <c r="H35" s="29" t="s">
        <v>1403</v>
      </c>
      <c r="I35" s="29" t="s">
        <v>768</v>
      </c>
      <c r="J35" s="29" t="s">
        <v>863</v>
      </c>
      <c r="K35" s="29" t="s">
        <v>377</v>
      </c>
      <c r="L35" s="29">
        <v>1</v>
      </c>
      <c r="M35" s="29"/>
      <c r="N35" s="29"/>
      <c r="O35" s="29"/>
      <c r="P35" s="29">
        <v>1</v>
      </c>
      <c r="Q35" s="29"/>
      <c r="R35" s="29"/>
      <c r="S35" s="29"/>
      <c r="T35" s="29"/>
      <c r="U35" s="29"/>
      <c r="V35" s="29"/>
      <c r="W35" s="29"/>
      <c r="X35" s="29"/>
      <c r="Y35" s="29"/>
      <c r="Z35" s="29" t="s">
        <v>1418</v>
      </c>
      <c r="AA35" s="31">
        <v>100</v>
      </c>
      <c r="AB35" s="32">
        <f>IF(OR(G35="ALK",G35="PEM",G35="SOEC",G35="Other Electrolysis"),
AA35/VLOOKUP(G35,ElectrolysisConvF,3,FALSE),
AC35*10^6/(H2dens*HoursInYear))</f>
        <v>22222.222222222223</v>
      </c>
      <c r="AC35" s="32">
        <f>AB35*H2dens*HoursInYear/10^6</f>
        <v>17.325333333333333</v>
      </c>
      <c r="AD35" s="32"/>
      <c r="AE35" s="32">
        <f>IF(AND(G35&lt;&gt;"NG w CCUS",G35&lt;&gt;"Oil w CCUS",G35&lt;&gt;"Coal w CCUS"),AB35,AD35*10^3/(HoursInYear*IF(G35="NG w CCUS",0.9105,1.9075)))</f>
        <v>22222.222222222223</v>
      </c>
      <c r="AF35" s="30" t="s">
        <v>1455</v>
      </c>
    </row>
    <row r="36" spans="1:32" s="56" customFormat="1" ht="32.25" customHeight="1" x14ac:dyDescent="0.25">
      <c r="A36" s="64">
        <v>1259</v>
      </c>
      <c r="B36" s="29" t="s">
        <v>1800</v>
      </c>
      <c r="C36" s="29" t="s">
        <v>336</v>
      </c>
      <c r="D36" s="59">
        <v>2024</v>
      </c>
      <c r="E36" s="29"/>
      <c r="F36" s="29" t="s">
        <v>832</v>
      </c>
      <c r="G36" s="29" t="s">
        <v>758</v>
      </c>
      <c r="H36" s="29" t="s">
        <v>1403</v>
      </c>
      <c r="I36" s="29" t="s">
        <v>768</v>
      </c>
      <c r="J36" s="29" t="s">
        <v>378</v>
      </c>
      <c r="K36" s="29" t="s">
        <v>739</v>
      </c>
      <c r="L36" s="29"/>
      <c r="M36" s="29"/>
      <c r="N36" s="29">
        <v>1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 t="s">
        <v>1418</v>
      </c>
      <c r="AA36" s="31">
        <v>100</v>
      </c>
      <c r="AB36" s="32">
        <f>IF(OR(G36="ALK",G36="PEM",G36="SOEC",G36="Other Electrolysis"),
AA36/VLOOKUP(G36,ElectrolysisConvF,3,FALSE),
AC36*10^6/(H2dens*HoursInYear))</f>
        <v>22222.222222222223</v>
      </c>
      <c r="AC36" s="32">
        <f>AB36*H2dens*HoursInYear/10^6</f>
        <v>17.325333333333333</v>
      </c>
      <c r="AD36" s="32"/>
      <c r="AE36" s="32">
        <f>IF(AND(G36&lt;&gt;"NG w CCUS",G36&lt;&gt;"Oil w CCUS",G36&lt;&gt;"Coal w CCUS"),AB36,AD36*10^3/(HoursInYear*IF(G36="NG w CCUS",0.9105,1.9075)))</f>
        <v>22222.222222222223</v>
      </c>
      <c r="AF36" s="30" t="s">
        <v>1801</v>
      </c>
    </row>
    <row r="37" spans="1:32" s="56" customFormat="1" ht="32.25" customHeight="1" x14ac:dyDescent="0.25">
      <c r="A37" s="65">
        <v>603</v>
      </c>
      <c r="B37" s="29" t="s">
        <v>1568</v>
      </c>
      <c r="C37" s="29" t="s">
        <v>338</v>
      </c>
      <c r="D37" s="29">
        <v>2021</v>
      </c>
      <c r="E37" s="29"/>
      <c r="F37" s="59" t="s">
        <v>836</v>
      </c>
      <c r="G37" s="29" t="s">
        <v>268</v>
      </c>
      <c r="H37" s="29"/>
      <c r="I37" s="29" t="s">
        <v>768</v>
      </c>
      <c r="J37" s="29" t="s">
        <v>861</v>
      </c>
      <c r="K37" s="29" t="s">
        <v>377</v>
      </c>
      <c r="L37" s="29"/>
      <c r="M37" s="29"/>
      <c r="N37" s="29">
        <v>1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 t="s">
        <v>1418</v>
      </c>
      <c r="AA37" s="31">
        <v>100</v>
      </c>
      <c r="AB37" s="32">
        <f>AA37/0.0046</f>
        <v>21739.130434782608</v>
      </c>
      <c r="AC37" s="32">
        <f>AB37*0.089*24*365/10^6</f>
        <v>16.94869565217391</v>
      </c>
      <c r="AD37" s="32"/>
      <c r="AE37" s="32">
        <f>AB37</f>
        <v>21739.130434782608</v>
      </c>
      <c r="AF37" s="30" t="s">
        <v>1560</v>
      </c>
    </row>
    <row r="38" spans="1:32" s="56" customFormat="1" ht="32.25" customHeight="1" x14ac:dyDescent="0.25">
      <c r="A38" s="65">
        <v>927</v>
      </c>
      <c r="B38" s="29" t="s">
        <v>1456</v>
      </c>
      <c r="C38" s="29" t="s">
        <v>347</v>
      </c>
      <c r="D38" s="29">
        <v>2025</v>
      </c>
      <c r="E38" s="29"/>
      <c r="F38" s="29" t="s">
        <v>832</v>
      </c>
      <c r="G38" s="29" t="s">
        <v>758</v>
      </c>
      <c r="H38" s="29" t="s">
        <v>1403</v>
      </c>
      <c r="I38" s="29" t="s">
        <v>768</v>
      </c>
      <c r="J38" s="29" t="s">
        <v>863</v>
      </c>
      <c r="K38" s="29" t="s">
        <v>377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 t="s">
        <v>1418</v>
      </c>
      <c r="AA38" s="31">
        <v>100</v>
      </c>
      <c r="AB38" s="32">
        <f>IF(OR(G38="ALK",G38="PEM",G38="SOEC",G38="Other Electrolysis"),
AA38/VLOOKUP(G38,ElectrolysisConvF,3,FALSE),
AC38*10^6/(H2dens*HoursInYear))</f>
        <v>22222.222222222223</v>
      </c>
      <c r="AC38" s="32">
        <f>AB38*H2dens*HoursInYear/10^6</f>
        <v>17.325333333333333</v>
      </c>
      <c r="AD38" s="32"/>
      <c r="AE38" s="32">
        <f>IF(AND(G38&lt;&gt;"NG w CCUS",G38&lt;&gt;"Oil w CCUS",G38&lt;&gt;"Coal w CCUS"),AB38,AD38*10^3/(HoursInYear*IF(G38="NG w CCUS",0.9105,1.9075)))</f>
        <v>22222.222222222223</v>
      </c>
      <c r="AF38" s="30" t="s">
        <v>1457</v>
      </c>
    </row>
    <row r="39" spans="1:32" s="56" customFormat="1" ht="32.25" customHeight="1" x14ac:dyDescent="0.25">
      <c r="A39" s="64">
        <v>1296</v>
      </c>
      <c r="B39" s="29" t="s">
        <v>1804</v>
      </c>
      <c r="C39" s="29" t="s">
        <v>337</v>
      </c>
      <c r="D39" s="29">
        <v>2022</v>
      </c>
      <c r="E39" s="29"/>
      <c r="F39" s="29" t="s">
        <v>753</v>
      </c>
      <c r="G39" s="29" t="s">
        <v>268</v>
      </c>
      <c r="H39" s="29"/>
      <c r="I39" s="29" t="s">
        <v>911</v>
      </c>
      <c r="J39" s="29" t="str">
        <f>IF(I39&lt;&gt;"Dedicated renewable","N/A",)</f>
        <v>N/A</v>
      </c>
      <c r="K39" s="29" t="s">
        <v>377</v>
      </c>
      <c r="L39" s="29"/>
      <c r="M39" s="29"/>
      <c r="N39" s="29"/>
      <c r="O39" s="29"/>
      <c r="P39" s="29"/>
      <c r="Q39" s="29">
        <v>1</v>
      </c>
      <c r="R39" s="29"/>
      <c r="S39" s="29"/>
      <c r="T39" s="29"/>
      <c r="U39" s="29"/>
      <c r="V39" s="29"/>
      <c r="W39" s="29"/>
      <c r="X39" s="29"/>
      <c r="Y39" s="29"/>
      <c r="Z39" s="29" t="s">
        <v>1805</v>
      </c>
      <c r="AA39" s="31">
        <v>85</v>
      </c>
      <c r="AB39" s="32">
        <f>AA39/0.0045</f>
        <v>18888.888888888891</v>
      </c>
      <c r="AC39" s="32">
        <f>AB39*0.089*24*365/10^6</f>
        <v>14.726533333333332</v>
      </c>
      <c r="AD39" s="32"/>
      <c r="AE39" s="32">
        <f>AB39</f>
        <v>18888.888888888891</v>
      </c>
      <c r="AF39" s="30" t="s">
        <v>1806</v>
      </c>
    </row>
    <row r="40" spans="1:32" s="56" customFormat="1" ht="32.25" customHeight="1" x14ac:dyDescent="0.25">
      <c r="A40" s="65">
        <v>14</v>
      </c>
      <c r="B40" s="29" t="s">
        <v>1406</v>
      </c>
      <c r="C40" s="29" t="s">
        <v>332</v>
      </c>
      <c r="D40" s="29">
        <v>2023</v>
      </c>
      <c r="E40" s="29"/>
      <c r="F40" s="29" t="s">
        <v>832</v>
      </c>
      <c r="G40" s="29" t="s">
        <v>758</v>
      </c>
      <c r="H40" s="29" t="s">
        <v>1403</v>
      </c>
      <c r="I40" s="29" t="s">
        <v>911</v>
      </c>
      <c r="J40" s="29"/>
      <c r="K40" s="29" t="s">
        <v>739</v>
      </c>
      <c r="L40" s="29"/>
      <c r="M40" s="29"/>
      <c r="N40" s="29">
        <v>1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1" t="s">
        <v>1407</v>
      </c>
      <c r="AA40" s="32">
        <f>AB40*0.0045</f>
        <v>84.269662921348299</v>
      </c>
      <c r="AB40" s="32">
        <f>AC40/(0.089*24*365/10^6)</f>
        <v>18726.591760299623</v>
      </c>
      <c r="AC40" s="63">
        <f>40*365/1000</f>
        <v>14.6</v>
      </c>
      <c r="AD40" s="32"/>
      <c r="AE40" s="32">
        <f>AB40</f>
        <v>18726.591760299623</v>
      </c>
      <c r="AF40" s="30" t="s">
        <v>1408</v>
      </c>
    </row>
    <row r="41" spans="1:32" s="56" customFormat="1" ht="32.25" customHeight="1" x14ac:dyDescent="0.25">
      <c r="A41" s="66">
        <v>1088</v>
      </c>
      <c r="B41" s="29" t="s">
        <v>1593</v>
      </c>
      <c r="C41" s="29" t="s">
        <v>332</v>
      </c>
      <c r="D41" s="29">
        <v>2023</v>
      </c>
      <c r="E41" s="29"/>
      <c r="F41" s="59" t="s">
        <v>754</v>
      </c>
      <c r="G41" s="29" t="s">
        <v>758</v>
      </c>
      <c r="H41" s="29" t="s">
        <v>1403</v>
      </c>
      <c r="I41" s="29" t="s">
        <v>768</v>
      </c>
      <c r="J41" s="29" t="s">
        <v>864</v>
      </c>
      <c r="K41" s="29" t="s">
        <v>377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 t="s">
        <v>1595</v>
      </c>
      <c r="AA41" s="31">
        <v>80</v>
      </c>
      <c r="AB41" s="32">
        <f>IF(OR(G41="ALK",G41="PEM",G41="SOEC",G41="Other Electrolysis"),
AA41/VLOOKUP(G41,ElectrolysisConvF,3,FALSE),
AC41*10^6/(H2dens*HoursInYear))</f>
        <v>17777.777777777777</v>
      </c>
      <c r="AC41" s="32">
        <f>AB41*H2dens*HoursInYear/10^6</f>
        <v>13.860266666666666</v>
      </c>
      <c r="AD41" s="32"/>
      <c r="AE41" s="32">
        <f>IF(AND(G41&lt;&gt;"NG w CCUS",G41&lt;&gt;"Oil w CCUS",G41&lt;&gt;"Coal w CCUS"),AB41,AD41*10^3/(HoursInYear*IF(G41="NG w CCUS",0.9105,1.9075)))</f>
        <v>17777.777777777777</v>
      </c>
      <c r="AF41" s="30" t="s">
        <v>1596</v>
      </c>
    </row>
    <row r="42" spans="1:32" s="56" customFormat="1" ht="32.25" customHeight="1" x14ac:dyDescent="0.25">
      <c r="A42" s="65">
        <v>1050</v>
      </c>
      <c r="B42" s="29" t="s">
        <v>1563</v>
      </c>
      <c r="C42" s="59" t="s">
        <v>978</v>
      </c>
      <c r="D42" s="29">
        <v>2023</v>
      </c>
      <c r="E42" s="29"/>
      <c r="F42" s="29" t="s">
        <v>832</v>
      </c>
      <c r="G42" s="29" t="s">
        <v>758</v>
      </c>
      <c r="H42" s="29" t="s">
        <v>1403</v>
      </c>
      <c r="I42" s="29" t="s">
        <v>768</v>
      </c>
      <c r="J42" s="29" t="s">
        <v>378</v>
      </c>
      <c r="K42" s="29" t="s">
        <v>377</v>
      </c>
      <c r="L42" s="29"/>
      <c r="M42" s="29"/>
      <c r="N42" s="29"/>
      <c r="O42" s="29"/>
      <c r="P42" s="29"/>
      <c r="Q42" s="29"/>
      <c r="R42" s="29"/>
      <c r="S42" s="29">
        <v>1</v>
      </c>
      <c r="T42" s="29"/>
      <c r="U42" s="29"/>
      <c r="V42" s="29"/>
      <c r="W42" s="29"/>
      <c r="X42" s="29"/>
      <c r="Y42" s="29"/>
      <c r="Z42" s="29" t="s">
        <v>1565</v>
      </c>
      <c r="AA42" s="31">
        <v>78</v>
      </c>
      <c r="AB42" s="32">
        <f>IF(OR(G42="ALK",G42="PEM",G42="SOEC",G42="Other Electrolysis"),
AA42/VLOOKUP(G42,ElectrolysisConvF,3,FALSE),
AC42*10^6/(H2dens*HoursInYear))</f>
        <v>17333.333333333336</v>
      </c>
      <c r="AC42" s="32">
        <f>AB42*H2dens*HoursInYear/10^6</f>
        <v>13.51376</v>
      </c>
      <c r="AD42" s="32"/>
      <c r="AE42" s="32">
        <f>IF(AND(G42&lt;&gt;"NG w CCUS",G42&lt;&gt;"Oil w CCUS",G42&lt;&gt;"Coal w CCUS"),AB42,AD42*10^3/(HoursInYear*IF(G42="NG w CCUS",0.9105,1.9075)))</f>
        <v>17333.333333333336</v>
      </c>
      <c r="AF42" s="30" t="s">
        <v>1567</v>
      </c>
    </row>
    <row r="43" spans="1:32" s="56" customFormat="1" ht="32.25" customHeight="1" x14ac:dyDescent="0.25">
      <c r="A43" s="65">
        <v>578</v>
      </c>
      <c r="B43" s="29" t="s">
        <v>1419</v>
      </c>
      <c r="C43" s="29" t="s">
        <v>336</v>
      </c>
      <c r="D43" s="29">
        <v>2022</v>
      </c>
      <c r="E43" s="29"/>
      <c r="F43" s="29" t="s">
        <v>832</v>
      </c>
      <c r="G43" s="29" t="s">
        <v>758</v>
      </c>
      <c r="H43" s="29" t="s">
        <v>1403</v>
      </c>
      <c r="I43" s="29" t="s">
        <v>768</v>
      </c>
      <c r="J43" s="29" t="s">
        <v>378</v>
      </c>
      <c r="K43" s="29" t="s">
        <v>740</v>
      </c>
      <c r="L43" s="29"/>
      <c r="M43" s="29">
        <v>1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 t="s">
        <v>1420</v>
      </c>
      <c r="AA43" s="31">
        <v>75</v>
      </c>
      <c r="AB43" s="32">
        <f>AA43/0.0045</f>
        <v>16666.666666666668</v>
      </c>
      <c r="AC43" s="53">
        <f>AB43*0.089*24*365/10^6</f>
        <v>12.994</v>
      </c>
      <c r="AD43" s="32"/>
      <c r="AE43" s="32">
        <f>AB43</f>
        <v>16666.666666666668</v>
      </c>
      <c r="AF43" s="30" t="s">
        <v>1421</v>
      </c>
    </row>
    <row r="44" spans="1:32" s="56" customFormat="1" ht="32.25" customHeight="1" x14ac:dyDescent="0.25">
      <c r="A44" s="65">
        <v>945</v>
      </c>
      <c r="B44" s="59" t="s">
        <v>1827</v>
      </c>
      <c r="C44" s="29" t="s">
        <v>804</v>
      </c>
      <c r="D44" s="29">
        <v>2025</v>
      </c>
      <c r="E44" s="29"/>
      <c r="F44" s="29" t="s">
        <v>832</v>
      </c>
      <c r="G44" s="29" t="s">
        <v>758</v>
      </c>
      <c r="H44" s="29" t="s">
        <v>1403</v>
      </c>
      <c r="I44" s="29" t="s">
        <v>768</v>
      </c>
      <c r="J44" s="29" t="s">
        <v>863</v>
      </c>
      <c r="K44" s="29" t="s">
        <v>377</v>
      </c>
      <c r="L44" s="29"/>
      <c r="M44" s="29"/>
      <c r="N44" s="29"/>
      <c r="O44" s="29"/>
      <c r="P44" s="29">
        <v>1</v>
      </c>
      <c r="Q44" s="29"/>
      <c r="R44" s="29"/>
      <c r="S44" s="29"/>
      <c r="T44" s="29"/>
      <c r="U44" s="29"/>
      <c r="V44" s="29"/>
      <c r="W44" s="29"/>
      <c r="X44" s="29"/>
      <c r="Y44" s="29"/>
      <c r="Z44" s="29" t="s">
        <v>1826</v>
      </c>
      <c r="AA44" s="31">
        <v>70</v>
      </c>
      <c r="AB44" s="32">
        <f>IF(OR(G44="ALK",G44="PEM",G44="SOEC",G44="Other Electrolysis"),
AA44/VLOOKUP(G44,ElectrolysisConvF,3,FALSE),
AC44*10^6/(H2dens*HoursInYear))</f>
        <v>15555.555555555557</v>
      </c>
      <c r="AC44" s="32">
        <f>AB44*H2dens*HoursInYear/10^6</f>
        <v>12.127733333333333</v>
      </c>
      <c r="AD44" s="32"/>
      <c r="AE44" s="32">
        <f>IF(AND(G44&lt;&gt;"NG w CCUS",G44&lt;&gt;"Oil w CCUS",G44&lt;&gt;"Coal w CCUS"),AB44,AD44*10^3/(HoursInYear*IF(G44="NG w CCUS",0.9105,1.9075)))</f>
        <v>15555.555555555557</v>
      </c>
      <c r="AF44" s="30" t="s">
        <v>1650</v>
      </c>
    </row>
    <row r="45" spans="1:32" s="56" customFormat="1" ht="32.25" customHeight="1" x14ac:dyDescent="0.25">
      <c r="A45" s="65">
        <v>809</v>
      </c>
      <c r="B45" s="29" t="s">
        <v>1439</v>
      </c>
      <c r="C45" s="29" t="s">
        <v>336</v>
      </c>
      <c r="D45" s="29">
        <v>2022</v>
      </c>
      <c r="E45" s="29"/>
      <c r="F45" s="29" t="s">
        <v>832</v>
      </c>
      <c r="G45" s="29" t="s">
        <v>268</v>
      </c>
      <c r="H45" s="29"/>
      <c r="I45" s="29" t="s">
        <v>768</v>
      </c>
      <c r="J45" s="29" t="s">
        <v>865</v>
      </c>
      <c r="K45" s="29" t="s">
        <v>377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 t="s">
        <v>1410</v>
      </c>
      <c r="AA45" s="31">
        <v>50</v>
      </c>
      <c r="AB45" s="32">
        <f>AA45/0.0045</f>
        <v>11111.111111111111</v>
      </c>
      <c r="AC45" s="32">
        <f>AB45*0.089*24*365/10^6</f>
        <v>8.6626666666666683</v>
      </c>
      <c r="AD45" s="32"/>
      <c r="AE45" s="32">
        <f>AB45</f>
        <v>11111.111111111111</v>
      </c>
      <c r="AF45" s="30" t="s">
        <v>1440</v>
      </c>
    </row>
    <row r="46" spans="1:32" s="56" customFormat="1" ht="32.25" customHeight="1" x14ac:dyDescent="0.25">
      <c r="A46" s="65">
        <v>953</v>
      </c>
      <c r="B46" s="29" t="s">
        <v>1459</v>
      </c>
      <c r="C46" s="29" t="s">
        <v>337</v>
      </c>
      <c r="D46" s="29">
        <v>2021</v>
      </c>
      <c r="E46" s="29"/>
      <c r="F46" s="29" t="s">
        <v>754</v>
      </c>
      <c r="G46" s="29" t="s">
        <v>758</v>
      </c>
      <c r="H46" s="29" t="s">
        <v>1403</v>
      </c>
      <c r="I46" s="29" t="s">
        <v>756</v>
      </c>
      <c r="J46" s="29" t="str">
        <f>IF(I46&lt;&gt;"Dedicated renewable","N/A",)</f>
        <v>N/A</v>
      </c>
      <c r="K46" s="29" t="s">
        <v>377</v>
      </c>
      <c r="L46" s="29"/>
      <c r="M46" s="29"/>
      <c r="N46" s="29"/>
      <c r="O46" s="29"/>
      <c r="P46" s="29"/>
      <c r="Q46" s="29"/>
      <c r="R46" s="29"/>
      <c r="S46" s="29">
        <v>1</v>
      </c>
      <c r="T46" s="29"/>
      <c r="U46" s="29"/>
      <c r="V46" s="29"/>
      <c r="W46" s="29"/>
      <c r="X46" s="29"/>
      <c r="Y46" s="29"/>
      <c r="Z46" s="29" t="s">
        <v>1410</v>
      </c>
      <c r="AA46" s="31">
        <v>50</v>
      </c>
      <c r="AB46" s="32">
        <f>IF(OR(G46="ALK",G46="PEM",G46="SOEC",G46="Other Electrolysis"),
AA46/VLOOKUP(G46,ElectrolysisConvF,3,FALSE),
AC46*10^6/(H2dens*HoursInYear))</f>
        <v>11111.111111111111</v>
      </c>
      <c r="AC46" s="32">
        <f>AB46*H2dens*HoursInYear/10^6</f>
        <v>8.6626666666666665</v>
      </c>
      <c r="AD46" s="32"/>
      <c r="AE46" s="32">
        <f>IF(AND(G46&lt;&gt;"NG w CCUS",G46&lt;&gt;"Oil w CCUS",G46&lt;&gt;"Coal w CCUS"),AB46,AD46*10^3/(HoursInYear*IF(G46="NG w CCUS",0.9105,1.9075)))</f>
        <v>11111.111111111111</v>
      </c>
      <c r="AF46" s="30" t="s">
        <v>1561</v>
      </c>
    </row>
    <row r="47" spans="1:32" s="56" customFormat="1" ht="32.25" customHeight="1" x14ac:dyDescent="0.25">
      <c r="A47" s="65">
        <v>1127</v>
      </c>
      <c r="B47" s="29" t="s">
        <v>1647</v>
      </c>
      <c r="C47" s="29" t="s">
        <v>972</v>
      </c>
      <c r="D47" s="29">
        <v>2023</v>
      </c>
      <c r="E47" s="29"/>
      <c r="F47" s="29" t="s">
        <v>832</v>
      </c>
      <c r="G47" s="29" t="s">
        <v>758</v>
      </c>
      <c r="H47" s="29" t="s">
        <v>1403</v>
      </c>
      <c r="I47" s="29" t="s">
        <v>866</v>
      </c>
      <c r="J47" s="29"/>
      <c r="K47" s="29" t="s">
        <v>377</v>
      </c>
      <c r="L47" s="29">
        <v>1</v>
      </c>
      <c r="M47" s="29"/>
      <c r="N47" s="29"/>
      <c r="O47" s="29"/>
      <c r="P47" s="29">
        <v>1</v>
      </c>
      <c r="Q47" s="29">
        <v>1</v>
      </c>
      <c r="R47" s="29"/>
      <c r="S47" s="29"/>
      <c r="T47" s="29"/>
      <c r="U47" s="29"/>
      <c r="V47" s="29"/>
      <c r="W47" s="29"/>
      <c r="X47" s="29"/>
      <c r="Y47" s="29"/>
      <c r="Z47" s="29" t="s">
        <v>1410</v>
      </c>
      <c r="AA47" s="31">
        <v>50</v>
      </c>
      <c r="AB47" s="32">
        <f>IF(OR(G47="ALK",G47="PEM",G47="SOEC",G47="Other Electrolysis"),
AA47/VLOOKUP(G47,ElectrolysisConvF,3,FALSE),
AC47*10^6/(H2dens*HoursInYear))</f>
        <v>11111.111111111111</v>
      </c>
      <c r="AC47" s="32">
        <f>AB47*H2dens*HoursInYear/10^6</f>
        <v>8.6626666666666665</v>
      </c>
      <c r="AD47" s="32"/>
      <c r="AE47" s="32">
        <f>IF(AND(G47&lt;&gt;"NG w CCUS",G47&lt;&gt;"Oil w CCUS",G47&lt;&gt;"Coal w CCUS"),AB47,AD47*10^3/(HoursInYear*IF(G47="NG w CCUS",0.9105,1.9075)))</f>
        <v>11111.111111111111</v>
      </c>
      <c r="AF47" s="30" t="s">
        <v>1648</v>
      </c>
    </row>
    <row r="48" spans="1:32" s="56" customFormat="1" ht="32.25" customHeight="1" x14ac:dyDescent="0.25">
      <c r="A48" s="65">
        <v>754</v>
      </c>
      <c r="B48" s="29" t="s">
        <v>1427</v>
      </c>
      <c r="C48" s="29" t="s">
        <v>338</v>
      </c>
      <c r="D48" s="29">
        <v>2021</v>
      </c>
      <c r="E48" s="29"/>
      <c r="F48" s="29" t="s">
        <v>753</v>
      </c>
      <c r="G48" s="29" t="s">
        <v>758</v>
      </c>
      <c r="H48" s="29" t="s">
        <v>1403</v>
      </c>
      <c r="I48" s="29" t="s">
        <v>768</v>
      </c>
      <c r="J48" s="29" t="s">
        <v>862</v>
      </c>
      <c r="K48" s="29" t="s">
        <v>377</v>
      </c>
      <c r="L48" s="29"/>
      <c r="M48" s="29"/>
      <c r="N48" s="29"/>
      <c r="O48" s="29"/>
      <c r="P48" s="29"/>
      <c r="Q48" s="29">
        <v>1</v>
      </c>
      <c r="R48" s="29"/>
      <c r="S48" s="29"/>
      <c r="T48" s="29"/>
      <c r="U48" s="29"/>
      <c r="V48" s="29"/>
      <c r="W48" s="29"/>
      <c r="X48" s="29"/>
      <c r="Y48" s="29"/>
      <c r="Z48" s="29" t="s">
        <v>1428</v>
      </c>
      <c r="AA48" s="60">
        <f>AB48*0.0045-2013*0.0045</f>
        <v>49.508915730337065</v>
      </c>
      <c r="AB48" s="32">
        <f>AC48/(0.089*24*365/10^6)</f>
        <v>13014.981273408239</v>
      </c>
      <c r="AC48" s="32">
        <f>27.8*365/1000</f>
        <v>10.147</v>
      </c>
      <c r="AD48" s="32"/>
      <c r="AE48" s="32">
        <f>AB48</f>
        <v>13014.981273408239</v>
      </c>
      <c r="AF48" s="30" t="s">
        <v>1426</v>
      </c>
    </row>
    <row r="49" spans="1:32" s="56" customFormat="1" ht="32.25" customHeight="1" x14ac:dyDescent="0.25">
      <c r="A49" s="65">
        <v>540</v>
      </c>
      <c r="B49" s="29" t="s">
        <v>1412</v>
      </c>
      <c r="C49" s="29" t="s">
        <v>332</v>
      </c>
      <c r="D49" s="29">
        <v>2023</v>
      </c>
      <c r="E49" s="29"/>
      <c r="F49" s="29" t="s">
        <v>832</v>
      </c>
      <c r="G49" s="29" t="s">
        <v>268</v>
      </c>
      <c r="H49" s="29"/>
      <c r="I49" s="29" t="s">
        <v>768</v>
      </c>
      <c r="J49" s="29" t="s">
        <v>865</v>
      </c>
      <c r="K49" s="29" t="s">
        <v>377</v>
      </c>
      <c r="L49" s="29"/>
      <c r="M49" s="29"/>
      <c r="N49" s="29"/>
      <c r="O49" s="29">
        <v>1</v>
      </c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 t="s">
        <v>1413</v>
      </c>
      <c r="AA49" s="31">
        <v>45</v>
      </c>
      <c r="AB49" s="32">
        <f>AA49/0.0046</f>
        <v>9782.608695652174</v>
      </c>
      <c r="AC49" s="32">
        <f>AB49*0.089*24*365/10^6</f>
        <v>7.626913043478261</v>
      </c>
      <c r="AD49" s="32"/>
      <c r="AE49" s="32">
        <f>AB49</f>
        <v>9782.608695652174</v>
      </c>
      <c r="AF49" s="30" t="s">
        <v>1414</v>
      </c>
    </row>
    <row r="50" spans="1:32" s="56" customFormat="1" ht="32.25" customHeight="1" x14ac:dyDescent="0.25">
      <c r="A50" s="65">
        <v>549</v>
      </c>
      <c r="B50" s="29" t="s">
        <v>1415</v>
      </c>
      <c r="C50" s="29" t="s">
        <v>332</v>
      </c>
      <c r="D50" s="29">
        <v>2023</v>
      </c>
      <c r="E50" s="29"/>
      <c r="F50" s="59" t="s">
        <v>1336</v>
      </c>
      <c r="G50" s="29" t="s">
        <v>758</v>
      </c>
      <c r="H50" s="29" t="s">
        <v>1403</v>
      </c>
      <c r="I50" s="29" t="s">
        <v>911</v>
      </c>
      <c r="J50" s="29"/>
      <c r="K50" s="29" t="s">
        <v>377</v>
      </c>
      <c r="L50" s="29"/>
      <c r="M50" s="29"/>
      <c r="N50" s="29"/>
      <c r="O50" s="29"/>
      <c r="P50" s="29"/>
      <c r="Q50" s="29">
        <v>1</v>
      </c>
      <c r="R50" s="29">
        <v>1</v>
      </c>
      <c r="S50" s="29"/>
      <c r="T50" s="29"/>
      <c r="U50" s="29"/>
      <c r="V50" s="29"/>
      <c r="W50" s="29"/>
      <c r="X50" s="29"/>
      <c r="Y50" s="29"/>
      <c r="Z50" s="29" t="s">
        <v>1416</v>
      </c>
      <c r="AA50" s="31">
        <v>45</v>
      </c>
      <c r="AB50" s="32">
        <f>AC50/(0.089*24*365/10^6)</f>
        <v>7022.4719101123583</v>
      </c>
      <c r="AC50" s="32">
        <f>15*365/1000</f>
        <v>5.4749999999999996</v>
      </c>
      <c r="AD50" s="32"/>
      <c r="AE50" s="32">
        <f>AB50</f>
        <v>7022.4719101123583</v>
      </c>
      <c r="AF50" s="30" t="s">
        <v>1411</v>
      </c>
    </row>
    <row r="51" spans="1:32" s="56" customFormat="1" ht="32.25" customHeight="1" x14ac:dyDescent="0.25">
      <c r="A51" s="64">
        <v>1305</v>
      </c>
      <c r="B51" s="59" t="s">
        <v>1821</v>
      </c>
      <c r="C51" s="29" t="s">
        <v>655</v>
      </c>
      <c r="D51" s="59">
        <v>2023</v>
      </c>
      <c r="E51" s="29"/>
      <c r="F51" s="29" t="s">
        <v>832</v>
      </c>
      <c r="G51" s="29" t="s">
        <v>266</v>
      </c>
      <c r="H51" s="29"/>
      <c r="I51" s="29" t="s">
        <v>768</v>
      </c>
      <c r="J51" s="29" t="s">
        <v>861</v>
      </c>
      <c r="K51" s="29" t="s">
        <v>740</v>
      </c>
      <c r="L51" s="29"/>
      <c r="M51" s="29">
        <v>1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 t="s">
        <v>1808</v>
      </c>
      <c r="AA51" s="31">
        <f>IF(OR(G51="ALK",G51="PEM",G51="SOEC",G51="Other Electrolysis"),
AB51*VLOOKUP(G51,ElectrolysisConvF,3,FALSE),
"")</f>
        <v>23.157354676517368</v>
      </c>
      <c r="AB51" s="32">
        <f>AC51/(H2dens*HoursInYear/10^6)</f>
        <v>4453.3374377918017</v>
      </c>
      <c r="AC51" s="63">
        <v>3.472</v>
      </c>
      <c r="AD51" s="32"/>
      <c r="AE51" s="32">
        <f>IF(AND(G51&lt;&gt;"NG w CCUS",G51&lt;&gt;"Oil w CCUS",G51&lt;&gt;"Coal w CCUS"),AB51,AD51*10^3/(HoursInYear*IF(G51="NG w CCUS",0.9105,1.9075)))</f>
        <v>4453.3374377918017</v>
      </c>
      <c r="AF51" s="30" t="s">
        <v>1807</v>
      </c>
    </row>
    <row r="52" spans="1:32" s="56" customFormat="1" ht="32.25" customHeight="1" x14ac:dyDescent="0.25">
      <c r="A52" s="65">
        <v>721</v>
      </c>
      <c r="B52" s="29" t="s">
        <v>1424</v>
      </c>
      <c r="C52" s="29" t="s">
        <v>338</v>
      </c>
      <c r="D52" s="29">
        <v>2020</v>
      </c>
      <c r="E52" s="29"/>
      <c r="F52" s="29" t="s">
        <v>836</v>
      </c>
      <c r="G52" s="29" t="s">
        <v>758</v>
      </c>
      <c r="H52" s="29" t="s">
        <v>1403</v>
      </c>
      <c r="I52" s="29" t="s">
        <v>768</v>
      </c>
      <c r="J52" s="29" t="s">
        <v>862</v>
      </c>
      <c r="K52" s="29" t="s">
        <v>377</v>
      </c>
      <c r="L52" s="29"/>
      <c r="M52" s="29"/>
      <c r="N52" s="29"/>
      <c r="O52" s="29"/>
      <c r="P52" s="29"/>
      <c r="Q52" s="29">
        <v>1</v>
      </c>
      <c r="R52" s="29"/>
      <c r="S52" s="29"/>
      <c r="T52" s="29"/>
      <c r="U52" s="29"/>
      <c r="V52" s="29"/>
      <c r="W52" s="29"/>
      <c r="X52" s="29"/>
      <c r="Y52" s="29"/>
      <c r="Z52" s="29" t="s">
        <v>1425</v>
      </c>
      <c r="AA52" s="53">
        <f>AB52*0.0045</f>
        <v>9.0589887640449422</v>
      </c>
      <c r="AB52" s="32">
        <f>AC52/(0.089*24*365/10^6)</f>
        <v>2013.1086142322094</v>
      </c>
      <c r="AC52" s="32">
        <f>4.3*0.365</f>
        <v>1.5694999999999999</v>
      </c>
      <c r="AD52" s="32"/>
      <c r="AE52" s="32">
        <f>AB52</f>
        <v>2013.1086142322094</v>
      </c>
      <c r="AF52" s="30" t="s">
        <v>1426</v>
      </c>
    </row>
    <row r="53" spans="1:32" s="56" customFormat="1" ht="32.25" customHeight="1" x14ac:dyDescent="0.25">
      <c r="A53" s="65">
        <v>574</v>
      </c>
      <c r="B53" s="29" t="s">
        <v>1417</v>
      </c>
      <c r="C53" s="29" t="s">
        <v>804</v>
      </c>
      <c r="D53" s="29"/>
      <c r="E53" s="29"/>
      <c r="F53" s="29" t="s">
        <v>832</v>
      </c>
      <c r="G53" s="29" t="s">
        <v>758</v>
      </c>
      <c r="H53" s="29" t="s">
        <v>1403</v>
      </c>
      <c r="I53" s="29" t="s">
        <v>911</v>
      </c>
      <c r="J53" s="29"/>
      <c r="K53" s="29" t="s">
        <v>377</v>
      </c>
      <c r="L53" s="29">
        <v>1</v>
      </c>
      <c r="M53" s="29"/>
      <c r="N53" s="29"/>
      <c r="O53" s="29">
        <v>1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 t="s">
        <v>1824</v>
      </c>
      <c r="AA53" s="60">
        <v>0</v>
      </c>
      <c r="AB53" s="32">
        <f>AA53/0.0045</f>
        <v>0</v>
      </c>
      <c r="AC53" s="53">
        <f>AB53*0.089*24*365/10^6</f>
        <v>0</v>
      </c>
      <c r="AD53" s="32"/>
      <c r="AE53" s="32">
        <f>AB53</f>
        <v>0</v>
      </c>
      <c r="AF53" s="30" t="s">
        <v>1639</v>
      </c>
    </row>
    <row r="54" spans="1:32" s="56" customFormat="1" ht="32.25" customHeight="1" x14ac:dyDescent="0.25">
      <c r="A54" s="65">
        <v>1083</v>
      </c>
      <c r="B54" s="29" t="s">
        <v>1829</v>
      </c>
      <c r="C54" s="29" t="s">
        <v>336</v>
      </c>
      <c r="D54" s="75"/>
      <c r="E54" s="29"/>
      <c r="F54" s="29" t="s">
        <v>1336</v>
      </c>
      <c r="G54" s="29" t="s">
        <v>758</v>
      </c>
      <c r="H54" s="29" t="s">
        <v>1403</v>
      </c>
      <c r="I54" s="29" t="s">
        <v>768</v>
      </c>
      <c r="J54" s="29" t="s">
        <v>865</v>
      </c>
      <c r="K54" s="29" t="s">
        <v>767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 t="s">
        <v>1830</v>
      </c>
      <c r="AA54" s="31">
        <v>8000</v>
      </c>
      <c r="AB54" s="32">
        <f>IF(OR(G54="ALK",G54="PEM",G54="SOEC",G54="Other Electrolysis"),
AA54/VLOOKUP(G54,ElectrolysisConvF,3,FALSE),
AC54*10^6/(H2dens*HoursInYear))</f>
        <v>1777777.777777778</v>
      </c>
      <c r="AC54" s="32">
        <f t="shared" ref="AC54" si="3">AB54*H2dens*HoursInYear/10^6</f>
        <v>1386.0266666666666</v>
      </c>
      <c r="AD54" s="32"/>
      <c r="AE54" s="32">
        <f t="shared" ref="AE54" si="4">IF(AND(G54&lt;&gt;"NG w CCUS",G54&lt;&gt;"Oil w CCUS",G54&lt;&gt;"Coal w CCUS"),AB54,AD54*10^3/(HoursInYear*IF(G54="NG w CCUS",0.9105,1.9075)))</f>
        <v>1777777.777777778</v>
      </c>
      <c r="AF54" s="30" t="s">
        <v>1831</v>
      </c>
    </row>
    <row r="55" spans="1:32" x14ac:dyDescent="0.25">
      <c r="L55"/>
    </row>
    <row r="56" spans="1:32" x14ac:dyDescent="0.25">
      <c r="L56"/>
    </row>
    <row r="57" spans="1:32" x14ac:dyDescent="0.25">
      <c r="L57"/>
    </row>
    <row r="58" spans="1:32" x14ac:dyDescent="0.25">
      <c r="L58"/>
    </row>
    <row r="59" spans="1:32" x14ac:dyDescent="0.25">
      <c r="L59"/>
    </row>
    <row r="60" spans="1:32" x14ac:dyDescent="0.25">
      <c r="L60"/>
    </row>
    <row r="61" spans="1:32" x14ac:dyDescent="0.25">
      <c r="L61"/>
    </row>
    <row r="62" spans="1:32" x14ac:dyDescent="0.25">
      <c r="L62"/>
    </row>
  </sheetData>
  <mergeCells count="9">
    <mergeCell ref="A1:AF1"/>
    <mergeCell ref="A2:A3"/>
    <mergeCell ref="B2:B3"/>
    <mergeCell ref="C2:C3"/>
    <mergeCell ref="D2:D3"/>
    <mergeCell ref="E2:E3"/>
    <mergeCell ref="F2:F3"/>
    <mergeCell ref="AA2:AD2"/>
    <mergeCell ref="AE2:AE3"/>
  </mergeCells>
  <conditionalFormatting sqref="B53:E53 L53:AF53">
    <cfRule type="expression" dxfId="36" priority="1290" stopIfTrue="1">
      <formula>#REF!="Confidential"</formula>
    </cfRule>
  </conditionalFormatting>
  <conditionalFormatting sqref="B54:C54">
    <cfRule type="expression" dxfId="35" priority="1" stopIfTrue="1">
      <formula>#REF!="Confidential"</formula>
    </cfRule>
  </conditionalFormatting>
  <dataValidations count="1">
    <dataValidation type="whole" allowBlank="1" showInputMessage="1" showErrorMessage="1" sqref="L5:Y54" xr:uid="{00000000-0002-0000-0200-000000000000}">
      <formula1>0</formula1>
      <formula2>1</formula2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1000000}">
          <x14:formula1>
            <xm:f>'C:\Users\Bermudez_J\Desktop\Offline\[New IEA Hydrogen Project Database.xlsx]Lists'!#REF!</xm:f>
          </x14:formula1>
          <xm:sqref>H50 H45</xm:sqref>
        </x14:dataValidation>
        <x14:dataValidation type="list" allowBlank="1" showInputMessage="1" showErrorMessage="1" xr:uid="{00000000-0002-0000-0200-000002000000}">
          <x14:formula1>
            <xm:f>'C:\Users\Bermudez_J\Desktop\Offline\[New IEA Hydrogen Project Database.xlsx]Countries'!#REF!</xm:f>
          </x14:formula1>
          <xm:sqref>C38 C53:C54</xm:sqref>
        </x14:dataValidation>
        <x14:dataValidation type="list" allowBlank="1" showInputMessage="1" showErrorMessage="1" xr:uid="{00000000-0002-0000-0200-000003000000}">
          <x14:formula1>
            <xm:f>Countries!$A$2:$A$215</xm:f>
          </x14:formula1>
          <xm:sqref>C5:C37 C39:C52</xm:sqref>
        </x14:dataValidation>
        <x14:dataValidation type="list" allowBlank="1" showInputMessage="1" showErrorMessage="1" xr:uid="{00000000-0002-0000-0200-000006000000}">
          <x14:formula1>
            <xm:f>Lists!$I$3:$I$8</xm:f>
          </x14:formula1>
          <xm:sqref>I5:I53</xm:sqref>
        </x14:dataValidation>
        <x14:dataValidation type="list" allowBlank="1" showInputMessage="1" showErrorMessage="1" xr:uid="{00000000-0002-0000-0200-000007000000}">
          <x14:formula1>
            <xm:f>Lists!$N$3:$N$9</xm:f>
          </x14:formula1>
          <xm:sqref>J5:J53</xm:sqref>
        </x14:dataValidation>
        <x14:dataValidation type="list" allowBlank="1" showInputMessage="1" showErrorMessage="1" xr:uid="{00000000-0002-0000-0200-000008000000}">
          <x14:formula1>
            <xm:f>Lists!$L$3:$L$9</xm:f>
          </x14:formula1>
          <xm:sqref>K5:K53</xm:sqref>
        </x14:dataValidation>
        <x14:dataValidation type="list" allowBlank="1" showInputMessage="1" showErrorMessage="1" xr:uid="{00000000-0002-0000-0200-000009000000}">
          <x14:formula1>
            <xm:f>Lists!$A$3:$A$10</xm:f>
          </x14:formula1>
          <xm:sqref>F5:F53</xm:sqref>
        </x14:dataValidation>
        <x14:dataValidation type="list" allowBlank="1" showInputMessage="1" showErrorMessage="1" xr:uid="{00000000-0002-0000-0200-00000A000000}">
          <x14:formula1>
            <xm:f>Lists!$D$3:$D$12</xm:f>
          </x14:formula1>
          <xm:sqref>G5:G53</xm:sqref>
        </x14:dataValidation>
        <x14:dataValidation type="list" allowBlank="1" showInputMessage="1" showErrorMessage="1" xr:uid="{25187C20-9944-44C6-BD3A-8DA89E759F39}">
          <x14:formula1>
            <xm:f>'[IEA Hydrogen Projects Database 2021 (revised).xlsx]Lists'!#REF!</xm:f>
          </x14:formula1>
          <xm:sqref>I54:K54 F54:G54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2889E"/>
  </sheetPr>
  <dimension ref="A1:Z95"/>
  <sheetViews>
    <sheetView zoomScale="55" zoomScaleNormal="55" workbookViewId="0">
      <selection activeCell="S29" sqref="S29"/>
    </sheetView>
  </sheetViews>
  <sheetFormatPr defaultRowHeight="15" x14ac:dyDescent="0.25"/>
  <sheetData>
    <row r="1" spans="1:20" x14ac:dyDescent="0.25">
      <c r="A1" s="87" t="s">
        <v>772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0" x14ac:dyDescent="0.25">
      <c r="A2" s="26" t="s">
        <v>741</v>
      </c>
      <c r="B2" s="27"/>
      <c r="C2" s="27"/>
      <c r="D2" s="26" t="s">
        <v>757</v>
      </c>
      <c r="E2" s="27"/>
      <c r="F2" s="27"/>
      <c r="G2" s="27"/>
      <c r="H2" s="27"/>
      <c r="I2" s="26" t="s">
        <v>764</v>
      </c>
      <c r="J2" s="27"/>
      <c r="K2" s="27"/>
      <c r="L2" s="26" t="s">
        <v>380</v>
      </c>
      <c r="M2" s="27"/>
      <c r="N2" s="26" t="s">
        <v>860</v>
      </c>
      <c r="O2" s="26"/>
      <c r="P2" s="26" t="s">
        <v>1240</v>
      </c>
      <c r="Q2" s="27"/>
      <c r="S2" s="23"/>
    </row>
    <row r="3" spans="1:20" x14ac:dyDescent="0.25">
      <c r="A3" s="27" t="s">
        <v>1336</v>
      </c>
      <c r="B3" s="27"/>
      <c r="C3" s="27"/>
      <c r="D3" s="27" t="s">
        <v>268</v>
      </c>
      <c r="E3" s="27"/>
      <c r="F3" s="27">
        <v>4.5999999999999999E-3</v>
      </c>
      <c r="G3" s="27"/>
      <c r="H3" s="27"/>
      <c r="I3" s="27" t="s">
        <v>765</v>
      </c>
      <c r="J3" s="27"/>
      <c r="K3" s="27"/>
      <c r="L3" s="27" t="s">
        <v>377</v>
      </c>
      <c r="M3" s="27"/>
      <c r="N3" s="27" t="s">
        <v>861</v>
      </c>
      <c r="O3" s="27"/>
      <c r="P3" s="27">
        <v>0.3</v>
      </c>
      <c r="Q3" s="27"/>
    </row>
    <row r="4" spans="1:20" x14ac:dyDescent="0.25">
      <c r="A4" s="27" t="s">
        <v>832</v>
      </c>
      <c r="B4" s="27"/>
      <c r="C4" s="27"/>
      <c r="D4" s="27" t="s">
        <v>266</v>
      </c>
      <c r="E4" s="27"/>
      <c r="F4" s="27">
        <v>5.1999999999999998E-3</v>
      </c>
      <c r="G4" s="27"/>
      <c r="H4" s="27"/>
      <c r="I4" s="27" t="s">
        <v>866</v>
      </c>
      <c r="J4" s="27"/>
      <c r="K4" s="27"/>
      <c r="L4" s="27" t="s">
        <v>740</v>
      </c>
      <c r="M4" s="27"/>
      <c r="N4" s="27" t="s">
        <v>862</v>
      </c>
      <c r="O4" s="27"/>
      <c r="P4" s="27">
        <v>0.4</v>
      </c>
      <c r="Q4" s="27"/>
    </row>
    <row r="5" spans="1:20" x14ac:dyDescent="0.25">
      <c r="A5" s="27" t="s">
        <v>753</v>
      </c>
      <c r="B5" s="27"/>
      <c r="C5" s="27"/>
      <c r="D5" s="27" t="s">
        <v>267</v>
      </c>
      <c r="E5" s="27"/>
      <c r="F5" s="27">
        <v>3.8E-3</v>
      </c>
      <c r="G5" s="27"/>
      <c r="H5" s="27"/>
      <c r="I5" s="27" t="s">
        <v>768</v>
      </c>
      <c r="J5" s="27"/>
      <c r="K5" s="27"/>
      <c r="L5" s="27" t="s">
        <v>739</v>
      </c>
      <c r="M5" s="27"/>
      <c r="N5" s="27" t="s">
        <v>863</v>
      </c>
      <c r="O5" s="27"/>
      <c r="P5" s="27">
        <v>0.55000000000000004</v>
      </c>
      <c r="Q5" s="27"/>
    </row>
    <row r="6" spans="1:20" x14ac:dyDescent="0.25">
      <c r="A6" s="27" t="s">
        <v>754</v>
      </c>
      <c r="B6" s="27"/>
      <c r="C6" s="27"/>
      <c r="D6" s="27" t="s">
        <v>758</v>
      </c>
      <c r="E6" s="27"/>
      <c r="F6" s="27">
        <v>4.4999999999999997E-3</v>
      </c>
      <c r="G6" s="27"/>
      <c r="H6" s="27"/>
      <c r="I6" s="27" t="s">
        <v>756</v>
      </c>
      <c r="J6" s="27"/>
      <c r="K6" s="27"/>
      <c r="L6" s="27" t="s">
        <v>396</v>
      </c>
      <c r="M6" s="27"/>
      <c r="N6" s="27" t="s">
        <v>864</v>
      </c>
      <c r="O6" s="27"/>
      <c r="P6" s="27">
        <v>0.45</v>
      </c>
      <c r="Q6" s="28"/>
      <c r="R6" s="22"/>
      <c r="S6" s="22"/>
      <c r="T6" s="22"/>
    </row>
    <row r="7" spans="1:20" x14ac:dyDescent="0.25">
      <c r="A7" s="27" t="s">
        <v>836</v>
      </c>
      <c r="B7" s="27"/>
      <c r="C7" s="27"/>
      <c r="D7" s="27" t="s">
        <v>760</v>
      </c>
      <c r="E7" s="27"/>
      <c r="F7" s="27"/>
      <c r="G7" s="27"/>
      <c r="H7" s="27"/>
      <c r="I7" s="27" t="s">
        <v>1239</v>
      </c>
      <c r="J7" s="27"/>
      <c r="K7" s="27"/>
      <c r="L7" s="27" t="s">
        <v>766</v>
      </c>
      <c r="M7" s="27"/>
      <c r="N7" s="27" t="s">
        <v>865</v>
      </c>
      <c r="O7" s="27"/>
      <c r="P7" s="27">
        <v>0.5</v>
      </c>
      <c r="Q7" s="27"/>
      <c r="S7" s="22"/>
    </row>
    <row r="8" spans="1:20" x14ac:dyDescent="0.25">
      <c r="A8" s="27" t="s">
        <v>755</v>
      </c>
      <c r="B8" s="27"/>
      <c r="C8" s="27"/>
      <c r="D8" s="27" t="s">
        <v>759</v>
      </c>
      <c r="E8" s="27"/>
      <c r="F8" s="27"/>
      <c r="G8" s="27"/>
      <c r="H8" s="27"/>
      <c r="I8" s="27" t="s">
        <v>927</v>
      </c>
      <c r="J8" s="27"/>
      <c r="K8" s="27"/>
      <c r="L8" s="27" t="s">
        <v>388</v>
      </c>
      <c r="M8" s="27"/>
      <c r="N8" s="27" t="s">
        <v>378</v>
      </c>
      <c r="O8" s="27"/>
      <c r="P8" s="27">
        <v>0</v>
      </c>
      <c r="Q8" s="27"/>
      <c r="S8" s="22"/>
    </row>
    <row r="9" spans="1:20" x14ac:dyDescent="0.25">
      <c r="A9" s="27" t="s">
        <v>756</v>
      </c>
      <c r="B9" s="27"/>
      <c r="C9" s="27"/>
      <c r="D9" s="27" t="s">
        <v>761</v>
      </c>
      <c r="E9" s="27"/>
      <c r="F9" s="27"/>
      <c r="G9" s="27"/>
      <c r="H9" s="27"/>
      <c r="I9" s="27"/>
      <c r="J9" s="27"/>
      <c r="K9" s="27"/>
      <c r="L9" s="27" t="s">
        <v>767</v>
      </c>
      <c r="M9" s="27"/>
      <c r="N9" s="27" t="s">
        <v>1239</v>
      </c>
      <c r="O9" s="27"/>
      <c r="P9" s="27"/>
      <c r="Q9" s="27"/>
      <c r="S9" s="22"/>
    </row>
    <row r="10" spans="1:20" x14ac:dyDescent="0.25">
      <c r="A10" s="27" t="s">
        <v>916</v>
      </c>
      <c r="B10" s="27"/>
      <c r="C10" s="27"/>
      <c r="D10" s="27" t="s">
        <v>762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20" x14ac:dyDescent="0.25">
      <c r="A11" s="27"/>
      <c r="B11" s="27"/>
      <c r="C11" s="27"/>
      <c r="D11" s="27" t="s">
        <v>763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20" x14ac:dyDescent="0.25">
      <c r="A12" s="27"/>
      <c r="B12" s="27"/>
      <c r="C12" s="27"/>
      <c r="D12" s="27" t="s">
        <v>752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20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2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20" x14ac:dyDescent="0.25">
      <c r="A15" s="88" t="s">
        <v>797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</row>
    <row r="16" spans="1:20" x14ac:dyDescent="0.25">
      <c r="A16" s="24" t="s">
        <v>742</v>
      </c>
      <c r="B16" s="25"/>
      <c r="C16" s="24" t="s">
        <v>837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x14ac:dyDescent="0.25">
      <c r="A17" s="25" t="s">
        <v>743</v>
      </c>
      <c r="B17" s="25"/>
      <c r="C17" s="25" t="s">
        <v>838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x14ac:dyDescent="0.25">
      <c r="A18" s="25" t="s">
        <v>773</v>
      </c>
      <c r="B18" s="25"/>
      <c r="C18" s="25" t="s">
        <v>839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x14ac:dyDescent="0.25">
      <c r="A19" s="25" t="s">
        <v>919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x14ac:dyDescent="0.25">
      <c r="A20" s="25" t="s">
        <v>854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s="6" customFormat="1" x14ac:dyDescent="0.25"/>
    <row r="23" spans="1:17" x14ac:dyDescent="0.25">
      <c r="A23" s="24" t="s">
        <v>774</v>
      </c>
      <c r="B23" s="25"/>
      <c r="C23" s="25"/>
      <c r="D23" s="24" t="s">
        <v>790</v>
      </c>
      <c r="E23" s="25"/>
      <c r="F23" s="25"/>
      <c r="G23" s="24" t="s">
        <v>793</v>
      </c>
      <c r="H23" s="25"/>
      <c r="I23" s="25"/>
      <c r="J23" s="25"/>
      <c r="K23" s="24" t="s">
        <v>794</v>
      </c>
      <c r="L23" s="25"/>
      <c r="M23" s="25"/>
      <c r="N23" s="24" t="s">
        <v>764</v>
      </c>
      <c r="O23" s="25"/>
      <c r="P23" s="25"/>
      <c r="Q23" s="24" t="s">
        <v>842</v>
      </c>
    </row>
    <row r="24" spans="1:17" x14ac:dyDescent="0.25">
      <c r="A24" s="25" t="s">
        <v>336</v>
      </c>
      <c r="B24" s="25"/>
      <c r="C24" s="25"/>
      <c r="D24" s="25" t="s">
        <v>791</v>
      </c>
      <c r="E24" s="25"/>
      <c r="F24" s="25"/>
      <c r="G24" s="25" t="s">
        <v>744</v>
      </c>
      <c r="H24" s="25"/>
      <c r="I24" s="25"/>
      <c r="J24" s="25"/>
      <c r="K24" s="25" t="s">
        <v>795</v>
      </c>
      <c r="L24" s="25"/>
      <c r="M24" s="25"/>
      <c r="N24" s="25" t="s">
        <v>765</v>
      </c>
      <c r="O24" s="25"/>
      <c r="P24" s="25"/>
      <c r="Q24" s="25" t="s">
        <v>843</v>
      </c>
    </row>
    <row r="25" spans="1:17" x14ac:dyDescent="0.25">
      <c r="A25" s="25" t="s">
        <v>610</v>
      </c>
      <c r="B25" s="25"/>
      <c r="C25" s="25"/>
      <c r="D25" s="25" t="s">
        <v>792</v>
      </c>
      <c r="E25" s="25"/>
      <c r="F25" s="25"/>
      <c r="G25" s="25" t="s">
        <v>745</v>
      </c>
      <c r="H25" s="25"/>
      <c r="I25" s="25"/>
      <c r="J25" s="25"/>
      <c r="K25" s="25" t="s">
        <v>796</v>
      </c>
      <c r="L25" s="25"/>
      <c r="M25" s="25"/>
      <c r="N25" s="25" t="s">
        <v>866</v>
      </c>
      <c r="O25" s="25"/>
      <c r="P25" s="25"/>
      <c r="Q25" s="25" t="s">
        <v>844</v>
      </c>
    </row>
    <row r="26" spans="1:17" x14ac:dyDescent="0.25">
      <c r="A26" s="25" t="s">
        <v>334</v>
      </c>
      <c r="B26" s="25"/>
      <c r="C26" s="25"/>
      <c r="D26" s="25" t="s">
        <v>740</v>
      </c>
      <c r="E26" s="25"/>
      <c r="F26" s="25"/>
      <c r="G26" s="25" t="s">
        <v>746</v>
      </c>
      <c r="H26" s="25"/>
      <c r="I26" s="25"/>
      <c r="J26" s="25"/>
      <c r="K26" s="25"/>
      <c r="L26" s="25"/>
      <c r="M26" s="25"/>
      <c r="N26" s="25" t="s">
        <v>768</v>
      </c>
      <c r="O26" s="25"/>
      <c r="P26" s="25"/>
      <c r="Q26" s="25" t="s">
        <v>846</v>
      </c>
    </row>
    <row r="27" spans="1:17" x14ac:dyDescent="0.25">
      <c r="A27" s="25" t="s">
        <v>775</v>
      </c>
      <c r="B27" s="25"/>
      <c r="C27" s="25"/>
      <c r="D27" s="25" t="s">
        <v>766</v>
      </c>
      <c r="E27" s="25"/>
      <c r="F27" s="25"/>
      <c r="G27" s="25" t="s">
        <v>747</v>
      </c>
      <c r="H27" s="25"/>
      <c r="I27" s="25"/>
      <c r="J27" s="25"/>
      <c r="K27" s="25"/>
      <c r="L27" s="25"/>
      <c r="M27" s="25"/>
      <c r="N27" s="25" t="s">
        <v>752</v>
      </c>
      <c r="O27" s="25"/>
      <c r="P27" s="25"/>
      <c r="Q27" s="25" t="s">
        <v>845</v>
      </c>
    </row>
    <row r="28" spans="1:17" x14ac:dyDescent="0.25">
      <c r="A28" s="25" t="s">
        <v>338</v>
      </c>
      <c r="B28" s="25"/>
      <c r="C28" s="25"/>
      <c r="D28" s="25" t="s">
        <v>841</v>
      </c>
      <c r="E28" s="25"/>
      <c r="F28" s="25"/>
      <c r="G28" s="25" t="s">
        <v>748</v>
      </c>
      <c r="H28" s="25"/>
      <c r="I28" s="25"/>
      <c r="J28" s="25"/>
      <c r="K28" s="25"/>
      <c r="L28" s="25"/>
      <c r="M28" s="25"/>
      <c r="N28" s="25"/>
      <c r="O28" s="25"/>
      <c r="P28" s="25"/>
      <c r="Q28" s="25" t="s">
        <v>378</v>
      </c>
    </row>
    <row r="29" spans="1:17" x14ac:dyDescent="0.25">
      <c r="A29" s="25" t="s">
        <v>776</v>
      </c>
      <c r="B29" s="25"/>
      <c r="C29" s="25"/>
      <c r="D29" s="25" t="s">
        <v>892</v>
      </c>
      <c r="E29" s="25"/>
      <c r="F29" s="25"/>
      <c r="G29" s="25" t="s">
        <v>749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x14ac:dyDescent="0.25">
      <c r="A30" s="25" t="s">
        <v>777</v>
      </c>
      <c r="B30" s="25"/>
      <c r="C30" s="25"/>
      <c r="D30" s="25" t="s">
        <v>767</v>
      </c>
      <c r="E30" s="25"/>
      <c r="F30" s="25"/>
      <c r="G30" s="25" t="s">
        <v>750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x14ac:dyDescent="0.25">
      <c r="A31" s="25" t="s">
        <v>778</v>
      </c>
      <c r="B31" s="25"/>
      <c r="C31" s="25"/>
      <c r="D31" s="25"/>
      <c r="E31" s="25"/>
      <c r="F31" s="25"/>
      <c r="G31" s="25" t="s">
        <v>751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x14ac:dyDescent="0.25">
      <c r="A32" s="25" t="s">
        <v>779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x14ac:dyDescent="0.25">
      <c r="A33" s="25" t="s">
        <v>780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 x14ac:dyDescent="0.25">
      <c r="A34" s="25" t="s">
        <v>343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x14ac:dyDescent="0.25">
      <c r="A35" s="25" t="s">
        <v>620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x14ac:dyDescent="0.25">
      <c r="A36" s="25" t="s">
        <v>340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x14ac:dyDescent="0.25">
      <c r="A37" s="25" t="s">
        <v>339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x14ac:dyDescent="0.25">
      <c r="A38" s="25" t="s">
        <v>565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5" t="s">
        <v>781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x14ac:dyDescent="0.25">
      <c r="A40" s="25" t="s">
        <v>625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x14ac:dyDescent="0.25">
      <c r="A41" s="25" t="s">
        <v>782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 x14ac:dyDescent="0.25">
      <c r="A42" s="25" t="s">
        <v>783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 x14ac:dyDescent="0.25">
      <c r="A43" s="25" t="s">
        <v>784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1:17" x14ac:dyDescent="0.25">
      <c r="A44" s="25" t="s">
        <v>785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5" t="s">
        <v>786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5" t="s">
        <v>787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25" t="s">
        <v>788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x14ac:dyDescent="0.25">
      <c r="A48" s="25" t="s">
        <v>789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26" x14ac:dyDescent="0.25">
      <c r="A49" s="25" t="s">
        <v>604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26" x14ac:dyDescent="0.25">
      <c r="A50" s="25" t="s">
        <v>337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26" x14ac:dyDescent="0.25">
      <c r="A51" s="25" t="s">
        <v>521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26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26" s="6" customFormat="1" x14ac:dyDescent="0.25"/>
    <row r="54" spans="1:26" x14ac:dyDescent="0.25">
      <c r="A54" s="24" t="s">
        <v>798</v>
      </c>
      <c r="B54" s="25"/>
      <c r="C54" s="25"/>
      <c r="D54" s="24" t="s">
        <v>815</v>
      </c>
      <c r="E54" s="25"/>
      <c r="F54" s="25"/>
      <c r="G54" s="24" t="s">
        <v>794</v>
      </c>
      <c r="H54" s="25"/>
      <c r="I54" s="25"/>
      <c r="J54" s="24" t="s">
        <v>764</v>
      </c>
      <c r="K54" s="24"/>
      <c r="L54" s="25"/>
      <c r="M54" s="25"/>
      <c r="N54" s="24" t="s">
        <v>1329</v>
      </c>
      <c r="O54" s="25"/>
      <c r="P54" s="25"/>
      <c r="Q54" s="25"/>
      <c r="S54" s="24" t="s">
        <v>889</v>
      </c>
      <c r="T54" s="25"/>
      <c r="U54" s="25"/>
      <c r="V54" s="24" t="s">
        <v>898</v>
      </c>
      <c r="W54" s="24"/>
      <c r="X54" s="25"/>
      <c r="Y54" s="24" t="s">
        <v>890</v>
      </c>
      <c r="Z54" s="25"/>
    </row>
    <row r="55" spans="1:26" x14ac:dyDescent="0.25">
      <c r="A55" s="25" t="s">
        <v>799</v>
      </c>
      <c r="B55" s="25"/>
      <c r="C55" s="25"/>
      <c r="D55" s="25" t="s">
        <v>1332</v>
      </c>
      <c r="E55" s="25"/>
      <c r="F55" s="25"/>
      <c r="G55" s="25" t="s">
        <v>795</v>
      </c>
      <c r="H55" s="25"/>
      <c r="I55" s="25"/>
      <c r="J55" s="25" t="s">
        <v>765</v>
      </c>
      <c r="K55" s="25"/>
      <c r="L55" s="25"/>
      <c r="M55" s="25"/>
      <c r="N55" s="52" t="s">
        <v>820</v>
      </c>
      <c r="O55" s="25"/>
      <c r="P55" s="25"/>
      <c r="Q55" s="25"/>
      <c r="S55" s="25" t="s">
        <v>336</v>
      </c>
      <c r="T55" s="25"/>
      <c r="U55" s="25"/>
      <c r="V55" s="25" t="s">
        <v>899</v>
      </c>
      <c r="W55" s="25"/>
      <c r="X55" s="25"/>
      <c r="Y55" s="25" t="s">
        <v>883</v>
      </c>
      <c r="Z55" s="25"/>
    </row>
    <row r="56" spans="1:26" x14ac:dyDescent="0.25">
      <c r="A56" s="25" t="s">
        <v>800</v>
      </c>
      <c r="B56" s="25"/>
      <c r="C56" s="25"/>
      <c r="D56" s="25" t="s">
        <v>816</v>
      </c>
      <c r="E56" s="25"/>
      <c r="F56" s="25"/>
      <c r="G56" s="25" t="s">
        <v>796</v>
      </c>
      <c r="H56" s="25"/>
      <c r="I56" s="25"/>
      <c r="J56" s="25" t="s">
        <v>866</v>
      </c>
      <c r="K56" s="25"/>
      <c r="L56" s="25"/>
      <c r="M56" s="25"/>
      <c r="N56" s="52" t="s">
        <v>1330</v>
      </c>
      <c r="O56" s="25"/>
      <c r="P56" s="25"/>
      <c r="Q56" s="25"/>
      <c r="S56" s="25" t="s">
        <v>608</v>
      </c>
      <c r="T56" s="25"/>
      <c r="U56" s="25"/>
      <c r="V56" s="25" t="s">
        <v>900</v>
      </c>
      <c r="W56" s="25"/>
      <c r="X56" s="25"/>
      <c r="Y56" s="25" t="s">
        <v>873</v>
      </c>
      <c r="Z56" s="25"/>
    </row>
    <row r="57" spans="1:26" x14ac:dyDescent="0.25">
      <c r="A57" s="25" t="s">
        <v>334</v>
      </c>
      <c r="B57" s="25"/>
      <c r="C57" s="25"/>
      <c r="D57" s="25" t="s">
        <v>1321</v>
      </c>
      <c r="E57" s="25"/>
      <c r="F57" s="25"/>
      <c r="G57" s="25"/>
      <c r="H57" s="25"/>
      <c r="I57" s="25"/>
      <c r="J57" s="25" t="s">
        <v>768</v>
      </c>
      <c r="K57" s="25"/>
      <c r="L57" s="25"/>
      <c r="M57" s="25"/>
      <c r="N57" s="52" t="s">
        <v>1331</v>
      </c>
      <c r="O57" s="25"/>
      <c r="P57" s="25"/>
      <c r="Q57" s="25"/>
      <c r="S57" s="25" t="s">
        <v>334</v>
      </c>
      <c r="T57" s="25"/>
      <c r="U57" s="25"/>
      <c r="V57" s="25" t="s">
        <v>901</v>
      </c>
      <c r="W57" s="25"/>
      <c r="X57" s="25"/>
      <c r="Y57" s="25" t="s">
        <v>872</v>
      </c>
      <c r="Z57" s="25"/>
    </row>
    <row r="58" spans="1:26" x14ac:dyDescent="0.25">
      <c r="A58" s="25" t="s">
        <v>775</v>
      </c>
      <c r="B58" s="25"/>
      <c r="C58" s="25"/>
      <c r="D58" s="25" t="s">
        <v>817</v>
      </c>
      <c r="E58" s="25"/>
      <c r="F58" s="25"/>
      <c r="G58" s="25"/>
      <c r="H58" s="25"/>
      <c r="I58" s="25"/>
      <c r="J58" s="25" t="s">
        <v>752</v>
      </c>
      <c r="K58" s="25"/>
      <c r="L58" s="25"/>
      <c r="M58" s="25"/>
      <c r="N58" s="25"/>
      <c r="O58" s="25"/>
      <c r="P58" s="25"/>
      <c r="Q58" s="25"/>
      <c r="S58" s="25" t="s">
        <v>775</v>
      </c>
      <c r="T58" s="25"/>
      <c r="U58" s="25"/>
      <c r="V58" s="25" t="s">
        <v>902</v>
      </c>
      <c r="W58" s="25"/>
      <c r="X58" s="25"/>
      <c r="Y58" s="25" t="s">
        <v>608</v>
      </c>
      <c r="Z58" s="25"/>
    </row>
    <row r="59" spans="1:26" x14ac:dyDescent="0.25">
      <c r="A59" s="25" t="s">
        <v>356</v>
      </c>
      <c r="B59" s="25"/>
      <c r="C59" s="25"/>
      <c r="D59" s="25" t="s">
        <v>818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S59" s="25" t="s">
        <v>282</v>
      </c>
      <c r="T59" s="25"/>
      <c r="U59" s="25"/>
      <c r="V59" s="25" t="s">
        <v>903</v>
      </c>
      <c r="W59" s="25"/>
      <c r="X59" s="25"/>
      <c r="Y59" s="25" t="s">
        <v>279</v>
      </c>
      <c r="Z59" s="25"/>
    </row>
    <row r="60" spans="1:26" x14ac:dyDescent="0.25">
      <c r="A60" s="25" t="s">
        <v>801</v>
      </c>
      <c r="B60" s="25"/>
      <c r="C60" s="25"/>
      <c r="D60" s="25" t="s">
        <v>922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S60" s="25" t="s">
        <v>802</v>
      </c>
      <c r="T60" s="25"/>
      <c r="U60" s="25"/>
      <c r="V60" s="25" t="s">
        <v>904</v>
      </c>
      <c r="W60" s="25"/>
      <c r="X60" s="25"/>
      <c r="Y60" s="25" t="s">
        <v>281</v>
      </c>
      <c r="Z60" s="25"/>
    </row>
    <row r="61" spans="1:26" x14ac:dyDescent="0.25">
      <c r="A61" s="25" t="s">
        <v>802</v>
      </c>
      <c r="B61" s="25"/>
      <c r="C61" s="25"/>
      <c r="D61" s="25" t="s">
        <v>819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S61" s="25" t="s">
        <v>803</v>
      </c>
      <c r="T61" s="25"/>
      <c r="U61" s="25"/>
      <c r="V61" s="25" t="s">
        <v>905</v>
      </c>
      <c r="W61" s="25"/>
      <c r="X61" s="25"/>
      <c r="Y61" s="25" t="s">
        <v>282</v>
      </c>
      <c r="Z61" s="25"/>
    </row>
    <row r="62" spans="1:26" x14ac:dyDescent="0.25">
      <c r="A62" s="25" t="s">
        <v>803</v>
      </c>
      <c r="B62" s="25"/>
      <c r="C62" s="25"/>
      <c r="D62" s="25" t="s">
        <v>1322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S62" s="25" t="s">
        <v>804</v>
      </c>
      <c r="T62" s="25"/>
      <c r="U62" s="25"/>
      <c r="V62" s="25" t="s">
        <v>906</v>
      </c>
      <c r="W62" s="25"/>
      <c r="X62" s="25"/>
      <c r="Y62" s="25" t="s">
        <v>639</v>
      </c>
      <c r="Z62" s="25"/>
    </row>
    <row r="63" spans="1:26" x14ac:dyDescent="0.25">
      <c r="A63" s="25" t="s">
        <v>804</v>
      </c>
      <c r="B63" s="25"/>
      <c r="C63" s="25"/>
      <c r="D63" s="25" t="s">
        <v>1323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S63" s="25" t="s">
        <v>346</v>
      </c>
      <c r="T63" s="25"/>
      <c r="U63" s="25"/>
      <c r="V63" s="25" t="s">
        <v>907</v>
      </c>
      <c r="W63" s="25"/>
      <c r="X63" s="25"/>
      <c r="Y63" s="25" t="s">
        <v>877</v>
      </c>
      <c r="Z63" s="25"/>
    </row>
    <row r="64" spans="1:26" x14ac:dyDescent="0.25">
      <c r="A64" s="25" t="s">
        <v>346</v>
      </c>
      <c r="B64" s="25"/>
      <c r="C64" s="25"/>
      <c r="D64" s="25" t="s">
        <v>1328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S64" s="25" t="s">
        <v>871</v>
      </c>
      <c r="T64" s="25"/>
      <c r="U64" s="25"/>
      <c r="V64" s="25"/>
      <c r="W64" s="25"/>
      <c r="X64" s="25"/>
      <c r="Y64" s="25" t="s">
        <v>876</v>
      </c>
      <c r="Z64" s="25"/>
    </row>
    <row r="65" spans="1:26" x14ac:dyDescent="0.25">
      <c r="A65" s="25" t="s">
        <v>805</v>
      </c>
      <c r="B65" s="25"/>
      <c r="C65" s="25"/>
      <c r="D65" s="25" t="s">
        <v>1324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S65" s="25" t="s">
        <v>805</v>
      </c>
      <c r="T65" s="25"/>
      <c r="U65" s="25"/>
      <c r="V65" s="25"/>
      <c r="W65" s="25"/>
      <c r="X65" s="25"/>
      <c r="Y65" s="25" t="s">
        <v>887</v>
      </c>
      <c r="Z65" s="25"/>
    </row>
    <row r="66" spans="1:26" x14ac:dyDescent="0.25">
      <c r="A66" s="25" t="s">
        <v>333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S66" s="25" t="s">
        <v>333</v>
      </c>
      <c r="T66" s="25"/>
      <c r="U66" s="25"/>
      <c r="V66" s="25"/>
      <c r="W66" s="25"/>
      <c r="X66" s="25"/>
      <c r="Y66" s="25" t="s">
        <v>288</v>
      </c>
      <c r="Z66" s="25"/>
    </row>
    <row r="67" spans="1:26" x14ac:dyDescent="0.25">
      <c r="A67" s="25" t="s">
        <v>331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S67" s="25" t="s">
        <v>331</v>
      </c>
      <c r="T67" s="25"/>
      <c r="U67" s="25"/>
      <c r="V67" s="25"/>
      <c r="W67" s="25"/>
      <c r="X67" s="25"/>
      <c r="Y67" s="25" t="s">
        <v>283</v>
      </c>
      <c r="Z67" s="25"/>
    </row>
    <row r="68" spans="1:26" x14ac:dyDescent="0.25">
      <c r="A68" s="25" t="s">
        <v>343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S68" s="25" t="s">
        <v>343</v>
      </c>
      <c r="T68" s="25"/>
      <c r="U68" s="25"/>
      <c r="V68" s="25"/>
      <c r="W68" s="25"/>
      <c r="X68" s="25"/>
      <c r="Y68" s="25" t="s">
        <v>290</v>
      </c>
      <c r="Z68" s="25"/>
    </row>
    <row r="69" spans="1:26" x14ac:dyDescent="0.25">
      <c r="A69" s="25" t="s">
        <v>806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S69" s="25" t="s">
        <v>290</v>
      </c>
      <c r="T69" s="25"/>
      <c r="U69" s="25"/>
      <c r="V69" s="25"/>
      <c r="W69" s="25"/>
      <c r="X69" s="25"/>
      <c r="Y69" s="25" t="s">
        <v>611</v>
      </c>
      <c r="Z69" s="25"/>
    </row>
    <row r="70" spans="1:26" x14ac:dyDescent="0.25">
      <c r="A70" s="25" t="s">
        <v>807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S70" s="25" t="s">
        <v>807</v>
      </c>
      <c r="T70" s="25"/>
      <c r="U70" s="25"/>
      <c r="V70" s="25"/>
      <c r="W70" s="25"/>
      <c r="X70" s="25"/>
      <c r="Y70" s="25" t="s">
        <v>638</v>
      </c>
      <c r="Z70" s="25"/>
    </row>
    <row r="71" spans="1:26" x14ac:dyDescent="0.25">
      <c r="A71" s="25" t="s">
        <v>351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S71" s="25" t="s">
        <v>351</v>
      </c>
      <c r="T71" s="25"/>
      <c r="U71" s="25"/>
      <c r="V71" s="25"/>
      <c r="W71" s="25"/>
      <c r="X71" s="25"/>
      <c r="Y71" s="25" t="s">
        <v>292</v>
      </c>
      <c r="Z71" s="25"/>
    </row>
    <row r="72" spans="1:26" x14ac:dyDescent="0.25">
      <c r="A72" s="25" t="s">
        <v>642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S72" s="25" t="s">
        <v>642</v>
      </c>
      <c r="T72" s="25"/>
      <c r="U72" s="25"/>
      <c r="V72" s="25"/>
      <c r="W72" s="25"/>
      <c r="X72" s="25"/>
      <c r="Y72" s="25" t="s">
        <v>293</v>
      </c>
      <c r="Z72" s="25"/>
    </row>
    <row r="73" spans="1:26" x14ac:dyDescent="0.25">
      <c r="A73" s="25" t="s">
        <v>342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S73" s="25" t="s">
        <v>342</v>
      </c>
      <c r="T73" s="25"/>
      <c r="U73" s="25"/>
      <c r="V73" s="25"/>
      <c r="W73" s="25"/>
      <c r="X73" s="25"/>
      <c r="Y73" s="25" t="s">
        <v>880</v>
      </c>
      <c r="Z73" s="25"/>
    </row>
    <row r="74" spans="1:26" x14ac:dyDescent="0.25">
      <c r="A74" s="25" t="s">
        <v>339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S74" s="25" t="s">
        <v>339</v>
      </c>
      <c r="T74" s="25"/>
      <c r="U74" s="25"/>
      <c r="V74" s="25"/>
      <c r="W74" s="25"/>
      <c r="X74" s="25"/>
      <c r="Y74" s="25" t="s">
        <v>882</v>
      </c>
      <c r="Z74" s="25"/>
    </row>
    <row r="75" spans="1:26" x14ac:dyDescent="0.25">
      <c r="A75" s="25" t="s">
        <v>565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S75" s="25" t="s">
        <v>565</v>
      </c>
      <c r="T75" s="25"/>
      <c r="U75" s="25"/>
      <c r="V75" s="25"/>
      <c r="W75" s="25"/>
      <c r="X75" s="25"/>
      <c r="Y75" s="25" t="s">
        <v>881</v>
      </c>
      <c r="Z75" s="25"/>
    </row>
    <row r="76" spans="1:26" x14ac:dyDescent="0.25">
      <c r="A76" s="25" t="s">
        <v>808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S76" s="25" t="s">
        <v>808</v>
      </c>
      <c r="T76" s="25"/>
      <c r="U76" s="25"/>
      <c r="V76" s="25"/>
      <c r="W76" s="25"/>
      <c r="X76" s="25"/>
      <c r="Y76" s="25" t="s">
        <v>879</v>
      </c>
      <c r="Z76" s="25"/>
    </row>
    <row r="77" spans="1:26" x14ac:dyDescent="0.25">
      <c r="A77" s="25" t="s">
        <v>625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S77" s="25" t="s">
        <v>625</v>
      </c>
      <c r="T77" s="25"/>
      <c r="U77" s="25"/>
      <c r="V77" s="25"/>
      <c r="W77" s="25"/>
      <c r="X77" s="25"/>
      <c r="Y77" s="25" t="s">
        <v>874</v>
      </c>
      <c r="Z77" s="25"/>
    </row>
    <row r="78" spans="1:26" x14ac:dyDescent="0.25">
      <c r="A78" s="25" t="s">
        <v>335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S78" s="25" t="s">
        <v>782</v>
      </c>
      <c r="T78" s="25"/>
      <c r="U78" s="25"/>
      <c r="V78" s="25"/>
      <c r="W78" s="25"/>
      <c r="X78" s="25"/>
      <c r="Y78" s="25" t="s">
        <v>874</v>
      </c>
      <c r="Z78" s="25"/>
    </row>
    <row r="79" spans="1:26" x14ac:dyDescent="0.25">
      <c r="A79" s="25" t="s">
        <v>782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S79" s="25" t="s">
        <v>332</v>
      </c>
      <c r="T79" s="25"/>
      <c r="U79" s="25"/>
      <c r="V79" s="25"/>
      <c r="W79" s="25"/>
      <c r="X79" s="25"/>
      <c r="Y79" s="25" t="s">
        <v>884</v>
      </c>
      <c r="Z79" s="25"/>
    </row>
    <row r="80" spans="1:26" x14ac:dyDescent="0.25">
      <c r="A80" s="25" t="s">
        <v>332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S80" s="25" t="s">
        <v>867</v>
      </c>
      <c r="T80" s="25"/>
      <c r="U80" s="25"/>
      <c r="V80" s="25"/>
      <c r="W80" s="25"/>
      <c r="X80" s="25"/>
      <c r="Y80" s="25" t="s">
        <v>787</v>
      </c>
      <c r="Z80" s="25"/>
    </row>
    <row r="81" spans="1:26" x14ac:dyDescent="0.25">
      <c r="A81" s="25" t="s">
        <v>785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S81" s="25" t="s">
        <v>785</v>
      </c>
      <c r="T81" s="25"/>
      <c r="U81" s="25"/>
      <c r="V81" s="25"/>
      <c r="W81" s="25"/>
      <c r="X81" s="25"/>
      <c r="Y81" s="25" t="s">
        <v>886</v>
      </c>
      <c r="Z81" s="25"/>
    </row>
    <row r="82" spans="1:26" x14ac:dyDescent="0.25">
      <c r="A82" s="25" t="s">
        <v>809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S82" s="25" t="s">
        <v>869</v>
      </c>
      <c r="T82" s="25"/>
      <c r="U82" s="25"/>
      <c r="V82" s="25"/>
      <c r="W82" s="25"/>
      <c r="X82" s="25"/>
      <c r="Y82" s="25" t="s">
        <v>885</v>
      </c>
      <c r="Z82" s="25"/>
    </row>
    <row r="83" spans="1:26" x14ac:dyDescent="0.25">
      <c r="A83" s="25" t="s">
        <v>810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S83" s="25" t="s">
        <v>810</v>
      </c>
      <c r="T83" s="25"/>
      <c r="U83" s="25"/>
      <c r="V83" s="25"/>
      <c r="W83" s="25"/>
      <c r="X83" s="25"/>
      <c r="Y83" s="25" t="s">
        <v>885</v>
      </c>
      <c r="Z83" s="25"/>
    </row>
    <row r="84" spans="1:26" x14ac:dyDescent="0.25">
      <c r="A84" s="25" t="s">
        <v>811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S84" s="25" t="s">
        <v>868</v>
      </c>
      <c r="T84" s="25"/>
      <c r="U84" s="25"/>
      <c r="V84" s="25"/>
      <c r="W84" s="25"/>
      <c r="X84" s="25"/>
      <c r="Y84" s="25" t="s">
        <v>875</v>
      </c>
      <c r="Z84" s="25"/>
    </row>
    <row r="85" spans="1:26" x14ac:dyDescent="0.25">
      <c r="A85" s="25" t="s">
        <v>812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S85" s="25" t="s">
        <v>870</v>
      </c>
      <c r="T85" s="25"/>
      <c r="U85" s="25"/>
      <c r="V85" s="25"/>
      <c r="W85" s="25"/>
      <c r="X85" s="25"/>
      <c r="Y85" s="25" t="s">
        <v>888</v>
      </c>
      <c r="Z85" s="25"/>
    </row>
    <row r="86" spans="1:26" x14ac:dyDescent="0.25">
      <c r="A86" s="25" t="s">
        <v>345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S86" s="25" t="s">
        <v>604</v>
      </c>
      <c r="T86" s="25"/>
      <c r="U86" s="25"/>
      <c r="V86" s="25"/>
      <c r="W86" s="25"/>
      <c r="X86" s="25"/>
      <c r="Y86" s="25" t="s">
        <v>601</v>
      </c>
      <c r="Z86" s="25"/>
    </row>
    <row r="87" spans="1:26" x14ac:dyDescent="0.25">
      <c r="A87" s="25" t="s">
        <v>604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S87" s="25" t="s">
        <v>813</v>
      </c>
      <c r="T87" s="25"/>
      <c r="U87" s="25"/>
      <c r="V87" s="25"/>
      <c r="W87" s="25"/>
      <c r="X87" s="25"/>
      <c r="Y87" s="25" t="s">
        <v>878</v>
      </c>
      <c r="Z87" s="25"/>
    </row>
    <row r="88" spans="1:26" x14ac:dyDescent="0.25">
      <c r="A88" s="25" t="s">
        <v>813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S88" s="25" t="s">
        <v>360</v>
      </c>
      <c r="T88" s="25"/>
      <c r="U88" s="25"/>
      <c r="V88" s="25"/>
      <c r="W88" s="25"/>
      <c r="X88" s="25"/>
      <c r="Y88" s="25" t="s">
        <v>337</v>
      </c>
      <c r="Z88" s="25"/>
    </row>
    <row r="89" spans="1:26" x14ac:dyDescent="0.25">
      <c r="A89" s="25" t="s">
        <v>360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S89" s="25" t="s">
        <v>814</v>
      </c>
      <c r="T89" s="25"/>
      <c r="U89" s="25"/>
      <c r="V89" s="25"/>
      <c r="W89" s="25"/>
      <c r="X89" s="25"/>
      <c r="Y89" s="25"/>
      <c r="Z89" s="25"/>
    </row>
    <row r="90" spans="1:26" x14ac:dyDescent="0.25">
      <c r="A90" s="25" t="s">
        <v>363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1:26" x14ac:dyDescent="0.25">
      <c r="A91" s="25" t="s">
        <v>354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26" x14ac:dyDescent="0.25">
      <c r="A92" s="25" t="s">
        <v>606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26" x14ac:dyDescent="0.25">
      <c r="A93" s="25" t="s">
        <v>814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26" x14ac:dyDescent="0.25">
      <c r="A94" s="25" t="s">
        <v>619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26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</sheetData>
  <mergeCells count="2">
    <mergeCell ref="A1:Q1"/>
    <mergeCell ref="A15:Q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2889E"/>
  </sheetPr>
  <dimension ref="A1:B215"/>
  <sheetViews>
    <sheetView workbookViewId="0">
      <selection activeCell="S29" sqref="S29"/>
    </sheetView>
  </sheetViews>
  <sheetFormatPr defaultRowHeight="15" x14ac:dyDescent="0.25"/>
  <cols>
    <col min="1" max="1" width="15.85546875" customWidth="1"/>
    <col min="2" max="2" width="25.85546875" customWidth="1"/>
  </cols>
  <sheetData>
    <row r="1" spans="1:2" x14ac:dyDescent="0.25">
      <c r="A1" s="23" t="s">
        <v>948</v>
      </c>
      <c r="B1" s="23" t="s">
        <v>0</v>
      </c>
    </row>
    <row r="2" spans="1:2" x14ac:dyDescent="0.25">
      <c r="A2" t="s">
        <v>1092</v>
      </c>
      <c r="B2" t="s">
        <v>1093</v>
      </c>
    </row>
    <row r="3" spans="1:2" x14ac:dyDescent="0.25">
      <c r="A3" t="s">
        <v>1032</v>
      </c>
      <c r="B3" t="s">
        <v>1033</v>
      </c>
    </row>
    <row r="4" spans="1:2" x14ac:dyDescent="0.25">
      <c r="A4" t="s">
        <v>1134</v>
      </c>
      <c r="B4" t="s">
        <v>1135</v>
      </c>
    </row>
    <row r="5" spans="1:2" x14ac:dyDescent="0.25">
      <c r="A5" t="s">
        <v>989</v>
      </c>
      <c r="B5" t="s">
        <v>990</v>
      </c>
    </row>
    <row r="6" spans="1:2" x14ac:dyDescent="0.25">
      <c r="A6" t="s">
        <v>344</v>
      </c>
      <c r="B6" t="s">
        <v>1236</v>
      </c>
    </row>
    <row r="7" spans="1:2" x14ac:dyDescent="0.25">
      <c r="A7" t="s">
        <v>364</v>
      </c>
      <c r="B7" t="s">
        <v>274</v>
      </c>
    </row>
    <row r="8" spans="1:2" x14ac:dyDescent="0.25">
      <c r="A8" t="s">
        <v>1004</v>
      </c>
      <c r="B8" t="s">
        <v>1005</v>
      </c>
    </row>
    <row r="9" spans="1:2" x14ac:dyDescent="0.25">
      <c r="A9" t="s">
        <v>950</v>
      </c>
      <c r="B9" t="s">
        <v>951</v>
      </c>
    </row>
    <row r="10" spans="1:2" x14ac:dyDescent="0.25">
      <c r="A10" t="s">
        <v>1090</v>
      </c>
      <c r="B10" t="s">
        <v>1091</v>
      </c>
    </row>
    <row r="11" spans="1:2" x14ac:dyDescent="0.25">
      <c r="A11" t="s">
        <v>336</v>
      </c>
      <c r="B11" t="s">
        <v>276</v>
      </c>
    </row>
    <row r="12" spans="1:2" x14ac:dyDescent="0.25">
      <c r="A12" t="s">
        <v>341</v>
      </c>
      <c r="B12" t="s">
        <v>275</v>
      </c>
    </row>
    <row r="13" spans="1:2" x14ac:dyDescent="0.25">
      <c r="A13" t="s">
        <v>647</v>
      </c>
      <c r="B13" t="s">
        <v>648</v>
      </c>
    </row>
    <row r="14" spans="1:2" x14ac:dyDescent="0.25">
      <c r="A14" t="s">
        <v>1182</v>
      </c>
      <c r="B14" t="s">
        <v>1183</v>
      </c>
    </row>
    <row r="15" spans="1:2" x14ac:dyDescent="0.25">
      <c r="A15" t="s">
        <v>349</v>
      </c>
      <c r="B15" t="s">
        <v>277</v>
      </c>
    </row>
    <row r="16" spans="1:2" x14ac:dyDescent="0.25">
      <c r="A16" t="s">
        <v>1136</v>
      </c>
      <c r="B16" t="s">
        <v>1137</v>
      </c>
    </row>
    <row r="17" spans="1:2" x14ac:dyDescent="0.25">
      <c r="A17" t="s">
        <v>1180</v>
      </c>
      <c r="B17" t="s">
        <v>1181</v>
      </c>
    </row>
    <row r="18" spans="1:2" x14ac:dyDescent="0.25">
      <c r="A18" t="s">
        <v>1022</v>
      </c>
      <c r="B18" t="s">
        <v>1023</v>
      </c>
    </row>
    <row r="19" spans="1:2" x14ac:dyDescent="0.25">
      <c r="A19" t="s">
        <v>623</v>
      </c>
      <c r="B19" t="s">
        <v>614</v>
      </c>
    </row>
    <row r="20" spans="1:2" x14ac:dyDescent="0.25">
      <c r="A20" t="s">
        <v>1228</v>
      </c>
      <c r="B20" t="s">
        <v>1229</v>
      </c>
    </row>
    <row r="21" spans="1:2" x14ac:dyDescent="0.25">
      <c r="A21" t="s">
        <v>1094</v>
      </c>
      <c r="B21" t="s">
        <v>1095</v>
      </c>
    </row>
    <row r="22" spans="1:2" x14ac:dyDescent="0.25">
      <c r="A22" t="s">
        <v>628</v>
      </c>
      <c r="B22" t="s">
        <v>627</v>
      </c>
    </row>
    <row r="23" spans="1:2" x14ac:dyDescent="0.25">
      <c r="A23" t="s">
        <v>629</v>
      </c>
      <c r="B23" t="s">
        <v>616</v>
      </c>
    </row>
    <row r="24" spans="1:2" x14ac:dyDescent="0.25">
      <c r="A24" t="s">
        <v>1098</v>
      </c>
      <c r="B24" t="s">
        <v>1099</v>
      </c>
    </row>
    <row r="25" spans="1:2" x14ac:dyDescent="0.25">
      <c r="A25" t="s">
        <v>1100</v>
      </c>
      <c r="B25" t="s">
        <v>1101</v>
      </c>
    </row>
    <row r="26" spans="1:2" x14ac:dyDescent="0.25">
      <c r="A26" t="s">
        <v>353</v>
      </c>
      <c r="B26" t="s">
        <v>278</v>
      </c>
    </row>
    <row r="27" spans="1:2" x14ac:dyDescent="0.25">
      <c r="A27" t="s">
        <v>610</v>
      </c>
      <c r="B27" t="s">
        <v>608</v>
      </c>
    </row>
    <row r="28" spans="1:2" x14ac:dyDescent="0.25">
      <c r="A28" t="s">
        <v>1096</v>
      </c>
      <c r="B28" t="s">
        <v>1097</v>
      </c>
    </row>
    <row r="29" spans="1:2" x14ac:dyDescent="0.25">
      <c r="A29" t="s">
        <v>1016</v>
      </c>
      <c r="B29" t="s">
        <v>1017</v>
      </c>
    </row>
    <row r="30" spans="1:2" x14ac:dyDescent="0.25">
      <c r="A30" t="s">
        <v>1034</v>
      </c>
      <c r="B30" t="s">
        <v>1035</v>
      </c>
    </row>
    <row r="31" spans="1:2" x14ac:dyDescent="0.25">
      <c r="A31" t="s">
        <v>1138</v>
      </c>
      <c r="B31" t="s">
        <v>1139</v>
      </c>
    </row>
    <row r="32" spans="1:2" x14ac:dyDescent="0.25">
      <c r="A32" t="s">
        <v>1186</v>
      </c>
      <c r="B32" t="s">
        <v>1187</v>
      </c>
    </row>
    <row r="33" spans="1:2" x14ac:dyDescent="0.25">
      <c r="A33" t="s">
        <v>334</v>
      </c>
      <c r="B33" t="s">
        <v>279</v>
      </c>
    </row>
    <row r="34" spans="1:2" x14ac:dyDescent="0.25">
      <c r="A34" t="s">
        <v>356</v>
      </c>
      <c r="B34" t="s">
        <v>280</v>
      </c>
    </row>
    <row r="35" spans="1:2" x14ac:dyDescent="0.25">
      <c r="A35" t="s">
        <v>361</v>
      </c>
      <c r="B35" t="s">
        <v>281</v>
      </c>
    </row>
    <row r="36" spans="1:2" x14ac:dyDescent="0.25">
      <c r="A36" t="s">
        <v>338</v>
      </c>
      <c r="B36" t="s">
        <v>1014</v>
      </c>
    </row>
    <row r="37" spans="1:2" x14ac:dyDescent="0.25">
      <c r="A37" t="s">
        <v>1144</v>
      </c>
      <c r="B37" t="s">
        <v>1145</v>
      </c>
    </row>
    <row r="38" spans="1:2" x14ac:dyDescent="0.25">
      <c r="A38" t="s">
        <v>1140</v>
      </c>
      <c r="B38" t="s">
        <v>1141</v>
      </c>
    </row>
    <row r="39" spans="1:2" x14ac:dyDescent="0.25">
      <c r="A39" t="s">
        <v>1146</v>
      </c>
      <c r="B39" t="s">
        <v>1147</v>
      </c>
    </row>
    <row r="40" spans="1:2" x14ac:dyDescent="0.25">
      <c r="A40" t="s">
        <v>1142</v>
      </c>
      <c r="B40" t="s">
        <v>1143</v>
      </c>
    </row>
    <row r="41" spans="1:2" x14ac:dyDescent="0.25">
      <c r="A41" t="s">
        <v>352</v>
      </c>
      <c r="B41" t="s">
        <v>1038</v>
      </c>
    </row>
    <row r="42" spans="1:2" x14ac:dyDescent="0.25">
      <c r="A42" t="s">
        <v>641</v>
      </c>
      <c r="B42" t="s">
        <v>639</v>
      </c>
    </row>
    <row r="43" spans="1:2" x14ac:dyDescent="0.25">
      <c r="A43" t="s">
        <v>1190</v>
      </c>
      <c r="B43" t="s">
        <v>1191</v>
      </c>
    </row>
    <row r="44" spans="1:2" x14ac:dyDescent="0.25">
      <c r="A44" t="s">
        <v>1184</v>
      </c>
      <c r="B44" t="s">
        <v>1185</v>
      </c>
    </row>
    <row r="45" spans="1:2" x14ac:dyDescent="0.25">
      <c r="A45" t="s">
        <v>698</v>
      </c>
      <c r="B45" t="s">
        <v>1063</v>
      </c>
    </row>
    <row r="46" spans="1:2" x14ac:dyDescent="0.25">
      <c r="A46" t="s">
        <v>1064</v>
      </c>
      <c r="B46" t="s">
        <v>1065</v>
      </c>
    </row>
    <row r="47" spans="1:2" x14ac:dyDescent="0.25">
      <c r="A47" t="s">
        <v>1078</v>
      </c>
      <c r="B47" t="s">
        <v>1079</v>
      </c>
    </row>
    <row r="48" spans="1:2" x14ac:dyDescent="0.25">
      <c r="A48" t="s">
        <v>1104</v>
      </c>
      <c r="B48" t="s">
        <v>1105</v>
      </c>
    </row>
    <row r="49" spans="1:2" x14ac:dyDescent="0.25">
      <c r="A49" t="s">
        <v>983</v>
      </c>
      <c r="B49" t="s">
        <v>984</v>
      </c>
    </row>
    <row r="50" spans="1:2" x14ac:dyDescent="0.25">
      <c r="A50" t="s">
        <v>968</v>
      </c>
      <c r="B50" t="s">
        <v>969</v>
      </c>
    </row>
    <row r="51" spans="1:2" x14ac:dyDescent="0.25">
      <c r="A51" t="s">
        <v>804</v>
      </c>
      <c r="B51" t="s">
        <v>283</v>
      </c>
    </row>
    <row r="52" spans="1:2" x14ac:dyDescent="0.25">
      <c r="A52" t="s">
        <v>1192</v>
      </c>
      <c r="B52" t="s">
        <v>1193</v>
      </c>
    </row>
    <row r="53" spans="1:2" x14ac:dyDescent="0.25">
      <c r="A53" t="s">
        <v>1106</v>
      </c>
      <c r="B53" t="s">
        <v>1107</v>
      </c>
    </row>
    <row r="54" spans="1:2" x14ac:dyDescent="0.25">
      <c r="A54" t="s">
        <v>346</v>
      </c>
      <c r="B54" t="s">
        <v>284</v>
      </c>
    </row>
    <row r="55" spans="1:2" x14ac:dyDescent="0.25">
      <c r="A55" t="s">
        <v>1066</v>
      </c>
      <c r="B55" t="s">
        <v>1067</v>
      </c>
    </row>
    <row r="56" spans="1:2" x14ac:dyDescent="0.25">
      <c r="A56" t="s">
        <v>605</v>
      </c>
      <c r="B56" t="s">
        <v>602</v>
      </c>
    </row>
    <row r="57" spans="1:2" x14ac:dyDescent="0.25">
      <c r="A57" t="s">
        <v>1068</v>
      </c>
      <c r="B57" t="s">
        <v>1069</v>
      </c>
    </row>
    <row r="58" spans="1:2" x14ac:dyDescent="0.25">
      <c r="A58" t="s">
        <v>603</v>
      </c>
      <c r="B58" t="s">
        <v>599</v>
      </c>
    </row>
    <row r="59" spans="1:2" x14ac:dyDescent="0.25">
      <c r="A59" t="s">
        <v>1148</v>
      </c>
      <c r="B59" t="s">
        <v>1149</v>
      </c>
    </row>
    <row r="60" spans="1:2" x14ac:dyDescent="0.25">
      <c r="A60" t="s">
        <v>980</v>
      </c>
      <c r="B60" t="s">
        <v>286</v>
      </c>
    </row>
    <row r="61" spans="1:2" x14ac:dyDescent="0.25">
      <c r="A61" t="s">
        <v>357</v>
      </c>
      <c r="B61" t="s">
        <v>285</v>
      </c>
    </row>
    <row r="62" spans="1:2" x14ac:dyDescent="0.25">
      <c r="A62" t="s">
        <v>1150</v>
      </c>
      <c r="B62" t="s">
        <v>1151</v>
      </c>
    </row>
    <row r="63" spans="1:2" x14ac:dyDescent="0.25">
      <c r="A63" t="s">
        <v>333</v>
      </c>
      <c r="B63" t="s">
        <v>287</v>
      </c>
    </row>
    <row r="64" spans="1:2" x14ac:dyDescent="0.25">
      <c r="A64" t="s">
        <v>1041</v>
      </c>
      <c r="B64" t="s">
        <v>1042</v>
      </c>
    </row>
    <row r="65" spans="1:2" x14ac:dyDescent="0.25">
      <c r="A65" t="s">
        <v>1108</v>
      </c>
      <c r="B65" t="s">
        <v>1109</v>
      </c>
    </row>
    <row r="66" spans="1:2" x14ac:dyDescent="0.25">
      <c r="A66" t="s">
        <v>331</v>
      </c>
      <c r="B66" t="s">
        <v>288</v>
      </c>
    </row>
    <row r="67" spans="1:2" x14ac:dyDescent="0.25">
      <c r="A67" t="s">
        <v>1152</v>
      </c>
      <c r="B67" t="s">
        <v>1153</v>
      </c>
    </row>
    <row r="68" spans="1:2" x14ac:dyDescent="0.25">
      <c r="A68" t="s">
        <v>343</v>
      </c>
      <c r="B68" t="s">
        <v>967</v>
      </c>
    </row>
    <row r="69" spans="1:2" x14ac:dyDescent="0.25">
      <c r="A69" t="s">
        <v>1006</v>
      </c>
      <c r="B69" t="s">
        <v>1007</v>
      </c>
    </row>
    <row r="70" spans="1:2" x14ac:dyDescent="0.25">
      <c r="A70" t="s">
        <v>1154</v>
      </c>
      <c r="B70" t="s">
        <v>1155</v>
      </c>
    </row>
    <row r="71" spans="1:2" x14ac:dyDescent="0.25">
      <c r="A71" t="s">
        <v>993</v>
      </c>
      <c r="B71" t="s">
        <v>994</v>
      </c>
    </row>
    <row r="72" spans="1:2" x14ac:dyDescent="0.25">
      <c r="A72" t="s">
        <v>1198</v>
      </c>
      <c r="B72" t="s">
        <v>1199</v>
      </c>
    </row>
    <row r="73" spans="1:2" x14ac:dyDescent="0.25">
      <c r="A73" t="s">
        <v>1114</v>
      </c>
      <c r="B73" t="s">
        <v>1115</v>
      </c>
    </row>
    <row r="74" spans="1:2" x14ac:dyDescent="0.25">
      <c r="A74" t="s">
        <v>1196</v>
      </c>
      <c r="B74" t="s">
        <v>1197</v>
      </c>
    </row>
    <row r="75" spans="1:2" x14ac:dyDescent="0.25">
      <c r="A75" t="s">
        <v>1200</v>
      </c>
      <c r="B75" t="s">
        <v>1201</v>
      </c>
    </row>
    <row r="76" spans="1:2" x14ac:dyDescent="0.25">
      <c r="A76" t="s">
        <v>1194</v>
      </c>
      <c r="B76" t="s">
        <v>1195</v>
      </c>
    </row>
    <row r="77" spans="1:2" x14ac:dyDescent="0.25">
      <c r="A77" t="s">
        <v>355</v>
      </c>
      <c r="B77" t="s">
        <v>289</v>
      </c>
    </row>
    <row r="78" spans="1:2" x14ac:dyDescent="0.25">
      <c r="A78" t="s">
        <v>1112</v>
      </c>
      <c r="B78" t="s">
        <v>1113</v>
      </c>
    </row>
    <row r="79" spans="1:2" x14ac:dyDescent="0.25">
      <c r="A79" t="s">
        <v>658</v>
      </c>
      <c r="B79" t="s">
        <v>651</v>
      </c>
    </row>
    <row r="80" spans="1:2" x14ac:dyDescent="0.25">
      <c r="A80" t="s">
        <v>1110</v>
      </c>
      <c r="B80" t="s">
        <v>1111</v>
      </c>
    </row>
    <row r="81" spans="1:2" x14ac:dyDescent="0.25">
      <c r="A81" t="s">
        <v>952</v>
      </c>
      <c r="B81" t="s">
        <v>953</v>
      </c>
    </row>
    <row r="82" spans="1:2" x14ac:dyDescent="0.25">
      <c r="A82" t="s">
        <v>1116</v>
      </c>
      <c r="B82" t="s">
        <v>1117</v>
      </c>
    </row>
    <row r="83" spans="1:2" x14ac:dyDescent="0.25">
      <c r="A83" t="s">
        <v>1012</v>
      </c>
      <c r="B83" t="s">
        <v>1013</v>
      </c>
    </row>
    <row r="84" spans="1:2" x14ac:dyDescent="0.25">
      <c r="A84" t="s">
        <v>1074</v>
      </c>
      <c r="B84" t="s">
        <v>1075</v>
      </c>
    </row>
    <row r="85" spans="1:2" x14ac:dyDescent="0.25">
      <c r="A85" t="s">
        <v>981</v>
      </c>
      <c r="B85" t="s">
        <v>982</v>
      </c>
    </row>
    <row r="86" spans="1:2" x14ac:dyDescent="0.25">
      <c r="A86" t="s">
        <v>1072</v>
      </c>
      <c r="B86" t="s">
        <v>1073</v>
      </c>
    </row>
    <row r="87" spans="1:2" x14ac:dyDescent="0.25">
      <c r="A87" t="s">
        <v>970</v>
      </c>
      <c r="B87" t="s">
        <v>971</v>
      </c>
    </row>
    <row r="88" spans="1:2" x14ac:dyDescent="0.25">
      <c r="A88" t="s">
        <v>620</v>
      </c>
      <c r="B88" t="s">
        <v>611</v>
      </c>
    </row>
    <row r="89" spans="1:2" x14ac:dyDescent="0.25">
      <c r="A89" t="s">
        <v>340</v>
      </c>
      <c r="B89" t="s">
        <v>290</v>
      </c>
    </row>
    <row r="90" spans="1:2" x14ac:dyDescent="0.25">
      <c r="A90" t="s">
        <v>972</v>
      </c>
      <c r="B90" t="s">
        <v>973</v>
      </c>
    </row>
    <row r="91" spans="1:2" x14ac:dyDescent="0.25">
      <c r="A91" t="s">
        <v>553</v>
      </c>
      <c r="B91" t="s">
        <v>554</v>
      </c>
    </row>
    <row r="92" spans="1:2" x14ac:dyDescent="0.25">
      <c r="A92" t="s">
        <v>626</v>
      </c>
      <c r="B92" t="s">
        <v>617</v>
      </c>
    </row>
    <row r="93" spans="1:2" x14ac:dyDescent="0.25">
      <c r="A93" t="s">
        <v>351</v>
      </c>
      <c r="B93" t="s">
        <v>291</v>
      </c>
    </row>
    <row r="94" spans="1:2" x14ac:dyDescent="0.25">
      <c r="A94" t="s">
        <v>642</v>
      </c>
      <c r="B94" t="s">
        <v>638</v>
      </c>
    </row>
    <row r="95" spans="1:2" x14ac:dyDescent="0.25">
      <c r="A95" t="s">
        <v>342</v>
      </c>
      <c r="B95" t="s">
        <v>292</v>
      </c>
    </row>
    <row r="96" spans="1:2" x14ac:dyDescent="0.25">
      <c r="A96" t="s">
        <v>1076</v>
      </c>
      <c r="B96" t="s">
        <v>1077</v>
      </c>
    </row>
    <row r="97" spans="1:2" x14ac:dyDescent="0.25">
      <c r="A97" t="s">
        <v>1230</v>
      </c>
      <c r="B97" t="s">
        <v>1231</v>
      </c>
    </row>
    <row r="98" spans="1:2" x14ac:dyDescent="0.25">
      <c r="A98" t="s">
        <v>339</v>
      </c>
      <c r="B98" t="s">
        <v>293</v>
      </c>
    </row>
    <row r="99" spans="1:2" x14ac:dyDescent="0.25">
      <c r="A99" t="s">
        <v>1002</v>
      </c>
      <c r="B99" t="s">
        <v>1003</v>
      </c>
    </row>
    <row r="100" spans="1:2" x14ac:dyDescent="0.25">
      <c r="A100" t="s">
        <v>1156</v>
      </c>
      <c r="B100" t="s">
        <v>1157</v>
      </c>
    </row>
    <row r="101" spans="1:2" x14ac:dyDescent="0.25">
      <c r="A101" t="s">
        <v>1008</v>
      </c>
      <c r="B101" t="s">
        <v>1009</v>
      </c>
    </row>
    <row r="102" spans="1:2" x14ac:dyDescent="0.25">
      <c r="A102" t="s">
        <v>1018</v>
      </c>
      <c r="B102" t="s">
        <v>1019</v>
      </c>
    </row>
    <row r="103" spans="1:2" x14ac:dyDescent="0.25">
      <c r="A103" t="s">
        <v>1045</v>
      </c>
      <c r="B103" t="s">
        <v>1046</v>
      </c>
    </row>
    <row r="104" spans="1:2" x14ac:dyDescent="0.25">
      <c r="A104" t="s">
        <v>1122</v>
      </c>
      <c r="B104" t="s">
        <v>1123</v>
      </c>
    </row>
    <row r="105" spans="1:2" x14ac:dyDescent="0.25">
      <c r="A105" t="s">
        <v>565</v>
      </c>
      <c r="B105" t="s">
        <v>880</v>
      </c>
    </row>
    <row r="106" spans="1:2" x14ac:dyDescent="0.25">
      <c r="A106" t="s">
        <v>1232</v>
      </c>
      <c r="B106" t="s">
        <v>1233</v>
      </c>
    </row>
    <row r="107" spans="1:2" x14ac:dyDescent="0.25">
      <c r="A107" t="s">
        <v>1020</v>
      </c>
      <c r="B107" t="s">
        <v>1021</v>
      </c>
    </row>
    <row r="108" spans="1:2" x14ac:dyDescent="0.25">
      <c r="A108" t="s">
        <v>358</v>
      </c>
      <c r="B108" t="s">
        <v>294</v>
      </c>
    </row>
    <row r="109" spans="1:2" x14ac:dyDescent="0.25">
      <c r="A109" t="s">
        <v>1204</v>
      </c>
      <c r="B109" t="s">
        <v>1205</v>
      </c>
    </row>
    <row r="110" spans="1:2" x14ac:dyDescent="0.25">
      <c r="A110" t="s">
        <v>634</v>
      </c>
      <c r="B110" t="s">
        <v>633</v>
      </c>
    </row>
    <row r="111" spans="1:2" x14ac:dyDescent="0.25">
      <c r="A111" t="s">
        <v>1124</v>
      </c>
      <c r="B111" t="s">
        <v>1125</v>
      </c>
    </row>
    <row r="112" spans="1:2" x14ac:dyDescent="0.25">
      <c r="A112" t="s">
        <v>653</v>
      </c>
      <c r="B112" t="s">
        <v>650</v>
      </c>
    </row>
    <row r="113" spans="1:2" x14ac:dyDescent="0.25">
      <c r="A113" t="s">
        <v>1202</v>
      </c>
      <c r="B113" t="s">
        <v>1203</v>
      </c>
    </row>
    <row r="114" spans="1:2" x14ac:dyDescent="0.25">
      <c r="A114" t="s">
        <v>622</v>
      </c>
      <c r="B114" t="s">
        <v>613</v>
      </c>
    </row>
    <row r="115" spans="1:2" x14ac:dyDescent="0.25">
      <c r="A115" t="s">
        <v>974</v>
      </c>
      <c r="B115" t="s">
        <v>975</v>
      </c>
    </row>
    <row r="116" spans="1:2" x14ac:dyDescent="0.25">
      <c r="A116" t="s">
        <v>985</v>
      </c>
      <c r="B116" t="s">
        <v>986</v>
      </c>
    </row>
    <row r="117" spans="1:2" x14ac:dyDescent="0.25">
      <c r="A117" t="s">
        <v>1036</v>
      </c>
      <c r="B117" t="s">
        <v>1037</v>
      </c>
    </row>
    <row r="118" spans="1:2" x14ac:dyDescent="0.25">
      <c r="A118" t="s">
        <v>655</v>
      </c>
      <c r="B118" t="s">
        <v>654</v>
      </c>
    </row>
    <row r="119" spans="1:2" x14ac:dyDescent="0.25">
      <c r="A119" t="s">
        <v>961</v>
      </c>
      <c r="B119" t="s">
        <v>962</v>
      </c>
    </row>
    <row r="120" spans="1:2" x14ac:dyDescent="0.25">
      <c r="A120" t="s">
        <v>630</v>
      </c>
      <c r="B120" t="s">
        <v>996</v>
      </c>
    </row>
    <row r="121" spans="1:2" x14ac:dyDescent="0.25">
      <c r="A121" t="s">
        <v>1206</v>
      </c>
      <c r="B121" t="s">
        <v>1207</v>
      </c>
    </row>
    <row r="122" spans="1:2" x14ac:dyDescent="0.25">
      <c r="A122" t="s">
        <v>1047</v>
      </c>
      <c r="B122" t="s">
        <v>1048</v>
      </c>
    </row>
    <row r="123" spans="1:2" x14ac:dyDescent="0.25">
      <c r="A123" t="s">
        <v>625</v>
      </c>
      <c r="B123" t="s">
        <v>882</v>
      </c>
    </row>
    <row r="124" spans="1:2" x14ac:dyDescent="0.25">
      <c r="A124" t="s">
        <v>991</v>
      </c>
      <c r="B124" t="s">
        <v>992</v>
      </c>
    </row>
    <row r="125" spans="1:2" x14ac:dyDescent="0.25">
      <c r="A125" t="s">
        <v>1210</v>
      </c>
      <c r="B125" t="s">
        <v>1211</v>
      </c>
    </row>
    <row r="126" spans="1:2" x14ac:dyDescent="0.25">
      <c r="A126" t="s">
        <v>987</v>
      </c>
      <c r="B126" t="s">
        <v>988</v>
      </c>
    </row>
    <row r="127" spans="1:2" x14ac:dyDescent="0.25">
      <c r="A127" t="s">
        <v>609</v>
      </c>
      <c r="B127" t="s">
        <v>607</v>
      </c>
    </row>
    <row r="128" spans="1:2" x14ac:dyDescent="0.25">
      <c r="A128" t="s">
        <v>997</v>
      </c>
      <c r="B128" t="s">
        <v>998</v>
      </c>
    </row>
    <row r="129" spans="1:2" x14ac:dyDescent="0.25">
      <c r="A129" t="s">
        <v>1028</v>
      </c>
      <c r="B129" t="s">
        <v>1029</v>
      </c>
    </row>
    <row r="130" spans="1:2" x14ac:dyDescent="0.25">
      <c r="A130" t="s">
        <v>954</v>
      </c>
      <c r="B130" t="s">
        <v>955</v>
      </c>
    </row>
    <row r="131" spans="1:2" x14ac:dyDescent="0.25">
      <c r="A131" t="s">
        <v>1160</v>
      </c>
      <c r="B131" t="s">
        <v>1161</v>
      </c>
    </row>
    <row r="132" spans="1:2" x14ac:dyDescent="0.25">
      <c r="A132" t="s">
        <v>1212</v>
      </c>
      <c r="B132" t="s">
        <v>1213</v>
      </c>
    </row>
    <row r="133" spans="1:2" x14ac:dyDescent="0.25">
      <c r="A133" t="s">
        <v>1120</v>
      </c>
      <c r="B133" t="s">
        <v>1121</v>
      </c>
    </row>
    <row r="134" spans="1:2" x14ac:dyDescent="0.25">
      <c r="A134" t="s">
        <v>1118</v>
      </c>
      <c r="B134" t="s">
        <v>1119</v>
      </c>
    </row>
    <row r="135" spans="1:2" x14ac:dyDescent="0.25">
      <c r="A135" t="s">
        <v>1158</v>
      </c>
      <c r="B135" t="s">
        <v>1159</v>
      </c>
    </row>
    <row r="136" spans="1:2" x14ac:dyDescent="0.25">
      <c r="A136" t="s">
        <v>1208</v>
      </c>
      <c r="B136" t="s">
        <v>1209</v>
      </c>
    </row>
    <row r="137" spans="1:2" x14ac:dyDescent="0.25">
      <c r="A137" t="s">
        <v>335</v>
      </c>
      <c r="B137" t="s">
        <v>295</v>
      </c>
    </row>
    <row r="138" spans="1:2" x14ac:dyDescent="0.25">
      <c r="A138" t="s">
        <v>1162</v>
      </c>
      <c r="B138" t="s">
        <v>1163</v>
      </c>
    </row>
    <row r="139" spans="1:2" x14ac:dyDescent="0.25">
      <c r="A139" t="s">
        <v>1049</v>
      </c>
      <c r="B139" t="s">
        <v>1050</v>
      </c>
    </row>
    <row r="140" spans="1:2" x14ac:dyDescent="0.25">
      <c r="A140" t="s">
        <v>1164</v>
      </c>
      <c r="B140" t="s">
        <v>1165</v>
      </c>
    </row>
    <row r="141" spans="1:2" x14ac:dyDescent="0.25">
      <c r="A141" t="s">
        <v>645</v>
      </c>
      <c r="B141" t="s">
        <v>637</v>
      </c>
    </row>
    <row r="142" spans="1:2" x14ac:dyDescent="0.25">
      <c r="A142" t="s">
        <v>1080</v>
      </c>
      <c r="B142" t="s">
        <v>1081</v>
      </c>
    </row>
    <row r="143" spans="1:2" x14ac:dyDescent="0.25">
      <c r="A143" t="s">
        <v>347</v>
      </c>
      <c r="B143" t="s">
        <v>976</v>
      </c>
    </row>
    <row r="144" spans="1:2" x14ac:dyDescent="0.25">
      <c r="A144" t="s">
        <v>332</v>
      </c>
      <c r="B144" t="s">
        <v>296</v>
      </c>
    </row>
    <row r="145" spans="1:2" x14ac:dyDescent="0.25">
      <c r="A145" t="s">
        <v>1030</v>
      </c>
      <c r="B145" t="s">
        <v>1031</v>
      </c>
    </row>
    <row r="146" spans="1:2" x14ac:dyDescent="0.25">
      <c r="A146" t="s">
        <v>350</v>
      </c>
      <c r="B146" t="s">
        <v>960</v>
      </c>
    </row>
    <row r="147" spans="1:2" x14ac:dyDescent="0.25">
      <c r="A147" t="s">
        <v>434</v>
      </c>
      <c r="B147" t="s">
        <v>433</v>
      </c>
    </row>
    <row r="148" spans="1:2" x14ac:dyDescent="0.25">
      <c r="A148" t="s">
        <v>643</v>
      </c>
      <c r="B148" t="s">
        <v>635</v>
      </c>
    </row>
    <row r="149" spans="1:2" x14ac:dyDescent="0.25">
      <c r="A149" t="s">
        <v>1082</v>
      </c>
      <c r="B149" t="s">
        <v>1083</v>
      </c>
    </row>
    <row r="150" spans="1:2" x14ac:dyDescent="0.25">
      <c r="A150" t="s">
        <v>652</v>
      </c>
      <c r="B150" t="s">
        <v>649</v>
      </c>
    </row>
    <row r="151" spans="1:2" x14ac:dyDescent="0.25">
      <c r="A151" t="s">
        <v>345</v>
      </c>
      <c r="B151" t="s">
        <v>1015</v>
      </c>
    </row>
    <row r="152" spans="1:2" x14ac:dyDescent="0.25">
      <c r="A152" t="s">
        <v>1051</v>
      </c>
      <c r="B152" t="s">
        <v>1052</v>
      </c>
    </row>
    <row r="153" spans="1:2" x14ac:dyDescent="0.25">
      <c r="A153" t="s">
        <v>1053</v>
      </c>
      <c r="B153" t="s">
        <v>1054</v>
      </c>
    </row>
    <row r="154" spans="1:2" x14ac:dyDescent="0.25">
      <c r="A154" t="s">
        <v>362</v>
      </c>
      <c r="B154" t="s">
        <v>297</v>
      </c>
    </row>
    <row r="155" spans="1:2" x14ac:dyDescent="0.25">
      <c r="A155" t="s">
        <v>956</v>
      </c>
      <c r="B155" t="s">
        <v>957</v>
      </c>
    </row>
    <row r="156" spans="1:2" x14ac:dyDescent="0.25">
      <c r="A156" t="s">
        <v>1026</v>
      </c>
      <c r="B156" t="s">
        <v>1027</v>
      </c>
    </row>
    <row r="157" spans="1:2" x14ac:dyDescent="0.25">
      <c r="A157" t="s">
        <v>977</v>
      </c>
      <c r="B157" t="s">
        <v>298</v>
      </c>
    </row>
    <row r="158" spans="1:2" x14ac:dyDescent="0.25">
      <c r="A158" t="s">
        <v>348</v>
      </c>
      <c r="B158" t="s">
        <v>299</v>
      </c>
    </row>
    <row r="159" spans="1:2" x14ac:dyDescent="0.25">
      <c r="A159" t="s">
        <v>1043</v>
      </c>
      <c r="B159" t="s">
        <v>1044</v>
      </c>
    </row>
    <row r="160" spans="1:2" x14ac:dyDescent="0.25">
      <c r="A160" t="s">
        <v>657</v>
      </c>
      <c r="B160" t="s">
        <v>656</v>
      </c>
    </row>
    <row r="161" spans="1:2" x14ac:dyDescent="0.25">
      <c r="A161" t="s">
        <v>1214</v>
      </c>
      <c r="B161" t="s">
        <v>1215</v>
      </c>
    </row>
    <row r="162" spans="1:2" x14ac:dyDescent="0.25">
      <c r="A162" t="s">
        <v>632</v>
      </c>
      <c r="B162" t="s">
        <v>631</v>
      </c>
    </row>
    <row r="163" spans="1:2" x14ac:dyDescent="0.25">
      <c r="A163" t="s">
        <v>604</v>
      </c>
      <c r="B163" t="s">
        <v>1001</v>
      </c>
    </row>
    <row r="164" spans="1:2" x14ac:dyDescent="0.25">
      <c r="A164" t="s">
        <v>1216</v>
      </c>
      <c r="B164" t="s">
        <v>1217</v>
      </c>
    </row>
    <row r="165" spans="1:2" x14ac:dyDescent="0.25">
      <c r="A165" t="s">
        <v>624</v>
      </c>
      <c r="B165" t="s">
        <v>615</v>
      </c>
    </row>
    <row r="166" spans="1:2" x14ac:dyDescent="0.25">
      <c r="A166" t="s">
        <v>1168</v>
      </c>
      <c r="B166" t="s">
        <v>1169</v>
      </c>
    </row>
    <row r="167" spans="1:2" x14ac:dyDescent="0.25">
      <c r="A167" t="s">
        <v>1166</v>
      </c>
      <c r="B167" t="s">
        <v>1167</v>
      </c>
    </row>
    <row r="168" spans="1:2" x14ac:dyDescent="0.25">
      <c r="A168" t="s">
        <v>359</v>
      </c>
      <c r="B168" t="s">
        <v>301</v>
      </c>
    </row>
    <row r="169" spans="1:2" x14ac:dyDescent="0.25">
      <c r="A169" t="s">
        <v>1057</v>
      </c>
      <c r="B169" t="s">
        <v>1058</v>
      </c>
    </row>
    <row r="170" spans="1:2" x14ac:dyDescent="0.25">
      <c r="A170" t="s">
        <v>1222</v>
      </c>
      <c r="B170" t="s">
        <v>1223</v>
      </c>
    </row>
    <row r="171" spans="1:2" x14ac:dyDescent="0.25">
      <c r="A171" t="s">
        <v>1070</v>
      </c>
      <c r="B171" t="s">
        <v>1071</v>
      </c>
    </row>
    <row r="172" spans="1:2" x14ac:dyDescent="0.25">
      <c r="A172" t="s">
        <v>965</v>
      </c>
      <c r="B172" t="s">
        <v>966</v>
      </c>
    </row>
    <row r="173" spans="1:2" x14ac:dyDescent="0.25">
      <c r="A173" t="s">
        <v>1224</v>
      </c>
      <c r="B173" t="s">
        <v>1225</v>
      </c>
    </row>
    <row r="174" spans="1:2" x14ac:dyDescent="0.25">
      <c r="A174" t="s">
        <v>1126</v>
      </c>
      <c r="B174" t="s">
        <v>1127</v>
      </c>
    </row>
    <row r="175" spans="1:2" x14ac:dyDescent="0.25">
      <c r="A175" t="s">
        <v>999</v>
      </c>
      <c r="B175" t="s">
        <v>1000</v>
      </c>
    </row>
    <row r="176" spans="1:2" x14ac:dyDescent="0.25">
      <c r="A176" t="s">
        <v>1170</v>
      </c>
      <c r="B176" t="s">
        <v>1171</v>
      </c>
    </row>
    <row r="177" spans="1:2" x14ac:dyDescent="0.25">
      <c r="A177" t="s">
        <v>1218</v>
      </c>
      <c r="B177" t="s">
        <v>1219</v>
      </c>
    </row>
    <row r="178" spans="1:2" x14ac:dyDescent="0.25">
      <c r="A178" t="s">
        <v>1084</v>
      </c>
      <c r="B178" t="s">
        <v>1085</v>
      </c>
    </row>
    <row r="179" spans="1:2" x14ac:dyDescent="0.25">
      <c r="A179" t="s">
        <v>978</v>
      </c>
      <c r="B179" t="s">
        <v>979</v>
      </c>
    </row>
    <row r="180" spans="1:2" x14ac:dyDescent="0.25">
      <c r="A180" t="s">
        <v>858</v>
      </c>
      <c r="B180" t="s">
        <v>857</v>
      </c>
    </row>
    <row r="181" spans="1:2" x14ac:dyDescent="0.25">
      <c r="A181" t="s">
        <v>360</v>
      </c>
      <c r="B181" t="s">
        <v>300</v>
      </c>
    </row>
    <row r="182" spans="1:2" x14ac:dyDescent="0.25">
      <c r="A182" t="s">
        <v>1226</v>
      </c>
      <c r="B182" t="s">
        <v>1227</v>
      </c>
    </row>
    <row r="183" spans="1:2" x14ac:dyDescent="0.25">
      <c r="A183" t="s">
        <v>1220</v>
      </c>
      <c r="B183" t="s">
        <v>1221</v>
      </c>
    </row>
    <row r="184" spans="1:2" x14ac:dyDescent="0.25">
      <c r="A184" t="s">
        <v>1234</v>
      </c>
      <c r="B184" t="s">
        <v>1235</v>
      </c>
    </row>
    <row r="185" spans="1:2" x14ac:dyDescent="0.25">
      <c r="A185" t="s">
        <v>1130</v>
      </c>
      <c r="B185" t="s">
        <v>1131</v>
      </c>
    </row>
    <row r="186" spans="1:2" x14ac:dyDescent="0.25">
      <c r="A186" t="s">
        <v>1188</v>
      </c>
      <c r="B186" t="s">
        <v>1189</v>
      </c>
    </row>
    <row r="187" spans="1:2" x14ac:dyDescent="0.25">
      <c r="A187" t="s">
        <v>1172</v>
      </c>
      <c r="B187" t="s">
        <v>1173</v>
      </c>
    </row>
    <row r="188" spans="1:2" x14ac:dyDescent="0.25">
      <c r="A188" t="s">
        <v>363</v>
      </c>
      <c r="B188" t="s">
        <v>302</v>
      </c>
    </row>
    <row r="189" spans="1:2" x14ac:dyDescent="0.25">
      <c r="A189" t="s">
        <v>1010</v>
      </c>
      <c r="B189" t="s">
        <v>1011</v>
      </c>
    </row>
    <row r="190" spans="1:2" x14ac:dyDescent="0.25">
      <c r="A190" t="s">
        <v>646</v>
      </c>
      <c r="B190" t="s">
        <v>636</v>
      </c>
    </row>
    <row r="191" spans="1:2" x14ac:dyDescent="0.25">
      <c r="A191" t="s">
        <v>1039</v>
      </c>
      <c r="B191" t="s">
        <v>1040</v>
      </c>
    </row>
    <row r="192" spans="1:2" x14ac:dyDescent="0.25">
      <c r="A192" t="s">
        <v>1059</v>
      </c>
      <c r="B192" t="s">
        <v>1060</v>
      </c>
    </row>
    <row r="193" spans="1:2" x14ac:dyDescent="0.25">
      <c r="A193" t="s">
        <v>1086</v>
      </c>
      <c r="B193" t="s">
        <v>1087</v>
      </c>
    </row>
    <row r="194" spans="1:2" x14ac:dyDescent="0.25">
      <c r="A194" t="s">
        <v>1132</v>
      </c>
      <c r="B194" t="s">
        <v>1133</v>
      </c>
    </row>
    <row r="195" spans="1:2" x14ac:dyDescent="0.25">
      <c r="A195" t="s">
        <v>354</v>
      </c>
      <c r="B195" t="s">
        <v>303</v>
      </c>
    </row>
    <row r="196" spans="1:2" x14ac:dyDescent="0.25">
      <c r="A196" t="s">
        <v>1024</v>
      </c>
      <c r="B196" t="s">
        <v>1025</v>
      </c>
    </row>
    <row r="197" spans="1:2" x14ac:dyDescent="0.25">
      <c r="A197" t="s">
        <v>1174</v>
      </c>
      <c r="B197" t="s">
        <v>1175</v>
      </c>
    </row>
    <row r="198" spans="1:2" x14ac:dyDescent="0.25">
      <c r="A198" t="s">
        <v>644</v>
      </c>
      <c r="B198" t="s">
        <v>640</v>
      </c>
    </row>
    <row r="199" spans="1:2" x14ac:dyDescent="0.25">
      <c r="A199" t="s">
        <v>606</v>
      </c>
      <c r="B199" t="s">
        <v>600</v>
      </c>
    </row>
    <row r="200" spans="1:2" x14ac:dyDescent="0.25">
      <c r="A200" t="s">
        <v>848</v>
      </c>
      <c r="B200" t="s">
        <v>847</v>
      </c>
    </row>
    <row r="201" spans="1:2" x14ac:dyDescent="0.25">
      <c r="A201" t="s">
        <v>337</v>
      </c>
      <c r="B201" t="s">
        <v>949</v>
      </c>
    </row>
    <row r="202" spans="1:2" x14ac:dyDescent="0.25">
      <c r="A202" t="s">
        <v>621</v>
      </c>
      <c r="B202" t="s">
        <v>612</v>
      </c>
    </row>
    <row r="203" spans="1:2" x14ac:dyDescent="0.25">
      <c r="A203" t="s">
        <v>963</v>
      </c>
      <c r="B203" t="s">
        <v>964</v>
      </c>
    </row>
    <row r="204" spans="1:2" x14ac:dyDescent="0.25">
      <c r="A204" t="s">
        <v>1128</v>
      </c>
      <c r="B204" t="s">
        <v>1129</v>
      </c>
    </row>
    <row r="205" spans="1:2" x14ac:dyDescent="0.25">
      <c r="A205" t="s">
        <v>1088</v>
      </c>
      <c r="B205" t="s">
        <v>1089</v>
      </c>
    </row>
    <row r="206" spans="1:2" x14ac:dyDescent="0.25">
      <c r="A206" t="s">
        <v>1102</v>
      </c>
      <c r="B206" t="s">
        <v>1103</v>
      </c>
    </row>
    <row r="207" spans="1:2" x14ac:dyDescent="0.25">
      <c r="A207" t="s">
        <v>958</v>
      </c>
      <c r="B207" t="s">
        <v>959</v>
      </c>
    </row>
    <row r="208" spans="1:2" x14ac:dyDescent="0.25">
      <c r="A208" t="s">
        <v>619</v>
      </c>
      <c r="B208" t="s">
        <v>618</v>
      </c>
    </row>
    <row r="209" spans="1:2" x14ac:dyDescent="0.25">
      <c r="A209" t="s">
        <v>1061</v>
      </c>
      <c r="B209" t="s">
        <v>1062</v>
      </c>
    </row>
    <row r="210" spans="1:2" x14ac:dyDescent="0.25">
      <c r="A210" t="s">
        <v>1055</v>
      </c>
      <c r="B210" t="s">
        <v>1056</v>
      </c>
    </row>
    <row r="211" spans="1:2" x14ac:dyDescent="0.25">
      <c r="A211" t="s">
        <v>856</v>
      </c>
      <c r="B211" t="s">
        <v>995</v>
      </c>
    </row>
    <row r="212" spans="1:2" x14ac:dyDescent="0.25">
      <c r="A212" t="s">
        <v>1237</v>
      </c>
      <c r="B212" t="s">
        <v>1238</v>
      </c>
    </row>
    <row r="213" spans="1:2" x14ac:dyDescent="0.25">
      <c r="A213" t="s">
        <v>521</v>
      </c>
      <c r="B213" t="s">
        <v>601</v>
      </c>
    </row>
    <row r="214" spans="1:2" x14ac:dyDescent="0.25">
      <c r="A214" t="s">
        <v>1176</v>
      </c>
      <c r="B214" t="s">
        <v>1177</v>
      </c>
    </row>
    <row r="215" spans="1:2" x14ac:dyDescent="0.25">
      <c r="A215" t="s">
        <v>1178</v>
      </c>
      <c r="B215" t="s">
        <v>1179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4BFF"/>
  </sheetPr>
  <dimension ref="A1:XEQ1084"/>
  <sheetViews>
    <sheetView zoomScaleNormal="100" zoomScalePageLayoutView="80" workbookViewId="0">
      <pane xSplit="1" ySplit="2" topLeftCell="B318" activePane="bottomRight" state="frozen"/>
      <selection pane="topRight" activeCell="B1" sqref="B1"/>
      <selection pane="bottomLeft" activeCell="A3" sqref="A3"/>
      <selection pane="bottomRight" activeCell="B342" sqref="B342"/>
    </sheetView>
  </sheetViews>
  <sheetFormatPr defaultColWidth="0" defaultRowHeight="18.75" customHeight="1" x14ac:dyDescent="0.25"/>
  <cols>
    <col min="1" max="1" width="16.140625" style="2" customWidth="1"/>
    <col min="2" max="2" width="230" style="2" customWidth="1"/>
    <col min="3" max="3" width="10.140625" style="2" hidden="1"/>
    <col min="4" max="16371" width="0" style="2" hidden="1"/>
    <col min="16372" max="16384" width="10.140625" style="2" hidden="1"/>
  </cols>
  <sheetData>
    <row r="1" spans="1:16362" s="4" customFormat="1" ht="33" customHeight="1" x14ac:dyDescent="0.25">
      <c r="A1" s="58" t="s">
        <v>3</v>
      </c>
    </row>
    <row r="2" spans="1:16362" s="7" customFormat="1" ht="33" customHeight="1" x14ac:dyDescent="0.25">
      <c r="A2" s="57" t="s">
        <v>4</v>
      </c>
      <c r="B2" s="57" t="s">
        <v>5</v>
      </c>
    </row>
    <row r="3" spans="1:16362" s="1" customFormat="1" ht="18" customHeight="1" x14ac:dyDescent="0.25">
      <c r="A3" s="1">
        <v>1</v>
      </c>
      <c r="B3" s="1" t="s">
        <v>7</v>
      </c>
    </row>
    <row r="4" spans="1:16362" s="1" customFormat="1" ht="18" customHeight="1" x14ac:dyDescent="0.25">
      <c r="A4" s="1">
        <v>2</v>
      </c>
      <c r="B4" s="1" t="s">
        <v>8</v>
      </c>
    </row>
    <row r="5" spans="1:16362" s="1" customFormat="1" ht="18" customHeight="1" x14ac:dyDescent="0.25">
      <c r="A5" s="1">
        <v>3</v>
      </c>
      <c r="B5" s="1" t="s">
        <v>9</v>
      </c>
    </row>
    <row r="6" spans="1:16362" s="1" customFormat="1" ht="18" customHeight="1" x14ac:dyDescent="0.25">
      <c r="A6" s="8">
        <v>4</v>
      </c>
      <c r="B6" s="1" t="s">
        <v>10</v>
      </c>
    </row>
    <row r="7" spans="1:16362" s="1" customFormat="1" ht="18" customHeight="1" x14ac:dyDescent="0.25">
      <c r="A7" s="1">
        <v>5</v>
      </c>
      <c r="B7" s="1" t="s">
        <v>11</v>
      </c>
    </row>
    <row r="8" spans="1:16362" s="1" customFormat="1" ht="18" customHeight="1" x14ac:dyDescent="0.25">
      <c r="A8" s="1">
        <v>6</v>
      </c>
      <c r="B8" s="1" t="s">
        <v>12</v>
      </c>
    </row>
    <row r="9" spans="1:16362" s="1" customFormat="1" ht="18" customHeight="1" x14ac:dyDescent="0.25">
      <c r="A9" s="1">
        <v>7</v>
      </c>
      <c r="B9" s="1" t="s">
        <v>13</v>
      </c>
    </row>
    <row r="10" spans="1:16362" s="1" customFormat="1" ht="18" customHeight="1" x14ac:dyDescent="0.25">
      <c r="A10" s="8">
        <v>8</v>
      </c>
      <c r="B10" s="1" t="s">
        <v>14</v>
      </c>
    </row>
    <row r="11" spans="1:16362" s="1" customFormat="1" ht="18" customHeight="1" x14ac:dyDescent="0.25">
      <c r="A11" s="1">
        <v>9</v>
      </c>
      <c r="B11" s="1" t="s">
        <v>15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  <c r="CHS11" s="8"/>
      <c r="CHT11" s="8"/>
      <c r="CHU11" s="8"/>
      <c r="CHV11" s="8"/>
      <c r="CHW11" s="8"/>
      <c r="CHX11" s="8"/>
      <c r="CHY11" s="8"/>
      <c r="CHZ11" s="8"/>
      <c r="CIA11" s="8"/>
      <c r="CIB11" s="8"/>
      <c r="CIC11" s="8"/>
      <c r="CID11" s="8"/>
      <c r="CIE11" s="8"/>
      <c r="CIF11" s="8"/>
      <c r="CIG11" s="8"/>
      <c r="CIH11" s="8"/>
      <c r="CII11" s="8"/>
      <c r="CIJ11" s="8"/>
      <c r="CIK11" s="8"/>
      <c r="CIL11" s="8"/>
      <c r="CIM11" s="8"/>
      <c r="CIN11" s="8"/>
      <c r="CIO11" s="8"/>
      <c r="CIP11" s="8"/>
      <c r="CIQ11" s="8"/>
      <c r="CIR11" s="8"/>
      <c r="CIS11" s="8"/>
      <c r="CIT11" s="8"/>
      <c r="CIU11" s="8"/>
      <c r="CIV11" s="8"/>
      <c r="CIW11" s="8"/>
      <c r="CIX11" s="8"/>
      <c r="CIY11" s="8"/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  <c r="CVN11" s="8"/>
      <c r="CVO11" s="8"/>
      <c r="CVP11" s="8"/>
      <c r="CVQ11" s="8"/>
      <c r="CVR11" s="8"/>
      <c r="CVS11" s="8"/>
      <c r="CVT11" s="8"/>
      <c r="CVU11" s="8"/>
      <c r="CVV11" s="8"/>
      <c r="CVW11" s="8"/>
      <c r="CVX11" s="8"/>
      <c r="CVY11" s="8"/>
      <c r="CVZ11" s="8"/>
      <c r="CWA11" s="8"/>
      <c r="CWB11" s="8"/>
      <c r="CWC11" s="8"/>
      <c r="CWD11" s="8"/>
      <c r="CWE11" s="8"/>
      <c r="CWF11" s="8"/>
      <c r="CWG11" s="8"/>
      <c r="CWH11" s="8"/>
      <c r="CWI11" s="8"/>
      <c r="CWJ11" s="8"/>
      <c r="CWK11" s="8"/>
      <c r="CWL11" s="8"/>
      <c r="CWM11" s="8"/>
      <c r="CWN11" s="8"/>
      <c r="CWO11" s="8"/>
      <c r="CWP11" s="8"/>
      <c r="CWQ11" s="8"/>
      <c r="CWR11" s="8"/>
      <c r="CWS11" s="8"/>
      <c r="CWT11" s="8"/>
      <c r="CWU11" s="8"/>
      <c r="CWV11" s="8"/>
      <c r="CWW11" s="8"/>
      <c r="CWX11" s="8"/>
      <c r="CWY11" s="8"/>
      <c r="CWZ11" s="8"/>
      <c r="CXA11" s="8"/>
      <c r="CXB11" s="8"/>
      <c r="CXC11" s="8"/>
      <c r="CXD11" s="8"/>
      <c r="CXE11" s="8"/>
      <c r="CXF11" s="8"/>
      <c r="CXG11" s="8"/>
      <c r="CXH11" s="8"/>
      <c r="CXI11" s="8"/>
      <c r="CXJ11" s="8"/>
      <c r="CXK11" s="8"/>
      <c r="CXL11" s="8"/>
      <c r="CXM11" s="8"/>
      <c r="CXN11" s="8"/>
      <c r="CXO11" s="8"/>
      <c r="CXP11" s="8"/>
      <c r="CXQ11" s="8"/>
      <c r="CXR11" s="8"/>
      <c r="CXS11" s="8"/>
      <c r="CXT11" s="8"/>
      <c r="CXU11" s="8"/>
      <c r="CXV11" s="8"/>
      <c r="CXW11" s="8"/>
      <c r="CXX11" s="8"/>
      <c r="CXY11" s="8"/>
      <c r="CXZ11" s="8"/>
      <c r="CYA11" s="8"/>
      <c r="CYB11" s="8"/>
      <c r="CYC11" s="8"/>
      <c r="CYD11" s="8"/>
      <c r="CYE11" s="8"/>
      <c r="CYF11" s="8"/>
      <c r="CYG11" s="8"/>
      <c r="CYH11" s="8"/>
      <c r="CYI11" s="8"/>
      <c r="CYJ11" s="8"/>
      <c r="CYK11" s="8"/>
      <c r="CYL11" s="8"/>
      <c r="CYM11" s="8"/>
      <c r="CYN11" s="8"/>
      <c r="CYO11" s="8"/>
      <c r="CYP11" s="8"/>
      <c r="CYQ11" s="8"/>
      <c r="CYR11" s="8"/>
      <c r="CYS11" s="8"/>
      <c r="CYT11" s="8"/>
      <c r="CYU11" s="8"/>
      <c r="CYV11" s="8"/>
      <c r="CYW11" s="8"/>
      <c r="CYX11" s="8"/>
      <c r="CYY11" s="8"/>
      <c r="CYZ11" s="8"/>
      <c r="CZA11" s="8"/>
      <c r="CZB11" s="8"/>
      <c r="CZC11" s="8"/>
      <c r="CZD11" s="8"/>
      <c r="CZE11" s="8"/>
      <c r="CZF11" s="8"/>
      <c r="CZG11" s="8"/>
      <c r="CZH11" s="8"/>
      <c r="CZI11" s="8"/>
      <c r="CZJ11" s="8"/>
      <c r="CZK11" s="8"/>
      <c r="CZL11" s="8"/>
      <c r="CZM11" s="8"/>
      <c r="CZN11" s="8"/>
      <c r="CZO11" s="8"/>
      <c r="CZP11" s="8"/>
      <c r="CZQ11" s="8"/>
      <c r="CZR11" s="8"/>
      <c r="CZS11" s="8"/>
      <c r="CZT11" s="8"/>
      <c r="CZU11" s="8"/>
      <c r="CZV11" s="8"/>
      <c r="CZW11" s="8"/>
      <c r="CZX11" s="8"/>
      <c r="CZY11" s="8"/>
      <c r="CZZ11" s="8"/>
      <c r="DAA11" s="8"/>
      <c r="DAB11" s="8"/>
      <c r="DAC11" s="8"/>
      <c r="DAD11" s="8"/>
      <c r="DAE11" s="8"/>
      <c r="DAF11" s="8"/>
      <c r="DAG11" s="8"/>
      <c r="DAH11" s="8"/>
      <c r="DAI11" s="8"/>
      <c r="DAJ11" s="8"/>
      <c r="DAK11" s="8"/>
      <c r="DAL11" s="8"/>
      <c r="DAM11" s="8"/>
      <c r="DAN11" s="8"/>
      <c r="DAO11" s="8"/>
      <c r="DAP11" s="8"/>
      <c r="DAQ11" s="8"/>
      <c r="DAR11" s="8"/>
      <c r="DAS11" s="8"/>
      <c r="DAT11" s="8"/>
      <c r="DAU11" s="8"/>
      <c r="DAV11" s="8"/>
      <c r="DAW11" s="8"/>
      <c r="DAX11" s="8"/>
      <c r="DAY11" s="8"/>
      <c r="DAZ11" s="8"/>
      <c r="DBA11" s="8"/>
      <c r="DBB11" s="8"/>
      <c r="DBC11" s="8"/>
      <c r="DBD11" s="8"/>
      <c r="DBE11" s="8"/>
      <c r="DBF11" s="8"/>
      <c r="DBG11" s="8"/>
      <c r="DBH11" s="8"/>
      <c r="DBI11" s="8"/>
      <c r="DBJ11" s="8"/>
      <c r="DBK11" s="8"/>
      <c r="DBL11" s="8"/>
      <c r="DBM11" s="8"/>
      <c r="DBN11" s="8"/>
      <c r="DBO11" s="8"/>
      <c r="DBP11" s="8"/>
      <c r="DBQ11" s="8"/>
      <c r="DBR11" s="8"/>
      <c r="DBS11" s="8"/>
      <c r="DBT11" s="8"/>
      <c r="DBU11" s="8"/>
      <c r="DBV11" s="8"/>
      <c r="DBW11" s="8"/>
      <c r="DBX11" s="8"/>
      <c r="DBY11" s="8"/>
      <c r="DBZ11" s="8"/>
      <c r="DCA11" s="8"/>
      <c r="DCB11" s="8"/>
      <c r="DCC11" s="8"/>
      <c r="DCD11" s="8"/>
      <c r="DCE11" s="8"/>
      <c r="DCF11" s="8"/>
      <c r="DCG11" s="8"/>
      <c r="DCH11" s="8"/>
      <c r="DCI11" s="8"/>
      <c r="DCJ11" s="8"/>
      <c r="DCK11" s="8"/>
      <c r="DCL11" s="8"/>
      <c r="DCM11" s="8"/>
      <c r="DCN11" s="8"/>
      <c r="DCO11" s="8"/>
      <c r="DCP11" s="8"/>
      <c r="DCQ11" s="8"/>
      <c r="DCR11" s="8"/>
      <c r="DCS11" s="8"/>
      <c r="DCT11" s="8"/>
      <c r="DCU11" s="8"/>
      <c r="DCV11" s="8"/>
      <c r="DCW11" s="8"/>
      <c r="DCX11" s="8"/>
      <c r="DCY11" s="8"/>
      <c r="DCZ11" s="8"/>
      <c r="DDA11" s="8"/>
      <c r="DDB11" s="8"/>
      <c r="DDC11" s="8"/>
      <c r="DDD11" s="8"/>
      <c r="DDE11" s="8"/>
      <c r="DDF11" s="8"/>
      <c r="DDG11" s="8"/>
      <c r="DDH11" s="8"/>
      <c r="DDI11" s="8"/>
      <c r="DDJ11" s="8"/>
      <c r="DDK11" s="8"/>
      <c r="DDL11" s="8"/>
      <c r="DDM11" s="8"/>
      <c r="DDN11" s="8"/>
      <c r="DDO11" s="8"/>
      <c r="DDP11" s="8"/>
      <c r="DDQ11" s="8"/>
      <c r="DDR11" s="8"/>
      <c r="DDS11" s="8"/>
      <c r="DDT11" s="8"/>
      <c r="DDU11" s="8"/>
      <c r="DDV11" s="8"/>
      <c r="DDW11" s="8"/>
      <c r="DDX11" s="8"/>
      <c r="DDY11" s="8"/>
      <c r="DDZ11" s="8"/>
      <c r="DEA11" s="8"/>
      <c r="DEB11" s="8"/>
      <c r="DEC11" s="8"/>
      <c r="DED11" s="8"/>
      <c r="DEE11" s="8"/>
      <c r="DEF11" s="8"/>
      <c r="DEG11" s="8"/>
      <c r="DEH11" s="8"/>
      <c r="DEI11" s="8"/>
      <c r="DEJ11" s="8"/>
      <c r="DEK11" s="8"/>
      <c r="DEL11" s="8"/>
      <c r="DEM11" s="8"/>
      <c r="DEN11" s="8"/>
      <c r="DEO11" s="8"/>
      <c r="DEP11" s="8"/>
      <c r="DEQ11" s="8"/>
      <c r="DER11" s="8"/>
      <c r="DES11" s="8"/>
      <c r="DET11" s="8"/>
      <c r="DEU11" s="8"/>
      <c r="DEV11" s="8"/>
      <c r="DEW11" s="8"/>
      <c r="DEX11" s="8"/>
      <c r="DEY11" s="8"/>
      <c r="DEZ11" s="8"/>
      <c r="DFA11" s="8"/>
      <c r="DFB11" s="8"/>
      <c r="DFC11" s="8"/>
      <c r="DFD11" s="8"/>
      <c r="DFE11" s="8"/>
      <c r="DFF11" s="8"/>
      <c r="DFG11" s="8"/>
      <c r="DFH11" s="8"/>
      <c r="DFI11" s="8"/>
      <c r="DFJ11" s="8"/>
      <c r="DFK11" s="8"/>
      <c r="DFL11" s="8"/>
      <c r="DFM11" s="8"/>
      <c r="DFN11" s="8"/>
      <c r="DFO11" s="8"/>
      <c r="DFP11" s="8"/>
      <c r="DFQ11" s="8"/>
      <c r="DFR11" s="8"/>
      <c r="DFS11" s="8"/>
      <c r="DFT11" s="8"/>
      <c r="DFU11" s="8"/>
      <c r="DFV11" s="8"/>
      <c r="DFW11" s="8"/>
      <c r="DFX11" s="8"/>
      <c r="DFY11" s="8"/>
      <c r="DFZ11" s="8"/>
      <c r="DGA11" s="8"/>
      <c r="DGB11" s="8"/>
      <c r="DGC11" s="8"/>
      <c r="DGD11" s="8"/>
      <c r="DGE11" s="8"/>
      <c r="DGF11" s="8"/>
      <c r="DGG11" s="8"/>
      <c r="DGH11" s="8"/>
      <c r="DGI11" s="8"/>
      <c r="DGJ11" s="8"/>
      <c r="DGK11" s="8"/>
      <c r="DGL11" s="8"/>
      <c r="DGM11" s="8"/>
      <c r="DGN11" s="8"/>
      <c r="DGO11" s="8"/>
      <c r="DGP11" s="8"/>
      <c r="DGQ11" s="8"/>
      <c r="DGR11" s="8"/>
      <c r="DGS11" s="8"/>
      <c r="DGT11" s="8"/>
      <c r="DGU11" s="8"/>
      <c r="DGV11" s="8"/>
      <c r="DGW11" s="8"/>
      <c r="DGX11" s="8"/>
      <c r="DGY11" s="8"/>
      <c r="DGZ11" s="8"/>
      <c r="DHA11" s="8"/>
      <c r="DHB11" s="8"/>
      <c r="DHC11" s="8"/>
      <c r="DHD11" s="8"/>
      <c r="DHE11" s="8"/>
      <c r="DHF11" s="8"/>
      <c r="DHG11" s="8"/>
      <c r="DHH11" s="8"/>
      <c r="DHI11" s="8"/>
      <c r="DHJ11" s="8"/>
      <c r="DHK11" s="8"/>
      <c r="DHL11" s="8"/>
      <c r="DHM11" s="8"/>
      <c r="DHN11" s="8"/>
      <c r="DHO11" s="8"/>
      <c r="DHP11" s="8"/>
      <c r="DHQ11" s="8"/>
      <c r="DHR11" s="8"/>
      <c r="DHS11" s="8"/>
      <c r="DHT11" s="8"/>
      <c r="DHU11" s="8"/>
      <c r="DHV11" s="8"/>
      <c r="DHW11" s="8"/>
      <c r="DHX11" s="8"/>
      <c r="DHY11" s="8"/>
      <c r="DHZ11" s="8"/>
      <c r="DIA11" s="8"/>
      <c r="DIB11" s="8"/>
      <c r="DIC11" s="8"/>
      <c r="DID11" s="8"/>
      <c r="DIE11" s="8"/>
      <c r="DIF11" s="8"/>
      <c r="DIG11" s="8"/>
      <c r="DIH11" s="8"/>
      <c r="DII11" s="8"/>
      <c r="DIJ11" s="8"/>
      <c r="DIK11" s="8"/>
      <c r="DIL11" s="8"/>
      <c r="DIM11" s="8"/>
      <c r="DIN11" s="8"/>
      <c r="DIO11" s="8"/>
      <c r="DIP11" s="8"/>
      <c r="DIQ11" s="8"/>
      <c r="DIR11" s="8"/>
      <c r="DIS11" s="8"/>
      <c r="DIT11" s="8"/>
      <c r="DIU11" s="8"/>
      <c r="DIV11" s="8"/>
      <c r="DIW11" s="8"/>
      <c r="DIX11" s="8"/>
      <c r="DIY11" s="8"/>
      <c r="DIZ11" s="8"/>
      <c r="DJA11" s="8"/>
      <c r="DJB11" s="8"/>
      <c r="DJC11" s="8"/>
      <c r="DJD11" s="8"/>
      <c r="DJE11" s="8"/>
      <c r="DJF11" s="8"/>
      <c r="DJG11" s="8"/>
      <c r="DJH11" s="8"/>
      <c r="DJI11" s="8"/>
      <c r="DJJ11" s="8"/>
      <c r="DJK11" s="8"/>
      <c r="DJL11" s="8"/>
      <c r="DJM11" s="8"/>
      <c r="DJN11" s="8"/>
      <c r="DJO11" s="8"/>
      <c r="DJP11" s="8"/>
      <c r="DJQ11" s="8"/>
      <c r="DJR11" s="8"/>
      <c r="DJS11" s="8"/>
      <c r="DJT11" s="8"/>
      <c r="DJU11" s="8"/>
      <c r="DJV11" s="8"/>
      <c r="DJW11" s="8"/>
      <c r="DJX11" s="8"/>
      <c r="DJY11" s="8"/>
      <c r="DJZ11" s="8"/>
      <c r="DKA11" s="8"/>
      <c r="DKB11" s="8"/>
      <c r="DKC11" s="8"/>
      <c r="DKD11" s="8"/>
      <c r="DKE11" s="8"/>
      <c r="DKF11" s="8"/>
      <c r="DKG11" s="8"/>
      <c r="DKH11" s="8"/>
      <c r="DKI11" s="8"/>
      <c r="DKJ11" s="8"/>
      <c r="DKK11" s="8"/>
      <c r="DKL11" s="8"/>
      <c r="DKM11" s="8"/>
      <c r="DKN11" s="8"/>
      <c r="DKO11" s="8"/>
      <c r="DKP11" s="8"/>
      <c r="DKQ11" s="8"/>
      <c r="DKR11" s="8"/>
      <c r="DKS11" s="8"/>
      <c r="DKT11" s="8"/>
      <c r="DKU11" s="8"/>
      <c r="DKV11" s="8"/>
      <c r="DKW11" s="8"/>
      <c r="DKX11" s="8"/>
      <c r="DKY11" s="8"/>
      <c r="DKZ11" s="8"/>
      <c r="DLA11" s="8"/>
      <c r="DLB11" s="8"/>
      <c r="DLC11" s="8"/>
      <c r="DLD11" s="8"/>
      <c r="DLE11" s="8"/>
      <c r="DLF11" s="8"/>
      <c r="DLG11" s="8"/>
      <c r="DLH11" s="8"/>
      <c r="DLI11" s="8"/>
      <c r="DLJ11" s="8"/>
      <c r="DLK11" s="8"/>
      <c r="DLL11" s="8"/>
      <c r="DLM11" s="8"/>
      <c r="DLN11" s="8"/>
      <c r="DLO11" s="8"/>
      <c r="DLP11" s="8"/>
      <c r="DLQ11" s="8"/>
      <c r="DLR11" s="8"/>
      <c r="DLS11" s="8"/>
      <c r="DLT11" s="8"/>
      <c r="DLU11" s="8"/>
      <c r="DLV11" s="8"/>
      <c r="DLW11" s="8"/>
      <c r="DLX11" s="8"/>
      <c r="DLY11" s="8"/>
      <c r="DLZ11" s="8"/>
      <c r="DMA11" s="8"/>
      <c r="DMB11" s="8"/>
      <c r="DMC11" s="8"/>
      <c r="DMD11" s="8"/>
      <c r="DME11" s="8"/>
      <c r="DMF11" s="8"/>
      <c r="DMG11" s="8"/>
      <c r="DMH11" s="8"/>
      <c r="DMI11" s="8"/>
      <c r="DMJ11" s="8"/>
      <c r="DMK11" s="8"/>
      <c r="DML11" s="8"/>
      <c r="DMM11" s="8"/>
      <c r="DMN11" s="8"/>
      <c r="DMO11" s="8"/>
      <c r="DMP11" s="8"/>
      <c r="DMQ11" s="8"/>
      <c r="DMR11" s="8"/>
      <c r="DMS11" s="8"/>
      <c r="DMT11" s="8"/>
      <c r="DMU11" s="8"/>
      <c r="DMV11" s="8"/>
      <c r="DMW11" s="8"/>
      <c r="DMX11" s="8"/>
      <c r="DMY11" s="8"/>
      <c r="DMZ11" s="8"/>
      <c r="DNA11" s="8"/>
      <c r="DNB11" s="8"/>
      <c r="DNC11" s="8"/>
      <c r="DND11" s="8"/>
      <c r="DNE11" s="8"/>
      <c r="DNF11" s="8"/>
      <c r="DNG11" s="8"/>
      <c r="DNH11" s="8"/>
      <c r="DNI11" s="8"/>
      <c r="DNJ11" s="8"/>
      <c r="DNK11" s="8"/>
      <c r="DNL11" s="8"/>
      <c r="DNM11" s="8"/>
      <c r="DNN11" s="8"/>
      <c r="DNO11" s="8"/>
      <c r="DNP11" s="8"/>
      <c r="DNQ11" s="8"/>
      <c r="DNR11" s="8"/>
      <c r="DNS11" s="8"/>
      <c r="DNT11" s="8"/>
      <c r="DNU11" s="8"/>
      <c r="DNV11" s="8"/>
      <c r="DNW11" s="8"/>
      <c r="DNX11" s="8"/>
      <c r="DNY11" s="8"/>
      <c r="DNZ11" s="8"/>
      <c r="DOA11" s="8"/>
      <c r="DOB11" s="8"/>
      <c r="DOC11" s="8"/>
      <c r="DOD11" s="8"/>
      <c r="DOE11" s="8"/>
      <c r="DOF11" s="8"/>
      <c r="DOG11" s="8"/>
      <c r="DOH11" s="8"/>
      <c r="DOI11" s="8"/>
      <c r="DOJ11" s="8"/>
      <c r="DOK11" s="8"/>
      <c r="DOL11" s="8"/>
      <c r="DOM11" s="8"/>
      <c r="DON11" s="8"/>
      <c r="DOO11" s="8"/>
      <c r="DOP11" s="8"/>
      <c r="DOQ11" s="8"/>
      <c r="DOR11" s="8"/>
      <c r="DOS11" s="8"/>
      <c r="DOT11" s="8"/>
      <c r="DOU11" s="8"/>
      <c r="DOV11" s="8"/>
      <c r="DOW11" s="8"/>
      <c r="DOX11" s="8"/>
      <c r="DOY11" s="8"/>
      <c r="DOZ11" s="8"/>
      <c r="DPA11" s="8"/>
      <c r="DPB11" s="8"/>
      <c r="DPC11" s="8"/>
      <c r="DPD11" s="8"/>
      <c r="DPE11" s="8"/>
      <c r="DPF11" s="8"/>
      <c r="DPG11" s="8"/>
      <c r="DPH11" s="8"/>
      <c r="DPI11" s="8"/>
      <c r="DPJ11" s="8"/>
      <c r="DPK11" s="8"/>
      <c r="DPL11" s="8"/>
      <c r="DPM11" s="8"/>
      <c r="DPN11" s="8"/>
      <c r="DPO11" s="8"/>
      <c r="DPP11" s="8"/>
      <c r="DPQ11" s="8"/>
      <c r="DPR11" s="8"/>
      <c r="DPS11" s="8"/>
      <c r="DPT11" s="8"/>
      <c r="DPU11" s="8"/>
      <c r="DPV11" s="8"/>
      <c r="DPW11" s="8"/>
      <c r="DPX11" s="8"/>
      <c r="DPY11" s="8"/>
      <c r="DPZ11" s="8"/>
      <c r="DQA11" s="8"/>
      <c r="DQB11" s="8"/>
      <c r="DQC11" s="8"/>
      <c r="DQD11" s="8"/>
      <c r="DQE11" s="8"/>
      <c r="DQF11" s="8"/>
      <c r="DQG11" s="8"/>
      <c r="DQH11" s="8"/>
      <c r="DQI11" s="8"/>
      <c r="DQJ11" s="8"/>
      <c r="DQK11" s="8"/>
      <c r="DQL11" s="8"/>
      <c r="DQM11" s="8"/>
      <c r="DQN11" s="8"/>
      <c r="DQO11" s="8"/>
      <c r="DQP11" s="8"/>
      <c r="DQQ11" s="8"/>
      <c r="DQR11" s="8"/>
      <c r="DQS11" s="8"/>
      <c r="DQT11" s="8"/>
      <c r="DQU11" s="8"/>
      <c r="DQV11" s="8"/>
      <c r="DQW11" s="8"/>
      <c r="DQX11" s="8"/>
      <c r="DQY11" s="8"/>
      <c r="DQZ11" s="8"/>
      <c r="DRA11" s="8"/>
      <c r="DRB11" s="8"/>
      <c r="DRC11" s="8"/>
      <c r="DRD11" s="8"/>
      <c r="DRE11" s="8"/>
      <c r="DRF11" s="8"/>
      <c r="DRG11" s="8"/>
      <c r="DRH11" s="8"/>
      <c r="DRI11" s="8"/>
      <c r="DRJ11" s="8"/>
      <c r="DRK11" s="8"/>
      <c r="DRL11" s="8"/>
      <c r="DRM11" s="8"/>
      <c r="DRN11" s="8"/>
      <c r="DRO11" s="8"/>
      <c r="DRP11" s="8"/>
      <c r="DRQ11" s="8"/>
      <c r="DRR11" s="8"/>
      <c r="DRS11" s="8"/>
      <c r="DRT11" s="8"/>
      <c r="DRU11" s="8"/>
      <c r="DRV11" s="8"/>
      <c r="DRW11" s="8"/>
      <c r="DRX11" s="8"/>
      <c r="DRY11" s="8"/>
      <c r="DRZ11" s="8"/>
      <c r="DSA11" s="8"/>
      <c r="DSB11" s="8"/>
      <c r="DSC11" s="8"/>
      <c r="DSD11" s="8"/>
      <c r="DSE11" s="8"/>
      <c r="DSF11" s="8"/>
      <c r="DSG11" s="8"/>
      <c r="DSH11" s="8"/>
      <c r="DSI11" s="8"/>
      <c r="DSJ11" s="8"/>
      <c r="DSK11" s="8"/>
      <c r="DSL11" s="8"/>
      <c r="DSM11" s="8"/>
      <c r="DSN11" s="8"/>
      <c r="DSO11" s="8"/>
      <c r="DSP11" s="8"/>
      <c r="DSQ11" s="8"/>
      <c r="DSR11" s="8"/>
      <c r="DSS11" s="8"/>
      <c r="DST11" s="8"/>
      <c r="DSU11" s="8"/>
      <c r="DSV11" s="8"/>
      <c r="DSW11" s="8"/>
      <c r="DSX11" s="8"/>
      <c r="DSY11" s="8"/>
      <c r="DSZ11" s="8"/>
      <c r="DTA11" s="8"/>
      <c r="DTB11" s="8"/>
      <c r="DTC11" s="8"/>
      <c r="DTD11" s="8"/>
      <c r="DTE11" s="8"/>
      <c r="DTF11" s="8"/>
      <c r="DTG11" s="8"/>
      <c r="DTH11" s="8"/>
      <c r="DTI11" s="8"/>
      <c r="DTJ11" s="8"/>
      <c r="DTK11" s="8"/>
      <c r="DTL11" s="8"/>
      <c r="DTM11" s="8"/>
      <c r="DTN11" s="8"/>
      <c r="DTO11" s="8"/>
      <c r="DTP11" s="8"/>
      <c r="DTQ11" s="8"/>
      <c r="DTR11" s="8"/>
      <c r="DTS11" s="8"/>
      <c r="DTT11" s="8"/>
      <c r="DTU11" s="8"/>
      <c r="DTV11" s="8"/>
      <c r="DTW11" s="8"/>
      <c r="DTX11" s="8"/>
      <c r="DTY11" s="8"/>
      <c r="DTZ11" s="8"/>
      <c r="DUA11" s="8"/>
      <c r="DUB11" s="8"/>
      <c r="DUC11" s="8"/>
      <c r="DUD11" s="8"/>
      <c r="DUE11" s="8"/>
      <c r="DUF11" s="8"/>
      <c r="DUG11" s="8"/>
      <c r="DUH11" s="8"/>
      <c r="DUI11" s="8"/>
      <c r="DUJ11" s="8"/>
      <c r="DUK11" s="8"/>
      <c r="DUL11" s="8"/>
      <c r="DUM11" s="8"/>
      <c r="DUN11" s="8"/>
      <c r="DUO11" s="8"/>
      <c r="DUP11" s="8"/>
      <c r="DUQ11" s="8"/>
      <c r="DUR11" s="8"/>
      <c r="DUS11" s="8"/>
      <c r="DUT11" s="8"/>
      <c r="DUU11" s="8"/>
      <c r="DUV11" s="8"/>
      <c r="DUW11" s="8"/>
      <c r="DUX11" s="8"/>
      <c r="DUY11" s="8"/>
      <c r="DUZ11" s="8"/>
      <c r="DVA11" s="8"/>
      <c r="DVB11" s="8"/>
      <c r="DVC11" s="8"/>
      <c r="DVD11" s="8"/>
      <c r="DVE11" s="8"/>
      <c r="DVF11" s="8"/>
      <c r="DVG11" s="8"/>
      <c r="DVH11" s="8"/>
      <c r="DVI11" s="8"/>
      <c r="DVJ11" s="8"/>
      <c r="DVK11" s="8"/>
      <c r="DVL11" s="8"/>
      <c r="DVM11" s="8"/>
      <c r="DVN11" s="8"/>
      <c r="DVO11" s="8"/>
      <c r="DVP11" s="8"/>
      <c r="DVQ11" s="8"/>
      <c r="DVR11" s="8"/>
      <c r="DVS11" s="8"/>
      <c r="DVT11" s="8"/>
      <c r="DVU11" s="8"/>
      <c r="DVV11" s="8"/>
      <c r="DVW11" s="8"/>
      <c r="DVX11" s="8"/>
      <c r="DVY11" s="8"/>
      <c r="DVZ11" s="8"/>
      <c r="DWA11" s="8"/>
      <c r="DWB11" s="8"/>
      <c r="DWC11" s="8"/>
      <c r="DWD11" s="8"/>
      <c r="DWE11" s="8"/>
      <c r="DWF11" s="8"/>
      <c r="DWG11" s="8"/>
      <c r="DWH11" s="8"/>
      <c r="DWI11" s="8"/>
      <c r="DWJ11" s="8"/>
      <c r="DWK11" s="8"/>
      <c r="DWL11" s="8"/>
      <c r="DWM11" s="8"/>
      <c r="DWN11" s="8"/>
      <c r="DWO11" s="8"/>
      <c r="DWP11" s="8"/>
      <c r="DWQ11" s="8"/>
      <c r="DWR11" s="8"/>
      <c r="DWS11" s="8"/>
      <c r="DWT11" s="8"/>
      <c r="DWU11" s="8"/>
      <c r="DWV11" s="8"/>
      <c r="DWW11" s="8"/>
      <c r="DWX11" s="8"/>
      <c r="DWY11" s="8"/>
      <c r="DWZ11" s="8"/>
      <c r="DXA11" s="8"/>
      <c r="DXB11" s="8"/>
      <c r="DXC11" s="8"/>
      <c r="DXD11" s="8"/>
      <c r="DXE11" s="8"/>
      <c r="DXF11" s="8"/>
      <c r="DXG11" s="8"/>
      <c r="DXH11" s="8"/>
      <c r="DXI11" s="8"/>
      <c r="DXJ11" s="8"/>
      <c r="DXK11" s="8"/>
      <c r="DXL11" s="8"/>
      <c r="DXM11" s="8"/>
      <c r="DXN11" s="8"/>
      <c r="DXO11" s="8"/>
      <c r="DXP11" s="8"/>
      <c r="DXQ11" s="8"/>
      <c r="DXR11" s="8"/>
      <c r="DXS11" s="8"/>
      <c r="DXT11" s="8"/>
      <c r="DXU11" s="8"/>
      <c r="DXV11" s="8"/>
      <c r="DXW11" s="8"/>
      <c r="DXX11" s="8"/>
      <c r="DXY11" s="8"/>
      <c r="DXZ11" s="8"/>
      <c r="DYA11" s="8"/>
      <c r="DYB11" s="8"/>
      <c r="DYC11" s="8"/>
      <c r="DYD11" s="8"/>
      <c r="DYE11" s="8"/>
      <c r="DYF11" s="8"/>
      <c r="DYG11" s="8"/>
      <c r="DYH11" s="8"/>
      <c r="DYI11" s="8"/>
      <c r="DYJ11" s="8"/>
      <c r="DYK11" s="8"/>
      <c r="DYL11" s="8"/>
      <c r="DYM11" s="8"/>
      <c r="DYN11" s="8"/>
      <c r="DYO11" s="8"/>
      <c r="DYP11" s="8"/>
      <c r="DYQ11" s="8"/>
      <c r="DYR11" s="8"/>
      <c r="DYS11" s="8"/>
      <c r="DYT11" s="8"/>
      <c r="DYU11" s="8"/>
      <c r="DYV11" s="8"/>
      <c r="DYW11" s="8"/>
      <c r="DYX11" s="8"/>
      <c r="DYY11" s="8"/>
      <c r="DYZ11" s="8"/>
      <c r="DZA11" s="8"/>
      <c r="DZB11" s="8"/>
      <c r="DZC11" s="8"/>
      <c r="DZD11" s="8"/>
      <c r="DZE11" s="8"/>
      <c r="DZF11" s="8"/>
      <c r="DZG11" s="8"/>
      <c r="DZH11" s="8"/>
      <c r="DZI11" s="8"/>
      <c r="DZJ11" s="8"/>
      <c r="DZK11" s="8"/>
      <c r="DZL11" s="8"/>
      <c r="DZM11" s="8"/>
      <c r="DZN11" s="8"/>
      <c r="DZO11" s="8"/>
      <c r="DZP11" s="8"/>
      <c r="DZQ11" s="8"/>
      <c r="DZR11" s="8"/>
      <c r="DZS11" s="8"/>
      <c r="DZT11" s="8"/>
      <c r="DZU11" s="8"/>
      <c r="DZV11" s="8"/>
      <c r="DZW11" s="8"/>
      <c r="DZX11" s="8"/>
      <c r="DZY11" s="8"/>
      <c r="DZZ11" s="8"/>
      <c r="EAA11" s="8"/>
      <c r="EAB11" s="8"/>
      <c r="EAC11" s="8"/>
      <c r="EAD11" s="8"/>
      <c r="EAE11" s="8"/>
      <c r="EAF11" s="8"/>
      <c r="EAG11" s="8"/>
      <c r="EAH11" s="8"/>
      <c r="EAI11" s="8"/>
      <c r="EAJ11" s="8"/>
      <c r="EAK11" s="8"/>
      <c r="EAL11" s="8"/>
      <c r="EAM11" s="8"/>
      <c r="EAN11" s="8"/>
      <c r="EAO11" s="8"/>
      <c r="EAP11" s="8"/>
      <c r="EAQ11" s="8"/>
      <c r="EAR11" s="8"/>
      <c r="EAS11" s="8"/>
      <c r="EAT11" s="8"/>
      <c r="EAU11" s="8"/>
      <c r="EAV11" s="8"/>
      <c r="EAW11" s="8"/>
      <c r="EAX11" s="8"/>
      <c r="EAY11" s="8"/>
      <c r="EAZ11" s="8"/>
      <c r="EBA11" s="8"/>
      <c r="EBB11" s="8"/>
      <c r="EBC11" s="8"/>
      <c r="EBD11" s="8"/>
      <c r="EBE11" s="8"/>
      <c r="EBF11" s="8"/>
      <c r="EBG11" s="8"/>
      <c r="EBH11" s="8"/>
      <c r="EBI11" s="8"/>
      <c r="EBJ11" s="8"/>
      <c r="EBK11" s="8"/>
      <c r="EBL11" s="8"/>
      <c r="EBM11" s="8"/>
      <c r="EBN11" s="8"/>
      <c r="EBO11" s="8"/>
      <c r="EBP11" s="8"/>
      <c r="EBQ11" s="8"/>
      <c r="EBR11" s="8"/>
      <c r="EBS11" s="8"/>
      <c r="EBT11" s="8"/>
      <c r="EBU11" s="8"/>
      <c r="EBV11" s="8"/>
      <c r="EBW11" s="8"/>
      <c r="EBX11" s="8"/>
      <c r="EBY11" s="8"/>
      <c r="EBZ11" s="8"/>
      <c r="ECA11" s="8"/>
      <c r="ECB11" s="8"/>
      <c r="ECC11" s="8"/>
      <c r="ECD11" s="8"/>
      <c r="ECE11" s="8"/>
      <c r="ECF11" s="8"/>
      <c r="ECG11" s="8"/>
      <c r="ECH11" s="8"/>
      <c r="ECI11" s="8"/>
      <c r="ECJ11" s="8"/>
      <c r="ECK11" s="8"/>
      <c r="ECL11" s="8"/>
      <c r="ECM11" s="8"/>
      <c r="ECN11" s="8"/>
      <c r="ECO11" s="8"/>
      <c r="ECP11" s="8"/>
      <c r="ECQ11" s="8"/>
      <c r="ECR11" s="8"/>
      <c r="ECS11" s="8"/>
      <c r="ECT11" s="8"/>
      <c r="ECU11" s="8"/>
      <c r="ECV11" s="8"/>
      <c r="ECW11" s="8"/>
      <c r="ECX11" s="8"/>
      <c r="ECY11" s="8"/>
      <c r="ECZ11" s="8"/>
      <c r="EDA11" s="8"/>
      <c r="EDB11" s="8"/>
      <c r="EDC11" s="8"/>
      <c r="EDD11" s="8"/>
      <c r="EDE11" s="8"/>
      <c r="EDF11" s="8"/>
      <c r="EDG11" s="8"/>
      <c r="EDH11" s="8"/>
      <c r="EDI11" s="8"/>
      <c r="EDJ11" s="8"/>
      <c r="EDK11" s="8"/>
      <c r="EDL11" s="8"/>
      <c r="EDM11" s="8"/>
      <c r="EDN11" s="8"/>
      <c r="EDO11" s="8"/>
      <c r="EDP11" s="8"/>
      <c r="EDQ11" s="8"/>
      <c r="EDR11" s="8"/>
      <c r="EDS11" s="8"/>
      <c r="EDT11" s="8"/>
      <c r="EDU11" s="8"/>
      <c r="EDV11" s="8"/>
      <c r="EDW11" s="8"/>
      <c r="EDX11" s="8"/>
      <c r="EDY11" s="8"/>
      <c r="EDZ11" s="8"/>
      <c r="EEA11" s="8"/>
      <c r="EEB11" s="8"/>
      <c r="EEC11" s="8"/>
      <c r="EED11" s="8"/>
      <c r="EEE11" s="8"/>
      <c r="EEF11" s="8"/>
      <c r="EEG11" s="8"/>
      <c r="EEH11" s="8"/>
      <c r="EEI11" s="8"/>
      <c r="EEJ11" s="8"/>
      <c r="EEK11" s="8"/>
      <c r="EEL11" s="8"/>
      <c r="EEM11" s="8"/>
      <c r="EEN11" s="8"/>
      <c r="EEO11" s="8"/>
      <c r="EEP11" s="8"/>
      <c r="EEQ11" s="8"/>
      <c r="EER11" s="8"/>
      <c r="EES11" s="8"/>
      <c r="EET11" s="8"/>
      <c r="EEU11" s="8"/>
      <c r="EEV11" s="8"/>
      <c r="EEW11" s="8"/>
      <c r="EEX11" s="8"/>
      <c r="EEY11" s="8"/>
      <c r="EEZ11" s="8"/>
      <c r="EFA11" s="8"/>
      <c r="EFB11" s="8"/>
      <c r="EFC11" s="8"/>
      <c r="EFD11" s="8"/>
      <c r="EFE11" s="8"/>
      <c r="EFF11" s="8"/>
      <c r="EFG11" s="8"/>
      <c r="EFH11" s="8"/>
      <c r="EFI11" s="8"/>
      <c r="EFJ11" s="8"/>
      <c r="EFK11" s="8"/>
      <c r="EFL11" s="8"/>
      <c r="EFM11" s="8"/>
      <c r="EFN11" s="8"/>
      <c r="EFO11" s="8"/>
      <c r="EFP11" s="8"/>
      <c r="EFQ11" s="8"/>
      <c r="EFR11" s="8"/>
      <c r="EFS11" s="8"/>
      <c r="EFT11" s="8"/>
      <c r="EFU11" s="8"/>
      <c r="EFV11" s="8"/>
      <c r="EFW11" s="8"/>
      <c r="EFX11" s="8"/>
      <c r="EFY11" s="8"/>
      <c r="EFZ11" s="8"/>
      <c r="EGA11" s="8"/>
      <c r="EGB11" s="8"/>
      <c r="EGC11" s="8"/>
      <c r="EGD11" s="8"/>
      <c r="EGE11" s="8"/>
      <c r="EGF11" s="8"/>
      <c r="EGG11" s="8"/>
      <c r="EGH11" s="8"/>
      <c r="EGI11" s="8"/>
      <c r="EGJ11" s="8"/>
      <c r="EGK11" s="8"/>
      <c r="EGL11" s="8"/>
      <c r="EGM11" s="8"/>
      <c r="EGN11" s="8"/>
      <c r="EGO11" s="8"/>
      <c r="EGP11" s="8"/>
      <c r="EGQ11" s="8"/>
      <c r="EGR11" s="8"/>
      <c r="EGS11" s="8"/>
      <c r="EGT11" s="8"/>
      <c r="EGU11" s="8"/>
      <c r="EGV11" s="8"/>
      <c r="EGW11" s="8"/>
      <c r="EGX11" s="8"/>
      <c r="EGY11" s="8"/>
      <c r="EGZ11" s="8"/>
      <c r="EHA11" s="8"/>
      <c r="EHB11" s="8"/>
      <c r="EHC11" s="8"/>
      <c r="EHD11" s="8"/>
      <c r="EHE11" s="8"/>
      <c r="EHF11" s="8"/>
      <c r="EHG11" s="8"/>
      <c r="EHH11" s="8"/>
      <c r="EHI11" s="8"/>
      <c r="EHJ11" s="8"/>
      <c r="EHK11" s="8"/>
      <c r="EHL11" s="8"/>
      <c r="EHM11" s="8"/>
      <c r="EHN11" s="8"/>
      <c r="EHO11" s="8"/>
      <c r="EHP11" s="8"/>
      <c r="EHQ11" s="8"/>
      <c r="EHR11" s="8"/>
      <c r="EHS11" s="8"/>
      <c r="EHT11" s="8"/>
      <c r="EHU11" s="8"/>
      <c r="EHV11" s="8"/>
      <c r="EHW11" s="8"/>
      <c r="EHX11" s="8"/>
      <c r="EHY11" s="8"/>
      <c r="EHZ11" s="8"/>
      <c r="EIA11" s="8"/>
      <c r="EIB11" s="8"/>
      <c r="EIC11" s="8"/>
      <c r="EID11" s="8"/>
      <c r="EIE11" s="8"/>
      <c r="EIF11" s="8"/>
      <c r="EIG11" s="8"/>
      <c r="EIH11" s="8"/>
      <c r="EII11" s="8"/>
      <c r="EIJ11" s="8"/>
      <c r="EIK11" s="8"/>
      <c r="EIL11" s="8"/>
      <c r="EIM11" s="8"/>
      <c r="EIN11" s="8"/>
      <c r="EIO11" s="8"/>
      <c r="EIP11" s="8"/>
      <c r="EIQ11" s="8"/>
      <c r="EIR11" s="8"/>
      <c r="EIS11" s="8"/>
      <c r="EIT11" s="8"/>
      <c r="EIU11" s="8"/>
      <c r="EIV11" s="8"/>
      <c r="EIW11" s="8"/>
      <c r="EIX11" s="8"/>
      <c r="EIY11" s="8"/>
      <c r="EIZ11" s="8"/>
      <c r="EJA11" s="8"/>
      <c r="EJB11" s="8"/>
      <c r="EJC11" s="8"/>
      <c r="EJD11" s="8"/>
      <c r="EJE11" s="8"/>
      <c r="EJF11" s="8"/>
      <c r="EJG11" s="8"/>
      <c r="EJH11" s="8"/>
      <c r="EJI11" s="8"/>
      <c r="EJJ11" s="8"/>
      <c r="EJK11" s="8"/>
      <c r="EJL11" s="8"/>
      <c r="EJM11" s="8"/>
      <c r="EJN11" s="8"/>
      <c r="EJO11" s="8"/>
      <c r="EJP11" s="8"/>
      <c r="EJQ11" s="8"/>
      <c r="EJR11" s="8"/>
      <c r="EJS11" s="8"/>
      <c r="EJT11" s="8"/>
      <c r="EJU11" s="8"/>
      <c r="EJV11" s="8"/>
      <c r="EJW11" s="8"/>
      <c r="EJX11" s="8"/>
      <c r="EJY11" s="8"/>
      <c r="EJZ11" s="8"/>
      <c r="EKA11" s="8"/>
      <c r="EKB11" s="8"/>
      <c r="EKC11" s="8"/>
      <c r="EKD11" s="8"/>
      <c r="EKE11" s="8"/>
      <c r="EKF11" s="8"/>
      <c r="EKG11" s="8"/>
      <c r="EKH11" s="8"/>
      <c r="EKI11" s="8"/>
      <c r="EKJ11" s="8"/>
      <c r="EKK11" s="8"/>
      <c r="EKL11" s="8"/>
      <c r="EKM11" s="8"/>
      <c r="EKN11" s="8"/>
      <c r="EKO11" s="8"/>
      <c r="EKP11" s="8"/>
      <c r="EKQ11" s="8"/>
      <c r="EKR11" s="8"/>
      <c r="EKS11" s="8"/>
      <c r="EKT11" s="8"/>
      <c r="EKU11" s="8"/>
      <c r="EKV11" s="8"/>
      <c r="EKW11" s="8"/>
      <c r="EKX11" s="8"/>
      <c r="EKY11" s="8"/>
      <c r="EKZ11" s="8"/>
      <c r="ELA11" s="8"/>
      <c r="ELB11" s="8"/>
      <c r="ELC11" s="8"/>
      <c r="ELD11" s="8"/>
      <c r="ELE11" s="8"/>
      <c r="ELF11" s="8"/>
      <c r="ELG11" s="8"/>
      <c r="ELH11" s="8"/>
      <c r="ELI11" s="8"/>
      <c r="ELJ11" s="8"/>
      <c r="ELK11" s="8"/>
      <c r="ELL11" s="8"/>
      <c r="ELM11" s="8"/>
      <c r="ELN11" s="8"/>
      <c r="ELO11" s="8"/>
      <c r="ELP11" s="8"/>
      <c r="ELQ11" s="8"/>
      <c r="ELR11" s="8"/>
      <c r="ELS11" s="8"/>
      <c r="ELT11" s="8"/>
      <c r="ELU11" s="8"/>
      <c r="ELV11" s="8"/>
      <c r="ELW11" s="8"/>
      <c r="ELX11" s="8"/>
      <c r="ELY11" s="8"/>
      <c r="ELZ11" s="8"/>
      <c r="EMA11" s="8"/>
      <c r="EMB11" s="8"/>
      <c r="EMC11" s="8"/>
      <c r="EMD11" s="8"/>
      <c r="EME11" s="8"/>
      <c r="EMF11" s="8"/>
      <c r="EMG11" s="8"/>
      <c r="EMH11" s="8"/>
      <c r="EMI11" s="8"/>
      <c r="EMJ11" s="8"/>
      <c r="EMK11" s="8"/>
      <c r="EML11" s="8"/>
      <c r="EMM11" s="8"/>
      <c r="EMN11" s="8"/>
      <c r="EMO11" s="8"/>
      <c r="EMP11" s="8"/>
      <c r="EMQ11" s="8"/>
      <c r="EMR11" s="8"/>
      <c r="EMS11" s="8"/>
      <c r="EMT11" s="8"/>
      <c r="EMU11" s="8"/>
      <c r="EMV11" s="8"/>
      <c r="EMW11" s="8"/>
      <c r="EMX11" s="8"/>
      <c r="EMY11" s="8"/>
      <c r="EMZ11" s="8"/>
      <c r="ENA11" s="8"/>
      <c r="ENB11" s="8"/>
      <c r="ENC11" s="8"/>
      <c r="END11" s="8"/>
      <c r="ENE11" s="8"/>
      <c r="ENF11" s="8"/>
      <c r="ENG11" s="8"/>
      <c r="ENH11" s="8"/>
      <c r="ENI11" s="8"/>
      <c r="ENJ11" s="8"/>
      <c r="ENK11" s="8"/>
      <c r="ENL11" s="8"/>
      <c r="ENM11" s="8"/>
      <c r="ENN11" s="8"/>
      <c r="ENO11" s="8"/>
      <c r="ENP11" s="8"/>
      <c r="ENQ11" s="8"/>
      <c r="ENR11" s="8"/>
      <c r="ENS11" s="8"/>
      <c r="ENT11" s="8"/>
      <c r="ENU11" s="8"/>
      <c r="ENV11" s="8"/>
      <c r="ENW11" s="8"/>
      <c r="ENX11" s="8"/>
      <c r="ENY11" s="8"/>
      <c r="ENZ11" s="8"/>
      <c r="EOA11" s="8"/>
      <c r="EOB11" s="8"/>
      <c r="EOC11" s="8"/>
      <c r="EOD11" s="8"/>
      <c r="EOE11" s="8"/>
      <c r="EOF11" s="8"/>
      <c r="EOG11" s="8"/>
      <c r="EOH11" s="8"/>
      <c r="EOI11" s="8"/>
      <c r="EOJ11" s="8"/>
      <c r="EOK11" s="8"/>
      <c r="EOL11" s="8"/>
      <c r="EOM11" s="8"/>
      <c r="EON11" s="8"/>
      <c r="EOO11" s="8"/>
      <c r="EOP11" s="8"/>
      <c r="EOQ11" s="8"/>
      <c r="EOR11" s="8"/>
      <c r="EOS11" s="8"/>
      <c r="EOT11" s="8"/>
      <c r="EOU11" s="8"/>
      <c r="EOV11" s="8"/>
      <c r="EOW11" s="8"/>
      <c r="EOX11" s="8"/>
      <c r="EOY11" s="8"/>
      <c r="EOZ11" s="8"/>
      <c r="EPA11" s="8"/>
      <c r="EPB11" s="8"/>
      <c r="EPC11" s="8"/>
      <c r="EPD11" s="8"/>
      <c r="EPE11" s="8"/>
      <c r="EPF11" s="8"/>
      <c r="EPG11" s="8"/>
      <c r="EPH11" s="8"/>
      <c r="EPI11" s="8"/>
      <c r="EPJ11" s="8"/>
      <c r="EPK11" s="8"/>
      <c r="EPL11" s="8"/>
      <c r="EPM11" s="8"/>
      <c r="EPN11" s="8"/>
      <c r="EPO11" s="8"/>
      <c r="EPP11" s="8"/>
      <c r="EPQ11" s="8"/>
      <c r="EPR11" s="8"/>
      <c r="EPS11" s="8"/>
      <c r="EPT11" s="8"/>
      <c r="EPU11" s="8"/>
      <c r="EPV11" s="8"/>
      <c r="EPW11" s="8"/>
      <c r="EPX11" s="8"/>
      <c r="EPY11" s="8"/>
      <c r="EPZ11" s="8"/>
      <c r="EQA11" s="8"/>
      <c r="EQB11" s="8"/>
      <c r="EQC11" s="8"/>
      <c r="EQD11" s="8"/>
      <c r="EQE11" s="8"/>
      <c r="EQF11" s="8"/>
      <c r="EQG11" s="8"/>
      <c r="EQH11" s="8"/>
      <c r="EQI11" s="8"/>
      <c r="EQJ11" s="8"/>
      <c r="EQK11" s="8"/>
      <c r="EQL11" s="8"/>
      <c r="EQM11" s="8"/>
      <c r="EQN11" s="8"/>
      <c r="EQO11" s="8"/>
      <c r="EQP11" s="8"/>
      <c r="EQQ11" s="8"/>
      <c r="EQR11" s="8"/>
      <c r="EQS11" s="8"/>
      <c r="EQT11" s="8"/>
      <c r="EQU11" s="8"/>
      <c r="EQV11" s="8"/>
      <c r="EQW11" s="8"/>
      <c r="EQX11" s="8"/>
      <c r="EQY11" s="8"/>
      <c r="EQZ11" s="8"/>
      <c r="ERA11" s="8"/>
      <c r="ERB11" s="8"/>
      <c r="ERC11" s="8"/>
      <c r="ERD11" s="8"/>
      <c r="ERE11" s="8"/>
      <c r="ERF11" s="8"/>
      <c r="ERG11" s="8"/>
      <c r="ERH11" s="8"/>
      <c r="ERI11" s="8"/>
      <c r="ERJ11" s="8"/>
      <c r="ERK11" s="8"/>
      <c r="ERL11" s="8"/>
      <c r="ERM11" s="8"/>
      <c r="ERN11" s="8"/>
      <c r="ERO11" s="8"/>
      <c r="ERP11" s="8"/>
      <c r="ERQ11" s="8"/>
      <c r="ERR11" s="8"/>
      <c r="ERS11" s="8"/>
      <c r="ERT11" s="8"/>
      <c r="ERU11" s="8"/>
      <c r="ERV11" s="8"/>
      <c r="ERW11" s="8"/>
      <c r="ERX11" s="8"/>
      <c r="ERY11" s="8"/>
      <c r="ERZ11" s="8"/>
      <c r="ESA11" s="8"/>
      <c r="ESB11" s="8"/>
      <c r="ESC11" s="8"/>
      <c r="ESD11" s="8"/>
      <c r="ESE11" s="8"/>
      <c r="ESF11" s="8"/>
      <c r="ESG11" s="8"/>
      <c r="ESH11" s="8"/>
      <c r="ESI11" s="8"/>
      <c r="ESJ11" s="8"/>
      <c r="ESK11" s="8"/>
      <c r="ESL11" s="8"/>
      <c r="ESM11" s="8"/>
      <c r="ESN11" s="8"/>
      <c r="ESO11" s="8"/>
      <c r="ESP11" s="8"/>
      <c r="ESQ11" s="8"/>
      <c r="ESR11" s="8"/>
      <c r="ESS11" s="8"/>
      <c r="EST11" s="8"/>
      <c r="ESU11" s="8"/>
      <c r="ESV11" s="8"/>
      <c r="ESW11" s="8"/>
      <c r="ESX11" s="8"/>
      <c r="ESY11" s="8"/>
      <c r="ESZ11" s="8"/>
      <c r="ETA11" s="8"/>
      <c r="ETB11" s="8"/>
      <c r="ETC11" s="8"/>
      <c r="ETD11" s="8"/>
      <c r="ETE11" s="8"/>
      <c r="ETF11" s="8"/>
      <c r="ETG11" s="8"/>
      <c r="ETH11" s="8"/>
      <c r="ETI11" s="8"/>
      <c r="ETJ11" s="8"/>
      <c r="ETK11" s="8"/>
      <c r="ETL11" s="8"/>
      <c r="ETM11" s="8"/>
      <c r="ETN11" s="8"/>
      <c r="ETO11" s="8"/>
      <c r="ETP11" s="8"/>
      <c r="ETQ11" s="8"/>
      <c r="ETR11" s="8"/>
      <c r="ETS11" s="8"/>
      <c r="ETT11" s="8"/>
      <c r="ETU11" s="8"/>
      <c r="ETV11" s="8"/>
      <c r="ETW11" s="8"/>
      <c r="ETX11" s="8"/>
      <c r="ETY11" s="8"/>
      <c r="ETZ11" s="8"/>
      <c r="EUA11" s="8"/>
      <c r="EUB11" s="8"/>
      <c r="EUC11" s="8"/>
      <c r="EUD11" s="8"/>
      <c r="EUE11" s="8"/>
      <c r="EUF11" s="8"/>
      <c r="EUG11" s="8"/>
      <c r="EUH11" s="8"/>
      <c r="EUI11" s="8"/>
      <c r="EUJ11" s="8"/>
      <c r="EUK11" s="8"/>
      <c r="EUL11" s="8"/>
      <c r="EUM11" s="8"/>
      <c r="EUN11" s="8"/>
      <c r="EUO11" s="8"/>
      <c r="EUP11" s="8"/>
      <c r="EUQ11" s="8"/>
      <c r="EUR11" s="8"/>
      <c r="EUS11" s="8"/>
      <c r="EUT11" s="8"/>
      <c r="EUU11" s="8"/>
      <c r="EUV11" s="8"/>
      <c r="EUW11" s="8"/>
      <c r="EUX11" s="8"/>
      <c r="EUY11" s="8"/>
      <c r="EUZ11" s="8"/>
      <c r="EVA11" s="8"/>
      <c r="EVB11" s="8"/>
      <c r="EVC11" s="8"/>
      <c r="EVD11" s="8"/>
      <c r="EVE11" s="8"/>
      <c r="EVF11" s="8"/>
      <c r="EVG11" s="8"/>
      <c r="EVH11" s="8"/>
      <c r="EVI11" s="8"/>
      <c r="EVJ11" s="8"/>
      <c r="EVK11" s="8"/>
      <c r="EVL11" s="8"/>
      <c r="EVM11" s="8"/>
      <c r="EVN11" s="8"/>
      <c r="EVO11" s="8"/>
      <c r="EVP11" s="8"/>
      <c r="EVQ11" s="8"/>
      <c r="EVR11" s="8"/>
      <c r="EVS11" s="8"/>
      <c r="EVT11" s="8"/>
      <c r="EVU11" s="8"/>
      <c r="EVV11" s="8"/>
      <c r="EVW11" s="8"/>
      <c r="EVX11" s="8"/>
      <c r="EVY11" s="8"/>
      <c r="EVZ11" s="8"/>
      <c r="EWA11" s="8"/>
      <c r="EWB11" s="8"/>
      <c r="EWC11" s="8"/>
      <c r="EWD11" s="8"/>
      <c r="EWE11" s="8"/>
      <c r="EWF11" s="8"/>
      <c r="EWG11" s="8"/>
      <c r="EWH11" s="8"/>
      <c r="EWI11" s="8"/>
      <c r="EWJ11" s="8"/>
      <c r="EWK11" s="8"/>
      <c r="EWL11" s="8"/>
      <c r="EWM11" s="8"/>
      <c r="EWN11" s="8"/>
      <c r="EWO11" s="8"/>
      <c r="EWP11" s="8"/>
      <c r="EWQ11" s="8"/>
      <c r="EWR11" s="8"/>
      <c r="EWS11" s="8"/>
      <c r="EWT11" s="8"/>
      <c r="EWU11" s="8"/>
      <c r="EWV11" s="8"/>
      <c r="EWW11" s="8"/>
      <c r="EWX11" s="8"/>
      <c r="EWY11" s="8"/>
      <c r="EWZ11" s="8"/>
      <c r="EXA11" s="8"/>
      <c r="EXB11" s="8"/>
      <c r="EXC11" s="8"/>
      <c r="EXD11" s="8"/>
      <c r="EXE11" s="8"/>
      <c r="EXF11" s="8"/>
      <c r="EXG11" s="8"/>
      <c r="EXH11" s="8"/>
      <c r="EXI11" s="8"/>
      <c r="EXJ11" s="8"/>
      <c r="EXK11" s="8"/>
      <c r="EXL11" s="8"/>
      <c r="EXM11" s="8"/>
      <c r="EXN11" s="8"/>
      <c r="EXO11" s="8"/>
      <c r="EXP11" s="8"/>
      <c r="EXQ11" s="8"/>
      <c r="EXR11" s="8"/>
      <c r="EXS11" s="8"/>
      <c r="EXT11" s="8"/>
      <c r="EXU11" s="8"/>
      <c r="EXV11" s="8"/>
      <c r="EXW11" s="8"/>
      <c r="EXX11" s="8"/>
      <c r="EXY11" s="8"/>
      <c r="EXZ11" s="8"/>
      <c r="EYA11" s="8"/>
      <c r="EYB11" s="8"/>
      <c r="EYC11" s="8"/>
      <c r="EYD11" s="8"/>
      <c r="EYE11" s="8"/>
      <c r="EYF11" s="8"/>
      <c r="EYG11" s="8"/>
      <c r="EYH11" s="8"/>
      <c r="EYI11" s="8"/>
      <c r="EYJ11" s="8"/>
      <c r="EYK11" s="8"/>
      <c r="EYL11" s="8"/>
      <c r="EYM11" s="8"/>
      <c r="EYN11" s="8"/>
      <c r="EYO11" s="8"/>
      <c r="EYP11" s="8"/>
      <c r="EYQ11" s="8"/>
      <c r="EYR11" s="8"/>
      <c r="EYS11" s="8"/>
      <c r="EYT11" s="8"/>
      <c r="EYU11" s="8"/>
      <c r="EYV11" s="8"/>
      <c r="EYW11" s="8"/>
      <c r="EYX11" s="8"/>
      <c r="EYY11" s="8"/>
      <c r="EYZ11" s="8"/>
      <c r="EZA11" s="8"/>
      <c r="EZB11" s="8"/>
      <c r="EZC11" s="8"/>
      <c r="EZD11" s="8"/>
      <c r="EZE11" s="8"/>
      <c r="EZF11" s="8"/>
      <c r="EZG11" s="8"/>
      <c r="EZH11" s="8"/>
      <c r="EZI11" s="8"/>
      <c r="EZJ11" s="8"/>
      <c r="EZK11" s="8"/>
      <c r="EZL11" s="8"/>
      <c r="EZM11" s="8"/>
      <c r="EZN11" s="8"/>
      <c r="EZO11" s="8"/>
      <c r="EZP11" s="8"/>
      <c r="EZQ11" s="8"/>
      <c r="EZR11" s="8"/>
      <c r="EZS11" s="8"/>
      <c r="EZT11" s="8"/>
      <c r="EZU11" s="8"/>
      <c r="EZV11" s="8"/>
      <c r="EZW11" s="8"/>
      <c r="EZX11" s="8"/>
      <c r="EZY11" s="8"/>
      <c r="EZZ11" s="8"/>
      <c r="FAA11" s="8"/>
      <c r="FAB11" s="8"/>
      <c r="FAC11" s="8"/>
      <c r="FAD11" s="8"/>
      <c r="FAE11" s="8"/>
      <c r="FAF11" s="8"/>
      <c r="FAG11" s="8"/>
      <c r="FAH11" s="8"/>
      <c r="FAI11" s="8"/>
      <c r="FAJ11" s="8"/>
      <c r="FAK11" s="8"/>
      <c r="FAL11" s="8"/>
      <c r="FAM11" s="8"/>
      <c r="FAN11" s="8"/>
      <c r="FAO11" s="8"/>
      <c r="FAP11" s="8"/>
      <c r="FAQ11" s="8"/>
      <c r="FAR11" s="8"/>
      <c r="FAS11" s="8"/>
      <c r="FAT11" s="8"/>
      <c r="FAU11" s="8"/>
      <c r="FAV11" s="8"/>
      <c r="FAW11" s="8"/>
      <c r="FAX11" s="8"/>
      <c r="FAY11" s="8"/>
      <c r="FAZ11" s="8"/>
      <c r="FBA11" s="8"/>
      <c r="FBB11" s="8"/>
      <c r="FBC11" s="8"/>
      <c r="FBD11" s="8"/>
      <c r="FBE11" s="8"/>
      <c r="FBF11" s="8"/>
      <c r="FBG11" s="8"/>
      <c r="FBH11" s="8"/>
      <c r="FBI11" s="8"/>
      <c r="FBJ11" s="8"/>
      <c r="FBK11" s="8"/>
      <c r="FBL11" s="8"/>
      <c r="FBM11" s="8"/>
      <c r="FBN11" s="8"/>
      <c r="FBO11" s="8"/>
      <c r="FBP11" s="8"/>
      <c r="FBQ11" s="8"/>
      <c r="FBR11" s="8"/>
      <c r="FBS11" s="8"/>
      <c r="FBT11" s="8"/>
      <c r="FBU11" s="8"/>
      <c r="FBV11" s="8"/>
      <c r="FBW11" s="8"/>
      <c r="FBX11" s="8"/>
      <c r="FBY11" s="8"/>
      <c r="FBZ11" s="8"/>
      <c r="FCA11" s="8"/>
      <c r="FCB11" s="8"/>
      <c r="FCC11" s="8"/>
      <c r="FCD11" s="8"/>
      <c r="FCE11" s="8"/>
      <c r="FCF11" s="8"/>
      <c r="FCG11" s="8"/>
      <c r="FCH11" s="8"/>
      <c r="FCI11" s="8"/>
      <c r="FCJ11" s="8"/>
      <c r="FCK11" s="8"/>
      <c r="FCL11" s="8"/>
      <c r="FCM11" s="8"/>
      <c r="FCN11" s="8"/>
      <c r="FCO11" s="8"/>
      <c r="FCP11" s="8"/>
      <c r="FCQ11" s="8"/>
      <c r="FCR11" s="8"/>
      <c r="FCS11" s="8"/>
      <c r="FCT11" s="8"/>
      <c r="FCU11" s="8"/>
      <c r="FCV11" s="8"/>
      <c r="FCW11" s="8"/>
      <c r="FCX11" s="8"/>
      <c r="FCY11" s="8"/>
      <c r="FCZ11" s="8"/>
      <c r="FDA11" s="8"/>
      <c r="FDB11" s="8"/>
      <c r="FDC11" s="8"/>
      <c r="FDD11" s="8"/>
      <c r="FDE11" s="8"/>
      <c r="FDF11" s="8"/>
      <c r="FDG11" s="8"/>
      <c r="FDH11" s="8"/>
      <c r="FDI11" s="8"/>
      <c r="FDJ11" s="8"/>
      <c r="FDK11" s="8"/>
      <c r="FDL11" s="8"/>
      <c r="FDM11" s="8"/>
      <c r="FDN11" s="8"/>
      <c r="FDO11" s="8"/>
      <c r="FDP11" s="8"/>
      <c r="FDQ11" s="8"/>
      <c r="FDR11" s="8"/>
      <c r="FDS11" s="8"/>
      <c r="FDT11" s="8"/>
      <c r="FDU11" s="8"/>
      <c r="FDV11" s="8"/>
      <c r="FDW11" s="8"/>
      <c r="FDX11" s="8"/>
      <c r="FDY11" s="8"/>
      <c r="FDZ11" s="8"/>
      <c r="FEA11" s="8"/>
      <c r="FEB11" s="8"/>
      <c r="FEC11" s="8"/>
      <c r="FED11" s="8"/>
      <c r="FEE11" s="8"/>
      <c r="FEF11" s="8"/>
      <c r="FEG11" s="8"/>
      <c r="FEH11" s="8"/>
      <c r="FEI11" s="8"/>
      <c r="FEJ11" s="8"/>
      <c r="FEK11" s="8"/>
      <c r="FEL11" s="8"/>
      <c r="FEM11" s="8"/>
      <c r="FEN11" s="8"/>
      <c r="FEO11" s="8"/>
      <c r="FEP11" s="8"/>
      <c r="FEQ11" s="8"/>
      <c r="FER11" s="8"/>
      <c r="FES11" s="8"/>
      <c r="FET11" s="8"/>
      <c r="FEU11" s="8"/>
      <c r="FEV11" s="8"/>
      <c r="FEW11" s="8"/>
      <c r="FEX11" s="8"/>
      <c r="FEY11" s="8"/>
      <c r="FEZ11" s="8"/>
      <c r="FFA11" s="8"/>
      <c r="FFB11" s="8"/>
      <c r="FFC11" s="8"/>
      <c r="FFD11" s="8"/>
      <c r="FFE11" s="8"/>
      <c r="FFF11" s="8"/>
      <c r="FFG11" s="8"/>
      <c r="FFH11" s="8"/>
      <c r="FFI11" s="8"/>
      <c r="FFJ11" s="8"/>
      <c r="FFK11" s="8"/>
      <c r="FFL11" s="8"/>
      <c r="FFM11" s="8"/>
      <c r="FFN11" s="8"/>
      <c r="FFO11" s="8"/>
      <c r="FFP11" s="8"/>
      <c r="FFQ11" s="8"/>
      <c r="FFR11" s="8"/>
      <c r="FFS11" s="8"/>
      <c r="FFT11" s="8"/>
      <c r="FFU11" s="8"/>
      <c r="FFV11" s="8"/>
      <c r="FFW11" s="8"/>
      <c r="FFX11" s="8"/>
      <c r="FFY11" s="8"/>
      <c r="FFZ11" s="8"/>
      <c r="FGA11" s="8"/>
      <c r="FGB11" s="8"/>
      <c r="FGC11" s="8"/>
      <c r="FGD11" s="8"/>
      <c r="FGE11" s="8"/>
      <c r="FGF11" s="8"/>
      <c r="FGG11" s="8"/>
      <c r="FGH11" s="8"/>
      <c r="FGI11" s="8"/>
      <c r="FGJ11" s="8"/>
      <c r="FGK11" s="8"/>
      <c r="FGL11" s="8"/>
      <c r="FGM11" s="8"/>
      <c r="FGN11" s="8"/>
      <c r="FGO11" s="8"/>
      <c r="FGP11" s="8"/>
      <c r="FGQ11" s="8"/>
      <c r="FGR11" s="8"/>
      <c r="FGS11" s="8"/>
      <c r="FGT11" s="8"/>
      <c r="FGU11" s="8"/>
      <c r="FGV11" s="8"/>
      <c r="FGW11" s="8"/>
      <c r="FGX11" s="8"/>
      <c r="FGY11" s="8"/>
      <c r="FGZ11" s="8"/>
      <c r="FHA11" s="8"/>
      <c r="FHB11" s="8"/>
      <c r="FHC11" s="8"/>
      <c r="FHD11" s="8"/>
      <c r="FHE11" s="8"/>
      <c r="FHF11" s="8"/>
      <c r="FHG11" s="8"/>
      <c r="FHH11" s="8"/>
      <c r="FHI11" s="8"/>
      <c r="FHJ11" s="8"/>
      <c r="FHK11" s="8"/>
      <c r="FHL11" s="8"/>
      <c r="FHM11" s="8"/>
      <c r="FHN11" s="8"/>
      <c r="FHO11" s="8"/>
      <c r="FHP11" s="8"/>
      <c r="FHQ11" s="8"/>
      <c r="FHR11" s="8"/>
      <c r="FHS11" s="8"/>
      <c r="FHT11" s="8"/>
      <c r="FHU11" s="8"/>
      <c r="FHV11" s="8"/>
      <c r="FHW11" s="8"/>
      <c r="FHX11" s="8"/>
      <c r="FHY11" s="8"/>
      <c r="FHZ11" s="8"/>
      <c r="FIA11" s="8"/>
      <c r="FIB11" s="8"/>
      <c r="FIC11" s="8"/>
      <c r="FID11" s="8"/>
      <c r="FIE11" s="8"/>
      <c r="FIF11" s="8"/>
      <c r="FIG11" s="8"/>
      <c r="FIH11" s="8"/>
      <c r="FII11" s="8"/>
      <c r="FIJ11" s="8"/>
      <c r="FIK11" s="8"/>
      <c r="FIL11" s="8"/>
      <c r="FIM11" s="8"/>
      <c r="FIN11" s="8"/>
      <c r="FIO11" s="8"/>
      <c r="FIP11" s="8"/>
      <c r="FIQ11" s="8"/>
      <c r="FIR11" s="8"/>
      <c r="FIS11" s="8"/>
      <c r="FIT11" s="8"/>
      <c r="FIU11" s="8"/>
      <c r="FIV11" s="8"/>
      <c r="FIW11" s="8"/>
      <c r="FIX11" s="8"/>
      <c r="FIY11" s="8"/>
      <c r="FIZ11" s="8"/>
      <c r="FJA11" s="8"/>
      <c r="FJB11" s="8"/>
      <c r="FJC11" s="8"/>
      <c r="FJD11" s="8"/>
      <c r="FJE11" s="8"/>
      <c r="FJF11" s="8"/>
      <c r="FJG11" s="8"/>
      <c r="FJH11" s="8"/>
      <c r="FJI11" s="8"/>
      <c r="FJJ11" s="8"/>
      <c r="FJK11" s="8"/>
      <c r="FJL11" s="8"/>
      <c r="FJM11" s="8"/>
      <c r="FJN11" s="8"/>
      <c r="FJO11" s="8"/>
      <c r="FJP11" s="8"/>
      <c r="FJQ11" s="8"/>
      <c r="FJR11" s="8"/>
      <c r="FJS11" s="8"/>
      <c r="FJT11" s="8"/>
      <c r="FJU11" s="8"/>
      <c r="FJV11" s="8"/>
      <c r="FJW11" s="8"/>
      <c r="FJX11" s="8"/>
      <c r="FJY11" s="8"/>
      <c r="FJZ11" s="8"/>
      <c r="FKA11" s="8"/>
      <c r="FKB11" s="8"/>
      <c r="FKC11" s="8"/>
      <c r="FKD11" s="8"/>
      <c r="FKE11" s="8"/>
      <c r="FKF11" s="8"/>
      <c r="FKG11" s="8"/>
      <c r="FKH11" s="8"/>
      <c r="FKI11" s="8"/>
      <c r="FKJ11" s="8"/>
      <c r="FKK11" s="8"/>
      <c r="FKL11" s="8"/>
      <c r="FKM11" s="8"/>
      <c r="FKN11" s="8"/>
      <c r="FKO11" s="8"/>
      <c r="FKP11" s="8"/>
      <c r="FKQ11" s="8"/>
      <c r="FKR11" s="8"/>
      <c r="FKS11" s="8"/>
      <c r="FKT11" s="8"/>
      <c r="FKU11" s="8"/>
      <c r="FKV11" s="8"/>
      <c r="FKW11" s="8"/>
      <c r="FKX11" s="8"/>
      <c r="FKY11" s="8"/>
      <c r="FKZ11" s="8"/>
      <c r="FLA11" s="8"/>
      <c r="FLB11" s="8"/>
      <c r="FLC11" s="8"/>
      <c r="FLD11" s="8"/>
      <c r="FLE11" s="8"/>
      <c r="FLF11" s="8"/>
      <c r="FLG11" s="8"/>
      <c r="FLH11" s="8"/>
      <c r="FLI11" s="8"/>
      <c r="FLJ11" s="8"/>
      <c r="FLK11" s="8"/>
      <c r="FLL11" s="8"/>
      <c r="FLM11" s="8"/>
      <c r="FLN11" s="8"/>
      <c r="FLO11" s="8"/>
      <c r="FLP11" s="8"/>
      <c r="FLQ11" s="8"/>
      <c r="FLR11" s="8"/>
      <c r="FLS11" s="8"/>
      <c r="FLT11" s="8"/>
      <c r="FLU11" s="8"/>
      <c r="FLV11" s="8"/>
      <c r="FLW11" s="8"/>
      <c r="FLX11" s="8"/>
      <c r="FLY11" s="8"/>
      <c r="FLZ11" s="8"/>
      <c r="FMA11" s="8"/>
      <c r="FMB11" s="8"/>
      <c r="FMC11" s="8"/>
      <c r="FMD11" s="8"/>
      <c r="FME11" s="8"/>
      <c r="FMF11" s="8"/>
      <c r="FMG11" s="8"/>
      <c r="FMH11" s="8"/>
      <c r="FMI11" s="8"/>
      <c r="FMJ11" s="8"/>
      <c r="FMK11" s="8"/>
      <c r="FML11" s="8"/>
      <c r="FMM11" s="8"/>
      <c r="FMN11" s="8"/>
      <c r="FMO11" s="8"/>
      <c r="FMP11" s="8"/>
      <c r="FMQ11" s="8"/>
      <c r="FMR11" s="8"/>
      <c r="FMS11" s="8"/>
      <c r="FMT11" s="8"/>
      <c r="FMU11" s="8"/>
      <c r="FMV11" s="8"/>
      <c r="FMW11" s="8"/>
      <c r="FMX11" s="8"/>
      <c r="FMY11" s="8"/>
      <c r="FMZ11" s="8"/>
      <c r="FNA11" s="8"/>
      <c r="FNB11" s="8"/>
      <c r="FNC11" s="8"/>
      <c r="FND11" s="8"/>
      <c r="FNE11" s="8"/>
      <c r="FNF11" s="8"/>
      <c r="FNG11" s="8"/>
      <c r="FNH11" s="8"/>
      <c r="FNI11" s="8"/>
      <c r="FNJ11" s="8"/>
      <c r="FNK11" s="8"/>
      <c r="FNL11" s="8"/>
      <c r="FNM11" s="8"/>
      <c r="FNN11" s="8"/>
      <c r="FNO11" s="8"/>
      <c r="FNP11" s="8"/>
      <c r="FNQ11" s="8"/>
      <c r="FNR11" s="8"/>
      <c r="FNS11" s="8"/>
      <c r="FNT11" s="8"/>
      <c r="FNU11" s="8"/>
      <c r="FNV11" s="8"/>
      <c r="FNW11" s="8"/>
      <c r="FNX11" s="8"/>
      <c r="FNY11" s="8"/>
      <c r="FNZ11" s="8"/>
      <c r="FOA11" s="8"/>
      <c r="FOB11" s="8"/>
      <c r="FOC11" s="8"/>
      <c r="FOD11" s="8"/>
      <c r="FOE11" s="8"/>
      <c r="FOF11" s="8"/>
      <c r="FOG11" s="8"/>
      <c r="FOH11" s="8"/>
      <c r="FOI11" s="8"/>
      <c r="FOJ11" s="8"/>
      <c r="FOK11" s="8"/>
      <c r="FOL11" s="8"/>
      <c r="FOM11" s="8"/>
      <c r="FON11" s="8"/>
      <c r="FOO11" s="8"/>
      <c r="FOP11" s="8"/>
      <c r="FOQ11" s="8"/>
      <c r="FOR11" s="8"/>
      <c r="FOS11" s="8"/>
      <c r="FOT11" s="8"/>
      <c r="FOU11" s="8"/>
      <c r="FOV11" s="8"/>
      <c r="FOW11" s="8"/>
      <c r="FOX11" s="8"/>
      <c r="FOY11" s="8"/>
      <c r="FOZ11" s="8"/>
      <c r="FPA11" s="8"/>
      <c r="FPB11" s="8"/>
      <c r="FPC11" s="8"/>
      <c r="FPD11" s="8"/>
      <c r="FPE11" s="8"/>
      <c r="FPF11" s="8"/>
      <c r="FPG11" s="8"/>
      <c r="FPH11" s="8"/>
      <c r="FPI11" s="8"/>
      <c r="FPJ11" s="8"/>
      <c r="FPK11" s="8"/>
      <c r="FPL11" s="8"/>
      <c r="FPM11" s="8"/>
      <c r="FPN11" s="8"/>
      <c r="FPO11" s="8"/>
      <c r="FPP11" s="8"/>
      <c r="FPQ11" s="8"/>
      <c r="FPR11" s="8"/>
      <c r="FPS11" s="8"/>
      <c r="FPT11" s="8"/>
      <c r="FPU11" s="8"/>
      <c r="FPV11" s="8"/>
      <c r="FPW11" s="8"/>
      <c r="FPX11" s="8"/>
      <c r="FPY11" s="8"/>
      <c r="FPZ11" s="8"/>
      <c r="FQA11" s="8"/>
      <c r="FQB11" s="8"/>
      <c r="FQC11" s="8"/>
      <c r="FQD11" s="8"/>
      <c r="FQE11" s="8"/>
      <c r="FQF11" s="8"/>
      <c r="FQG11" s="8"/>
      <c r="FQH11" s="8"/>
      <c r="FQI11" s="8"/>
      <c r="FQJ11" s="8"/>
      <c r="FQK11" s="8"/>
      <c r="FQL11" s="8"/>
      <c r="FQM11" s="8"/>
      <c r="FQN11" s="8"/>
      <c r="FQO11" s="8"/>
      <c r="FQP11" s="8"/>
      <c r="FQQ11" s="8"/>
      <c r="FQR11" s="8"/>
      <c r="FQS11" s="8"/>
      <c r="FQT11" s="8"/>
      <c r="FQU11" s="8"/>
      <c r="FQV11" s="8"/>
      <c r="FQW11" s="8"/>
      <c r="FQX11" s="8"/>
      <c r="FQY11" s="8"/>
      <c r="FQZ11" s="8"/>
      <c r="FRA11" s="8"/>
      <c r="FRB11" s="8"/>
      <c r="FRC11" s="8"/>
      <c r="FRD11" s="8"/>
      <c r="FRE11" s="8"/>
      <c r="FRF11" s="8"/>
      <c r="FRG11" s="8"/>
      <c r="FRH11" s="8"/>
      <c r="FRI11" s="8"/>
      <c r="FRJ11" s="8"/>
      <c r="FRK11" s="8"/>
      <c r="FRL11" s="8"/>
      <c r="FRM11" s="8"/>
      <c r="FRN11" s="8"/>
      <c r="FRO11" s="8"/>
      <c r="FRP11" s="8"/>
      <c r="FRQ11" s="8"/>
      <c r="FRR11" s="8"/>
      <c r="FRS11" s="8"/>
      <c r="FRT11" s="8"/>
      <c r="FRU11" s="8"/>
      <c r="FRV11" s="8"/>
      <c r="FRW11" s="8"/>
      <c r="FRX11" s="8"/>
      <c r="FRY11" s="8"/>
      <c r="FRZ11" s="8"/>
      <c r="FSA11" s="8"/>
      <c r="FSB11" s="8"/>
      <c r="FSC11" s="8"/>
      <c r="FSD11" s="8"/>
      <c r="FSE11" s="8"/>
      <c r="FSF11" s="8"/>
      <c r="FSG11" s="8"/>
      <c r="FSH11" s="8"/>
      <c r="FSI11" s="8"/>
      <c r="FSJ11" s="8"/>
      <c r="FSK11" s="8"/>
      <c r="FSL11" s="8"/>
      <c r="FSM11" s="8"/>
      <c r="FSN11" s="8"/>
      <c r="FSO11" s="8"/>
      <c r="FSP11" s="8"/>
      <c r="FSQ11" s="8"/>
      <c r="FSR11" s="8"/>
      <c r="FSS11" s="8"/>
      <c r="FST11" s="8"/>
      <c r="FSU11" s="8"/>
      <c r="FSV11" s="8"/>
      <c r="FSW11" s="8"/>
      <c r="FSX11" s="8"/>
      <c r="FSY11" s="8"/>
      <c r="FSZ11" s="8"/>
      <c r="FTA11" s="8"/>
      <c r="FTB11" s="8"/>
      <c r="FTC11" s="8"/>
      <c r="FTD11" s="8"/>
      <c r="FTE11" s="8"/>
      <c r="FTF11" s="8"/>
      <c r="FTG11" s="8"/>
      <c r="FTH11" s="8"/>
      <c r="FTI11" s="8"/>
      <c r="FTJ11" s="8"/>
      <c r="FTK11" s="8"/>
      <c r="FTL11" s="8"/>
      <c r="FTM11" s="8"/>
      <c r="FTN11" s="8"/>
      <c r="FTO11" s="8"/>
      <c r="FTP11" s="8"/>
      <c r="FTQ11" s="8"/>
      <c r="FTR11" s="8"/>
      <c r="FTS11" s="8"/>
      <c r="FTT11" s="8"/>
      <c r="FTU11" s="8"/>
      <c r="FTV11" s="8"/>
      <c r="FTW11" s="8"/>
      <c r="FTX11" s="8"/>
      <c r="FTY11" s="8"/>
      <c r="FTZ11" s="8"/>
      <c r="FUA11" s="8"/>
      <c r="FUB11" s="8"/>
      <c r="FUC11" s="8"/>
      <c r="FUD11" s="8"/>
      <c r="FUE11" s="8"/>
      <c r="FUF11" s="8"/>
      <c r="FUG11" s="8"/>
      <c r="FUH11" s="8"/>
      <c r="FUI11" s="8"/>
      <c r="FUJ11" s="8"/>
      <c r="FUK11" s="8"/>
      <c r="FUL11" s="8"/>
      <c r="FUM11" s="8"/>
      <c r="FUN11" s="8"/>
      <c r="FUO11" s="8"/>
      <c r="FUP11" s="8"/>
      <c r="FUQ11" s="8"/>
      <c r="FUR11" s="8"/>
      <c r="FUS11" s="8"/>
      <c r="FUT11" s="8"/>
      <c r="FUU11" s="8"/>
      <c r="FUV11" s="8"/>
      <c r="FUW11" s="8"/>
      <c r="FUX11" s="8"/>
      <c r="FUY11" s="8"/>
      <c r="FUZ11" s="8"/>
      <c r="FVA11" s="8"/>
      <c r="FVB11" s="8"/>
      <c r="FVC11" s="8"/>
      <c r="FVD11" s="8"/>
      <c r="FVE11" s="8"/>
      <c r="FVF11" s="8"/>
      <c r="FVG11" s="8"/>
      <c r="FVH11" s="8"/>
      <c r="FVI11" s="8"/>
      <c r="FVJ11" s="8"/>
      <c r="FVK11" s="8"/>
      <c r="FVL11" s="8"/>
      <c r="FVM11" s="8"/>
      <c r="FVN11" s="8"/>
      <c r="FVO11" s="8"/>
      <c r="FVP11" s="8"/>
      <c r="FVQ11" s="8"/>
      <c r="FVR11" s="8"/>
      <c r="FVS11" s="8"/>
      <c r="FVT11" s="8"/>
      <c r="FVU11" s="8"/>
      <c r="FVV11" s="8"/>
      <c r="FVW11" s="8"/>
      <c r="FVX11" s="8"/>
      <c r="FVY11" s="8"/>
      <c r="FVZ11" s="8"/>
      <c r="FWA11" s="8"/>
      <c r="FWB11" s="8"/>
      <c r="FWC11" s="8"/>
      <c r="FWD11" s="8"/>
      <c r="FWE11" s="8"/>
      <c r="FWF11" s="8"/>
      <c r="FWG11" s="8"/>
      <c r="FWH11" s="8"/>
      <c r="FWI11" s="8"/>
      <c r="FWJ11" s="8"/>
      <c r="FWK11" s="8"/>
      <c r="FWL11" s="8"/>
      <c r="FWM11" s="8"/>
      <c r="FWN11" s="8"/>
      <c r="FWO11" s="8"/>
      <c r="FWP11" s="8"/>
      <c r="FWQ11" s="8"/>
      <c r="FWR11" s="8"/>
      <c r="FWS11" s="8"/>
      <c r="FWT11" s="8"/>
      <c r="FWU11" s="8"/>
      <c r="FWV11" s="8"/>
      <c r="FWW11" s="8"/>
      <c r="FWX11" s="8"/>
      <c r="FWY11" s="8"/>
      <c r="FWZ11" s="8"/>
      <c r="FXA11" s="8"/>
      <c r="FXB11" s="8"/>
      <c r="FXC11" s="8"/>
      <c r="FXD11" s="8"/>
      <c r="FXE11" s="8"/>
      <c r="FXF11" s="8"/>
      <c r="FXG11" s="8"/>
      <c r="FXH11" s="8"/>
      <c r="FXI11" s="8"/>
      <c r="FXJ11" s="8"/>
      <c r="FXK11" s="8"/>
      <c r="FXL11" s="8"/>
      <c r="FXM11" s="8"/>
      <c r="FXN11" s="8"/>
      <c r="FXO11" s="8"/>
      <c r="FXP11" s="8"/>
      <c r="FXQ11" s="8"/>
      <c r="FXR11" s="8"/>
      <c r="FXS11" s="8"/>
      <c r="FXT11" s="8"/>
      <c r="FXU11" s="8"/>
      <c r="FXV11" s="8"/>
      <c r="FXW11" s="8"/>
      <c r="FXX11" s="8"/>
      <c r="FXY11" s="8"/>
      <c r="FXZ11" s="8"/>
      <c r="FYA11" s="8"/>
      <c r="FYB11" s="8"/>
      <c r="FYC11" s="8"/>
      <c r="FYD11" s="8"/>
      <c r="FYE11" s="8"/>
      <c r="FYF11" s="8"/>
      <c r="FYG11" s="8"/>
      <c r="FYH11" s="8"/>
      <c r="FYI11" s="8"/>
      <c r="FYJ11" s="8"/>
      <c r="FYK11" s="8"/>
      <c r="FYL11" s="8"/>
      <c r="FYM11" s="8"/>
      <c r="FYN11" s="8"/>
      <c r="FYO11" s="8"/>
      <c r="FYP11" s="8"/>
      <c r="FYQ11" s="8"/>
      <c r="FYR11" s="8"/>
      <c r="FYS11" s="8"/>
      <c r="FYT11" s="8"/>
      <c r="FYU11" s="8"/>
      <c r="FYV11" s="8"/>
      <c r="FYW11" s="8"/>
      <c r="FYX11" s="8"/>
      <c r="FYY11" s="8"/>
      <c r="FYZ11" s="8"/>
      <c r="FZA11" s="8"/>
      <c r="FZB11" s="8"/>
      <c r="FZC11" s="8"/>
      <c r="FZD11" s="8"/>
      <c r="FZE11" s="8"/>
      <c r="FZF11" s="8"/>
      <c r="FZG11" s="8"/>
      <c r="FZH11" s="8"/>
      <c r="FZI11" s="8"/>
      <c r="FZJ11" s="8"/>
      <c r="FZK11" s="8"/>
      <c r="FZL11" s="8"/>
      <c r="FZM11" s="8"/>
      <c r="FZN11" s="8"/>
      <c r="FZO11" s="8"/>
      <c r="FZP11" s="8"/>
      <c r="FZQ11" s="8"/>
      <c r="FZR11" s="8"/>
      <c r="FZS11" s="8"/>
      <c r="FZT11" s="8"/>
      <c r="FZU11" s="8"/>
      <c r="FZV11" s="8"/>
      <c r="FZW11" s="8"/>
      <c r="FZX11" s="8"/>
      <c r="FZY11" s="8"/>
      <c r="FZZ11" s="8"/>
      <c r="GAA11" s="8"/>
      <c r="GAB11" s="8"/>
      <c r="GAC11" s="8"/>
      <c r="GAD11" s="8"/>
      <c r="GAE11" s="8"/>
      <c r="GAF11" s="8"/>
      <c r="GAG11" s="8"/>
      <c r="GAH11" s="8"/>
      <c r="GAI11" s="8"/>
      <c r="GAJ11" s="8"/>
      <c r="GAK11" s="8"/>
      <c r="GAL11" s="8"/>
      <c r="GAM11" s="8"/>
      <c r="GAN11" s="8"/>
      <c r="GAO11" s="8"/>
      <c r="GAP11" s="8"/>
      <c r="GAQ11" s="8"/>
      <c r="GAR11" s="8"/>
      <c r="GAS11" s="8"/>
      <c r="GAT11" s="8"/>
      <c r="GAU11" s="8"/>
      <c r="GAV11" s="8"/>
      <c r="GAW11" s="8"/>
      <c r="GAX11" s="8"/>
      <c r="GAY11" s="8"/>
      <c r="GAZ11" s="8"/>
      <c r="GBA11" s="8"/>
      <c r="GBB11" s="8"/>
      <c r="GBC11" s="8"/>
      <c r="GBD11" s="8"/>
      <c r="GBE11" s="8"/>
      <c r="GBF11" s="8"/>
      <c r="GBG11" s="8"/>
      <c r="GBH11" s="8"/>
      <c r="GBI11" s="8"/>
      <c r="GBJ11" s="8"/>
      <c r="GBK11" s="8"/>
      <c r="GBL11" s="8"/>
      <c r="GBM11" s="8"/>
      <c r="GBN11" s="8"/>
      <c r="GBO11" s="8"/>
      <c r="GBP11" s="8"/>
      <c r="GBQ11" s="8"/>
      <c r="GBR11" s="8"/>
      <c r="GBS11" s="8"/>
      <c r="GBT11" s="8"/>
      <c r="GBU11" s="8"/>
      <c r="GBV11" s="8"/>
      <c r="GBW11" s="8"/>
      <c r="GBX11" s="8"/>
      <c r="GBY11" s="8"/>
      <c r="GBZ11" s="8"/>
      <c r="GCA11" s="8"/>
      <c r="GCB11" s="8"/>
      <c r="GCC11" s="8"/>
      <c r="GCD11" s="8"/>
      <c r="GCE11" s="8"/>
      <c r="GCF11" s="8"/>
      <c r="GCG11" s="8"/>
      <c r="GCH11" s="8"/>
      <c r="GCI11" s="8"/>
      <c r="GCJ11" s="8"/>
      <c r="GCK11" s="8"/>
      <c r="GCL11" s="8"/>
      <c r="GCM11" s="8"/>
      <c r="GCN11" s="8"/>
      <c r="GCO11" s="8"/>
      <c r="GCP11" s="8"/>
      <c r="GCQ11" s="8"/>
      <c r="GCR11" s="8"/>
      <c r="GCS11" s="8"/>
      <c r="GCT11" s="8"/>
      <c r="GCU11" s="8"/>
      <c r="GCV11" s="8"/>
      <c r="GCW11" s="8"/>
      <c r="GCX11" s="8"/>
      <c r="GCY11" s="8"/>
      <c r="GCZ11" s="8"/>
      <c r="GDA11" s="8"/>
      <c r="GDB11" s="8"/>
      <c r="GDC11" s="8"/>
      <c r="GDD11" s="8"/>
      <c r="GDE11" s="8"/>
      <c r="GDF11" s="8"/>
      <c r="GDG11" s="8"/>
      <c r="GDH11" s="8"/>
      <c r="GDI11" s="8"/>
      <c r="GDJ11" s="8"/>
      <c r="GDK11" s="8"/>
      <c r="GDL11" s="8"/>
      <c r="GDM11" s="8"/>
      <c r="GDN11" s="8"/>
      <c r="GDO11" s="8"/>
      <c r="GDP11" s="8"/>
      <c r="GDQ11" s="8"/>
      <c r="GDR11" s="8"/>
      <c r="GDS11" s="8"/>
      <c r="GDT11" s="8"/>
      <c r="GDU11" s="8"/>
      <c r="GDV11" s="8"/>
      <c r="GDW11" s="8"/>
      <c r="GDX11" s="8"/>
      <c r="GDY11" s="8"/>
      <c r="GDZ11" s="8"/>
      <c r="GEA11" s="8"/>
      <c r="GEB11" s="8"/>
      <c r="GEC11" s="8"/>
      <c r="GED11" s="8"/>
      <c r="GEE11" s="8"/>
      <c r="GEF11" s="8"/>
      <c r="GEG11" s="8"/>
      <c r="GEH11" s="8"/>
      <c r="GEI11" s="8"/>
      <c r="GEJ11" s="8"/>
      <c r="GEK11" s="8"/>
      <c r="GEL11" s="8"/>
      <c r="GEM11" s="8"/>
      <c r="GEN11" s="8"/>
      <c r="GEO11" s="8"/>
      <c r="GEP11" s="8"/>
      <c r="GEQ11" s="8"/>
      <c r="GER11" s="8"/>
      <c r="GES11" s="8"/>
      <c r="GET11" s="8"/>
      <c r="GEU11" s="8"/>
      <c r="GEV11" s="8"/>
      <c r="GEW11" s="8"/>
      <c r="GEX11" s="8"/>
      <c r="GEY11" s="8"/>
      <c r="GEZ11" s="8"/>
      <c r="GFA11" s="8"/>
      <c r="GFB11" s="8"/>
      <c r="GFC11" s="8"/>
      <c r="GFD11" s="8"/>
      <c r="GFE11" s="8"/>
      <c r="GFF11" s="8"/>
      <c r="GFG11" s="8"/>
      <c r="GFH11" s="8"/>
      <c r="GFI11" s="8"/>
      <c r="GFJ11" s="8"/>
      <c r="GFK11" s="8"/>
      <c r="GFL11" s="8"/>
      <c r="GFM11" s="8"/>
      <c r="GFN11" s="8"/>
      <c r="GFO11" s="8"/>
      <c r="GFP11" s="8"/>
      <c r="GFQ11" s="8"/>
      <c r="GFR11" s="8"/>
      <c r="GFS11" s="8"/>
      <c r="GFT11" s="8"/>
      <c r="GFU11" s="8"/>
      <c r="GFV11" s="8"/>
      <c r="GFW11" s="8"/>
      <c r="GFX11" s="8"/>
      <c r="GFY11" s="8"/>
      <c r="GFZ11" s="8"/>
      <c r="GGA11" s="8"/>
      <c r="GGB11" s="8"/>
      <c r="GGC11" s="8"/>
      <c r="GGD11" s="8"/>
      <c r="GGE11" s="8"/>
      <c r="GGF11" s="8"/>
      <c r="GGG11" s="8"/>
      <c r="GGH11" s="8"/>
      <c r="GGI11" s="8"/>
      <c r="GGJ11" s="8"/>
      <c r="GGK11" s="8"/>
      <c r="GGL11" s="8"/>
      <c r="GGM11" s="8"/>
      <c r="GGN11" s="8"/>
      <c r="GGO11" s="8"/>
      <c r="GGP11" s="8"/>
      <c r="GGQ11" s="8"/>
      <c r="GGR11" s="8"/>
      <c r="GGS11" s="8"/>
      <c r="GGT11" s="8"/>
      <c r="GGU11" s="8"/>
      <c r="GGV11" s="8"/>
      <c r="GGW11" s="8"/>
      <c r="GGX11" s="8"/>
      <c r="GGY11" s="8"/>
      <c r="GGZ11" s="8"/>
      <c r="GHA11" s="8"/>
      <c r="GHB11" s="8"/>
      <c r="GHC11" s="8"/>
      <c r="GHD11" s="8"/>
      <c r="GHE11" s="8"/>
      <c r="GHF11" s="8"/>
      <c r="GHG11" s="8"/>
      <c r="GHH11" s="8"/>
      <c r="GHI11" s="8"/>
      <c r="GHJ11" s="8"/>
      <c r="GHK11" s="8"/>
      <c r="GHL11" s="8"/>
      <c r="GHM11" s="8"/>
      <c r="GHN11" s="8"/>
      <c r="GHO11" s="8"/>
      <c r="GHP11" s="8"/>
      <c r="GHQ11" s="8"/>
      <c r="GHR11" s="8"/>
      <c r="GHS11" s="8"/>
      <c r="GHT11" s="8"/>
      <c r="GHU11" s="8"/>
      <c r="GHV11" s="8"/>
      <c r="GHW11" s="8"/>
      <c r="GHX11" s="8"/>
      <c r="GHY11" s="8"/>
      <c r="GHZ11" s="8"/>
      <c r="GIA11" s="8"/>
      <c r="GIB11" s="8"/>
      <c r="GIC11" s="8"/>
      <c r="GID11" s="8"/>
      <c r="GIE11" s="8"/>
      <c r="GIF11" s="8"/>
      <c r="GIG11" s="8"/>
      <c r="GIH11" s="8"/>
      <c r="GII11" s="8"/>
      <c r="GIJ11" s="8"/>
      <c r="GIK11" s="8"/>
      <c r="GIL11" s="8"/>
      <c r="GIM11" s="8"/>
      <c r="GIN11" s="8"/>
      <c r="GIO11" s="8"/>
      <c r="GIP11" s="8"/>
      <c r="GIQ11" s="8"/>
      <c r="GIR11" s="8"/>
      <c r="GIS11" s="8"/>
      <c r="GIT11" s="8"/>
      <c r="GIU11" s="8"/>
      <c r="GIV11" s="8"/>
      <c r="GIW11" s="8"/>
      <c r="GIX11" s="8"/>
      <c r="GIY11" s="8"/>
      <c r="GIZ11" s="8"/>
      <c r="GJA11" s="8"/>
      <c r="GJB11" s="8"/>
      <c r="GJC11" s="8"/>
      <c r="GJD11" s="8"/>
      <c r="GJE11" s="8"/>
      <c r="GJF11" s="8"/>
      <c r="GJG11" s="8"/>
      <c r="GJH11" s="8"/>
      <c r="GJI11" s="8"/>
      <c r="GJJ11" s="8"/>
      <c r="GJK11" s="8"/>
      <c r="GJL11" s="8"/>
      <c r="GJM11" s="8"/>
      <c r="GJN11" s="8"/>
      <c r="GJO11" s="8"/>
      <c r="GJP11" s="8"/>
      <c r="GJQ11" s="8"/>
      <c r="GJR11" s="8"/>
      <c r="GJS11" s="8"/>
      <c r="GJT11" s="8"/>
      <c r="GJU11" s="8"/>
      <c r="GJV11" s="8"/>
      <c r="GJW11" s="8"/>
      <c r="GJX11" s="8"/>
      <c r="GJY11" s="8"/>
      <c r="GJZ11" s="8"/>
      <c r="GKA11" s="8"/>
      <c r="GKB11" s="8"/>
      <c r="GKC11" s="8"/>
      <c r="GKD11" s="8"/>
      <c r="GKE11" s="8"/>
      <c r="GKF11" s="8"/>
      <c r="GKG11" s="8"/>
      <c r="GKH11" s="8"/>
      <c r="GKI11" s="8"/>
      <c r="GKJ11" s="8"/>
      <c r="GKK11" s="8"/>
      <c r="GKL11" s="8"/>
      <c r="GKM11" s="8"/>
      <c r="GKN11" s="8"/>
      <c r="GKO11" s="8"/>
      <c r="GKP11" s="8"/>
      <c r="GKQ11" s="8"/>
      <c r="GKR11" s="8"/>
      <c r="GKS11" s="8"/>
      <c r="GKT11" s="8"/>
      <c r="GKU11" s="8"/>
      <c r="GKV11" s="8"/>
      <c r="GKW11" s="8"/>
      <c r="GKX11" s="8"/>
      <c r="GKY11" s="8"/>
      <c r="GKZ11" s="8"/>
      <c r="GLA11" s="8"/>
      <c r="GLB11" s="8"/>
      <c r="GLC11" s="8"/>
      <c r="GLD11" s="8"/>
      <c r="GLE11" s="8"/>
      <c r="GLF11" s="8"/>
      <c r="GLG11" s="8"/>
      <c r="GLH11" s="8"/>
      <c r="GLI11" s="8"/>
      <c r="GLJ11" s="8"/>
      <c r="GLK11" s="8"/>
      <c r="GLL11" s="8"/>
      <c r="GLM11" s="8"/>
      <c r="GLN11" s="8"/>
      <c r="GLO11" s="8"/>
      <c r="GLP11" s="8"/>
      <c r="GLQ11" s="8"/>
      <c r="GLR11" s="8"/>
      <c r="GLS11" s="8"/>
      <c r="GLT11" s="8"/>
      <c r="GLU11" s="8"/>
      <c r="GLV11" s="8"/>
      <c r="GLW11" s="8"/>
      <c r="GLX11" s="8"/>
      <c r="GLY11" s="8"/>
      <c r="GLZ11" s="8"/>
      <c r="GMA11" s="8"/>
      <c r="GMB11" s="8"/>
      <c r="GMC11" s="8"/>
      <c r="GMD11" s="8"/>
      <c r="GME11" s="8"/>
      <c r="GMF11" s="8"/>
      <c r="GMG11" s="8"/>
      <c r="GMH11" s="8"/>
      <c r="GMI11" s="8"/>
      <c r="GMJ11" s="8"/>
      <c r="GMK11" s="8"/>
      <c r="GML11" s="8"/>
      <c r="GMM11" s="8"/>
      <c r="GMN11" s="8"/>
      <c r="GMO11" s="8"/>
      <c r="GMP11" s="8"/>
      <c r="GMQ11" s="8"/>
      <c r="GMR11" s="8"/>
      <c r="GMS11" s="8"/>
      <c r="GMT11" s="8"/>
      <c r="GMU11" s="8"/>
      <c r="GMV11" s="8"/>
      <c r="GMW11" s="8"/>
      <c r="GMX11" s="8"/>
      <c r="GMY11" s="8"/>
      <c r="GMZ11" s="8"/>
      <c r="GNA11" s="8"/>
      <c r="GNB11" s="8"/>
      <c r="GNC11" s="8"/>
      <c r="GND11" s="8"/>
      <c r="GNE11" s="8"/>
      <c r="GNF11" s="8"/>
      <c r="GNG11" s="8"/>
      <c r="GNH11" s="8"/>
      <c r="GNI11" s="8"/>
      <c r="GNJ11" s="8"/>
      <c r="GNK11" s="8"/>
      <c r="GNL11" s="8"/>
      <c r="GNM11" s="8"/>
      <c r="GNN11" s="8"/>
      <c r="GNO11" s="8"/>
      <c r="GNP11" s="8"/>
      <c r="GNQ11" s="8"/>
      <c r="GNR11" s="8"/>
      <c r="GNS11" s="8"/>
      <c r="GNT11" s="8"/>
      <c r="GNU11" s="8"/>
      <c r="GNV11" s="8"/>
      <c r="GNW11" s="8"/>
      <c r="GNX11" s="8"/>
      <c r="GNY11" s="8"/>
      <c r="GNZ11" s="8"/>
      <c r="GOA11" s="8"/>
      <c r="GOB11" s="8"/>
      <c r="GOC11" s="8"/>
      <c r="GOD11" s="8"/>
      <c r="GOE11" s="8"/>
      <c r="GOF11" s="8"/>
      <c r="GOG11" s="8"/>
      <c r="GOH11" s="8"/>
      <c r="GOI11" s="8"/>
      <c r="GOJ11" s="8"/>
      <c r="GOK11" s="8"/>
      <c r="GOL11" s="8"/>
      <c r="GOM11" s="8"/>
      <c r="GON11" s="8"/>
      <c r="GOO11" s="8"/>
      <c r="GOP11" s="8"/>
      <c r="GOQ11" s="8"/>
      <c r="GOR11" s="8"/>
      <c r="GOS11" s="8"/>
      <c r="GOT11" s="8"/>
      <c r="GOU11" s="8"/>
      <c r="GOV11" s="8"/>
      <c r="GOW11" s="8"/>
      <c r="GOX11" s="8"/>
      <c r="GOY11" s="8"/>
      <c r="GOZ11" s="8"/>
      <c r="GPA11" s="8"/>
      <c r="GPB11" s="8"/>
      <c r="GPC11" s="8"/>
      <c r="GPD11" s="8"/>
      <c r="GPE11" s="8"/>
      <c r="GPF11" s="8"/>
      <c r="GPG11" s="8"/>
      <c r="GPH11" s="8"/>
      <c r="GPI11" s="8"/>
      <c r="GPJ11" s="8"/>
      <c r="GPK11" s="8"/>
      <c r="GPL11" s="8"/>
      <c r="GPM11" s="8"/>
      <c r="GPN11" s="8"/>
      <c r="GPO11" s="8"/>
      <c r="GPP11" s="8"/>
      <c r="GPQ11" s="8"/>
      <c r="GPR11" s="8"/>
      <c r="GPS11" s="8"/>
      <c r="GPT11" s="8"/>
      <c r="GPU11" s="8"/>
      <c r="GPV11" s="8"/>
      <c r="GPW11" s="8"/>
      <c r="GPX11" s="8"/>
      <c r="GPY11" s="8"/>
      <c r="GPZ11" s="8"/>
      <c r="GQA11" s="8"/>
      <c r="GQB11" s="8"/>
      <c r="GQC11" s="8"/>
      <c r="GQD11" s="8"/>
      <c r="GQE11" s="8"/>
      <c r="GQF11" s="8"/>
      <c r="GQG11" s="8"/>
      <c r="GQH11" s="8"/>
      <c r="GQI11" s="8"/>
      <c r="GQJ11" s="8"/>
      <c r="GQK11" s="8"/>
      <c r="GQL11" s="8"/>
      <c r="GQM11" s="8"/>
      <c r="GQN11" s="8"/>
      <c r="GQO11" s="8"/>
      <c r="GQP11" s="8"/>
      <c r="GQQ11" s="8"/>
      <c r="GQR11" s="8"/>
      <c r="GQS11" s="8"/>
      <c r="GQT11" s="8"/>
      <c r="GQU11" s="8"/>
      <c r="GQV11" s="8"/>
      <c r="GQW11" s="8"/>
      <c r="GQX11" s="8"/>
      <c r="GQY11" s="8"/>
      <c r="GQZ11" s="8"/>
      <c r="GRA11" s="8"/>
      <c r="GRB11" s="8"/>
      <c r="GRC11" s="8"/>
      <c r="GRD11" s="8"/>
      <c r="GRE11" s="8"/>
      <c r="GRF11" s="8"/>
      <c r="GRG11" s="8"/>
      <c r="GRH11" s="8"/>
      <c r="GRI11" s="8"/>
      <c r="GRJ11" s="8"/>
      <c r="GRK11" s="8"/>
      <c r="GRL11" s="8"/>
      <c r="GRM11" s="8"/>
      <c r="GRN11" s="8"/>
      <c r="GRO11" s="8"/>
      <c r="GRP11" s="8"/>
      <c r="GRQ11" s="8"/>
      <c r="GRR11" s="8"/>
      <c r="GRS11" s="8"/>
      <c r="GRT11" s="8"/>
      <c r="GRU11" s="8"/>
      <c r="GRV11" s="8"/>
      <c r="GRW11" s="8"/>
      <c r="GRX11" s="8"/>
      <c r="GRY11" s="8"/>
      <c r="GRZ11" s="8"/>
      <c r="GSA11" s="8"/>
      <c r="GSB11" s="8"/>
      <c r="GSC11" s="8"/>
      <c r="GSD11" s="8"/>
      <c r="GSE11" s="8"/>
      <c r="GSF11" s="8"/>
      <c r="GSG11" s="8"/>
      <c r="GSH11" s="8"/>
      <c r="GSI11" s="8"/>
      <c r="GSJ11" s="8"/>
      <c r="GSK11" s="8"/>
      <c r="GSL11" s="8"/>
      <c r="GSM11" s="8"/>
      <c r="GSN11" s="8"/>
      <c r="GSO11" s="8"/>
      <c r="GSP11" s="8"/>
      <c r="GSQ11" s="8"/>
      <c r="GSR11" s="8"/>
      <c r="GSS11" s="8"/>
      <c r="GST11" s="8"/>
      <c r="GSU11" s="8"/>
      <c r="GSV11" s="8"/>
      <c r="GSW11" s="8"/>
      <c r="GSX11" s="8"/>
      <c r="GSY11" s="8"/>
      <c r="GSZ11" s="8"/>
      <c r="GTA11" s="8"/>
      <c r="GTB11" s="8"/>
      <c r="GTC11" s="8"/>
      <c r="GTD11" s="8"/>
      <c r="GTE11" s="8"/>
      <c r="GTF11" s="8"/>
      <c r="GTG11" s="8"/>
      <c r="GTH11" s="8"/>
      <c r="GTI11" s="8"/>
      <c r="GTJ11" s="8"/>
      <c r="GTK11" s="8"/>
      <c r="GTL11" s="8"/>
      <c r="GTM11" s="8"/>
      <c r="GTN11" s="8"/>
      <c r="GTO11" s="8"/>
      <c r="GTP11" s="8"/>
      <c r="GTQ11" s="8"/>
      <c r="GTR11" s="8"/>
      <c r="GTS11" s="8"/>
      <c r="GTT11" s="8"/>
      <c r="GTU11" s="8"/>
      <c r="GTV11" s="8"/>
      <c r="GTW11" s="8"/>
      <c r="GTX11" s="8"/>
      <c r="GTY11" s="8"/>
      <c r="GTZ11" s="8"/>
      <c r="GUA11" s="8"/>
      <c r="GUB11" s="8"/>
      <c r="GUC11" s="8"/>
      <c r="GUD11" s="8"/>
      <c r="GUE11" s="8"/>
      <c r="GUF11" s="8"/>
      <c r="GUG11" s="8"/>
      <c r="GUH11" s="8"/>
      <c r="GUI11" s="8"/>
      <c r="GUJ11" s="8"/>
      <c r="GUK11" s="8"/>
      <c r="GUL11" s="8"/>
      <c r="GUM11" s="8"/>
      <c r="GUN11" s="8"/>
      <c r="GUO11" s="8"/>
      <c r="GUP11" s="8"/>
      <c r="GUQ11" s="8"/>
      <c r="GUR11" s="8"/>
      <c r="GUS11" s="8"/>
      <c r="GUT11" s="8"/>
      <c r="GUU11" s="8"/>
      <c r="GUV11" s="8"/>
      <c r="GUW11" s="8"/>
      <c r="GUX11" s="8"/>
      <c r="GUY11" s="8"/>
      <c r="GUZ11" s="8"/>
      <c r="GVA11" s="8"/>
      <c r="GVB11" s="8"/>
      <c r="GVC11" s="8"/>
      <c r="GVD11" s="8"/>
      <c r="GVE11" s="8"/>
      <c r="GVF11" s="8"/>
      <c r="GVG11" s="8"/>
      <c r="GVH11" s="8"/>
      <c r="GVI11" s="8"/>
      <c r="GVJ11" s="8"/>
      <c r="GVK11" s="8"/>
      <c r="GVL11" s="8"/>
      <c r="GVM11" s="8"/>
      <c r="GVN11" s="8"/>
      <c r="GVO11" s="8"/>
      <c r="GVP11" s="8"/>
      <c r="GVQ11" s="8"/>
      <c r="GVR11" s="8"/>
      <c r="GVS11" s="8"/>
      <c r="GVT11" s="8"/>
      <c r="GVU11" s="8"/>
      <c r="GVV11" s="8"/>
      <c r="GVW11" s="8"/>
      <c r="GVX11" s="8"/>
      <c r="GVY11" s="8"/>
      <c r="GVZ11" s="8"/>
      <c r="GWA11" s="8"/>
      <c r="GWB11" s="8"/>
      <c r="GWC11" s="8"/>
      <c r="GWD11" s="8"/>
      <c r="GWE11" s="8"/>
      <c r="GWF11" s="8"/>
      <c r="GWG11" s="8"/>
      <c r="GWH11" s="8"/>
      <c r="GWI11" s="8"/>
      <c r="GWJ11" s="8"/>
      <c r="GWK11" s="8"/>
      <c r="GWL11" s="8"/>
      <c r="GWM11" s="8"/>
      <c r="GWN11" s="8"/>
      <c r="GWO11" s="8"/>
      <c r="GWP11" s="8"/>
      <c r="GWQ11" s="8"/>
      <c r="GWR11" s="8"/>
      <c r="GWS11" s="8"/>
      <c r="GWT11" s="8"/>
      <c r="GWU11" s="8"/>
      <c r="GWV11" s="8"/>
      <c r="GWW11" s="8"/>
      <c r="GWX11" s="8"/>
      <c r="GWY11" s="8"/>
      <c r="GWZ11" s="8"/>
      <c r="GXA11" s="8"/>
      <c r="GXB11" s="8"/>
      <c r="GXC11" s="8"/>
      <c r="GXD11" s="8"/>
      <c r="GXE11" s="8"/>
      <c r="GXF11" s="8"/>
      <c r="GXG11" s="8"/>
      <c r="GXH11" s="8"/>
      <c r="GXI11" s="8"/>
      <c r="GXJ11" s="8"/>
      <c r="GXK11" s="8"/>
      <c r="GXL11" s="8"/>
      <c r="GXM11" s="8"/>
      <c r="GXN11" s="8"/>
      <c r="GXO11" s="8"/>
      <c r="GXP11" s="8"/>
      <c r="GXQ11" s="8"/>
      <c r="GXR11" s="8"/>
      <c r="GXS11" s="8"/>
      <c r="GXT11" s="8"/>
      <c r="GXU11" s="8"/>
      <c r="GXV11" s="8"/>
      <c r="GXW11" s="8"/>
      <c r="GXX11" s="8"/>
      <c r="GXY11" s="8"/>
      <c r="GXZ11" s="8"/>
      <c r="GYA11" s="8"/>
      <c r="GYB11" s="8"/>
      <c r="GYC11" s="8"/>
      <c r="GYD11" s="8"/>
      <c r="GYE11" s="8"/>
      <c r="GYF11" s="8"/>
      <c r="GYG11" s="8"/>
      <c r="GYH11" s="8"/>
      <c r="GYI11" s="8"/>
      <c r="GYJ11" s="8"/>
      <c r="GYK11" s="8"/>
      <c r="GYL11" s="8"/>
      <c r="GYM11" s="8"/>
      <c r="GYN11" s="8"/>
      <c r="GYO11" s="8"/>
      <c r="GYP11" s="8"/>
      <c r="GYQ11" s="8"/>
      <c r="GYR11" s="8"/>
      <c r="GYS11" s="8"/>
      <c r="GYT11" s="8"/>
      <c r="GYU11" s="8"/>
      <c r="GYV11" s="8"/>
      <c r="GYW11" s="8"/>
      <c r="GYX11" s="8"/>
      <c r="GYY11" s="8"/>
      <c r="GYZ11" s="8"/>
      <c r="GZA11" s="8"/>
      <c r="GZB11" s="8"/>
      <c r="GZC11" s="8"/>
      <c r="GZD11" s="8"/>
      <c r="GZE11" s="8"/>
      <c r="GZF11" s="8"/>
      <c r="GZG11" s="8"/>
      <c r="GZH11" s="8"/>
      <c r="GZI11" s="8"/>
      <c r="GZJ11" s="8"/>
      <c r="GZK11" s="8"/>
      <c r="GZL11" s="8"/>
      <c r="GZM11" s="8"/>
      <c r="GZN11" s="8"/>
      <c r="GZO11" s="8"/>
      <c r="GZP11" s="8"/>
      <c r="GZQ11" s="8"/>
      <c r="GZR11" s="8"/>
      <c r="GZS11" s="8"/>
      <c r="GZT11" s="8"/>
      <c r="GZU11" s="8"/>
      <c r="GZV11" s="8"/>
      <c r="GZW11" s="8"/>
      <c r="GZX11" s="8"/>
      <c r="GZY11" s="8"/>
      <c r="GZZ11" s="8"/>
      <c r="HAA11" s="8"/>
      <c r="HAB11" s="8"/>
      <c r="HAC11" s="8"/>
      <c r="HAD11" s="8"/>
      <c r="HAE11" s="8"/>
      <c r="HAF11" s="8"/>
      <c r="HAG11" s="8"/>
      <c r="HAH11" s="8"/>
      <c r="HAI11" s="8"/>
      <c r="HAJ11" s="8"/>
      <c r="HAK11" s="8"/>
      <c r="HAL11" s="8"/>
      <c r="HAM11" s="8"/>
      <c r="HAN11" s="8"/>
      <c r="HAO11" s="8"/>
      <c r="HAP11" s="8"/>
      <c r="HAQ11" s="8"/>
      <c r="HAR11" s="8"/>
      <c r="HAS11" s="8"/>
      <c r="HAT11" s="8"/>
      <c r="HAU11" s="8"/>
      <c r="HAV11" s="8"/>
      <c r="HAW11" s="8"/>
      <c r="HAX11" s="8"/>
      <c r="HAY11" s="8"/>
      <c r="HAZ11" s="8"/>
      <c r="HBA11" s="8"/>
      <c r="HBB11" s="8"/>
      <c r="HBC11" s="8"/>
      <c r="HBD11" s="8"/>
      <c r="HBE11" s="8"/>
      <c r="HBF11" s="8"/>
      <c r="HBG11" s="8"/>
      <c r="HBH11" s="8"/>
      <c r="HBI11" s="8"/>
      <c r="HBJ11" s="8"/>
      <c r="HBK11" s="8"/>
      <c r="HBL11" s="8"/>
      <c r="HBM11" s="8"/>
      <c r="HBN11" s="8"/>
      <c r="HBO11" s="8"/>
      <c r="HBP11" s="8"/>
      <c r="HBQ11" s="8"/>
      <c r="HBR11" s="8"/>
      <c r="HBS11" s="8"/>
      <c r="HBT11" s="8"/>
      <c r="HBU11" s="8"/>
      <c r="HBV11" s="8"/>
      <c r="HBW11" s="8"/>
      <c r="HBX11" s="8"/>
      <c r="HBY11" s="8"/>
      <c r="HBZ11" s="8"/>
      <c r="HCA11" s="8"/>
      <c r="HCB11" s="8"/>
      <c r="HCC11" s="8"/>
      <c r="HCD11" s="8"/>
      <c r="HCE11" s="8"/>
      <c r="HCF11" s="8"/>
      <c r="HCG11" s="8"/>
      <c r="HCH11" s="8"/>
      <c r="HCI11" s="8"/>
      <c r="HCJ11" s="8"/>
      <c r="HCK11" s="8"/>
      <c r="HCL11" s="8"/>
      <c r="HCM11" s="8"/>
      <c r="HCN11" s="8"/>
      <c r="HCO11" s="8"/>
      <c r="HCP11" s="8"/>
      <c r="HCQ11" s="8"/>
      <c r="HCR11" s="8"/>
      <c r="HCS11" s="8"/>
      <c r="HCT11" s="8"/>
      <c r="HCU11" s="8"/>
      <c r="HCV11" s="8"/>
      <c r="HCW11" s="8"/>
      <c r="HCX11" s="8"/>
      <c r="HCY11" s="8"/>
      <c r="HCZ11" s="8"/>
      <c r="HDA11" s="8"/>
      <c r="HDB11" s="8"/>
      <c r="HDC11" s="8"/>
      <c r="HDD11" s="8"/>
      <c r="HDE11" s="8"/>
      <c r="HDF11" s="8"/>
      <c r="HDG11" s="8"/>
      <c r="HDH11" s="8"/>
      <c r="HDI11" s="8"/>
      <c r="HDJ11" s="8"/>
      <c r="HDK11" s="8"/>
      <c r="HDL11" s="8"/>
      <c r="HDM11" s="8"/>
      <c r="HDN11" s="8"/>
      <c r="HDO11" s="8"/>
      <c r="HDP11" s="8"/>
      <c r="HDQ11" s="8"/>
      <c r="HDR11" s="8"/>
      <c r="HDS11" s="8"/>
      <c r="HDT11" s="8"/>
      <c r="HDU11" s="8"/>
      <c r="HDV11" s="8"/>
      <c r="HDW11" s="8"/>
      <c r="HDX11" s="8"/>
      <c r="HDY11" s="8"/>
      <c r="HDZ11" s="8"/>
      <c r="HEA11" s="8"/>
      <c r="HEB11" s="8"/>
      <c r="HEC11" s="8"/>
      <c r="HED11" s="8"/>
      <c r="HEE11" s="8"/>
      <c r="HEF11" s="8"/>
      <c r="HEG11" s="8"/>
      <c r="HEH11" s="8"/>
      <c r="HEI11" s="8"/>
      <c r="HEJ11" s="8"/>
      <c r="HEK11" s="8"/>
      <c r="HEL11" s="8"/>
      <c r="HEM11" s="8"/>
      <c r="HEN11" s="8"/>
      <c r="HEO11" s="8"/>
      <c r="HEP11" s="8"/>
      <c r="HEQ11" s="8"/>
      <c r="HER11" s="8"/>
      <c r="HES11" s="8"/>
      <c r="HET11" s="8"/>
      <c r="HEU11" s="8"/>
      <c r="HEV11" s="8"/>
      <c r="HEW11" s="8"/>
      <c r="HEX11" s="8"/>
      <c r="HEY11" s="8"/>
      <c r="HEZ11" s="8"/>
      <c r="HFA11" s="8"/>
      <c r="HFB11" s="8"/>
      <c r="HFC11" s="8"/>
      <c r="HFD11" s="8"/>
      <c r="HFE11" s="8"/>
      <c r="HFF11" s="8"/>
      <c r="HFG11" s="8"/>
      <c r="HFH11" s="8"/>
      <c r="HFI11" s="8"/>
      <c r="HFJ11" s="8"/>
      <c r="HFK11" s="8"/>
      <c r="HFL11" s="8"/>
      <c r="HFM11" s="8"/>
      <c r="HFN11" s="8"/>
      <c r="HFO11" s="8"/>
      <c r="HFP11" s="8"/>
      <c r="HFQ11" s="8"/>
      <c r="HFR11" s="8"/>
      <c r="HFS11" s="8"/>
      <c r="HFT11" s="8"/>
      <c r="HFU11" s="8"/>
      <c r="HFV11" s="8"/>
      <c r="HFW11" s="8"/>
      <c r="HFX11" s="8"/>
      <c r="HFY11" s="8"/>
      <c r="HFZ11" s="8"/>
      <c r="HGA11" s="8"/>
      <c r="HGB11" s="8"/>
      <c r="HGC11" s="8"/>
      <c r="HGD11" s="8"/>
      <c r="HGE11" s="8"/>
      <c r="HGF11" s="8"/>
      <c r="HGG11" s="8"/>
      <c r="HGH11" s="8"/>
      <c r="HGI11" s="8"/>
      <c r="HGJ11" s="8"/>
      <c r="HGK11" s="8"/>
      <c r="HGL11" s="8"/>
      <c r="HGM11" s="8"/>
      <c r="HGN11" s="8"/>
      <c r="HGO11" s="8"/>
      <c r="HGP11" s="8"/>
      <c r="HGQ11" s="8"/>
      <c r="HGR11" s="8"/>
      <c r="HGS11" s="8"/>
      <c r="HGT11" s="8"/>
      <c r="HGU11" s="8"/>
      <c r="HGV11" s="8"/>
      <c r="HGW11" s="8"/>
      <c r="HGX11" s="8"/>
      <c r="HGY11" s="8"/>
      <c r="HGZ11" s="8"/>
      <c r="HHA11" s="8"/>
      <c r="HHB11" s="8"/>
      <c r="HHC11" s="8"/>
      <c r="HHD11" s="8"/>
      <c r="HHE11" s="8"/>
      <c r="HHF11" s="8"/>
      <c r="HHG11" s="8"/>
      <c r="HHH11" s="8"/>
      <c r="HHI11" s="8"/>
      <c r="HHJ11" s="8"/>
      <c r="HHK11" s="8"/>
      <c r="HHL11" s="8"/>
      <c r="HHM11" s="8"/>
      <c r="HHN11" s="8"/>
      <c r="HHO11" s="8"/>
      <c r="HHP11" s="8"/>
      <c r="HHQ11" s="8"/>
      <c r="HHR11" s="8"/>
      <c r="HHS11" s="8"/>
      <c r="HHT11" s="8"/>
      <c r="HHU11" s="8"/>
      <c r="HHV11" s="8"/>
      <c r="HHW11" s="8"/>
      <c r="HHX11" s="8"/>
      <c r="HHY11" s="8"/>
      <c r="HHZ11" s="8"/>
      <c r="HIA11" s="8"/>
      <c r="HIB11" s="8"/>
      <c r="HIC11" s="8"/>
      <c r="HID11" s="8"/>
      <c r="HIE11" s="8"/>
      <c r="HIF11" s="8"/>
      <c r="HIG11" s="8"/>
      <c r="HIH11" s="8"/>
      <c r="HII11" s="8"/>
      <c r="HIJ11" s="8"/>
      <c r="HIK11" s="8"/>
      <c r="HIL11" s="8"/>
      <c r="HIM11" s="8"/>
      <c r="HIN11" s="8"/>
      <c r="HIO11" s="8"/>
      <c r="HIP11" s="8"/>
      <c r="HIQ11" s="8"/>
      <c r="HIR11" s="8"/>
      <c r="HIS11" s="8"/>
      <c r="HIT11" s="8"/>
      <c r="HIU11" s="8"/>
      <c r="HIV11" s="8"/>
      <c r="HIW11" s="8"/>
      <c r="HIX11" s="8"/>
      <c r="HIY11" s="8"/>
      <c r="HIZ11" s="8"/>
      <c r="HJA11" s="8"/>
      <c r="HJB11" s="8"/>
      <c r="HJC11" s="8"/>
      <c r="HJD11" s="8"/>
      <c r="HJE11" s="8"/>
      <c r="HJF11" s="8"/>
      <c r="HJG11" s="8"/>
      <c r="HJH11" s="8"/>
      <c r="HJI11" s="8"/>
      <c r="HJJ11" s="8"/>
      <c r="HJK11" s="8"/>
      <c r="HJL11" s="8"/>
      <c r="HJM11" s="8"/>
      <c r="HJN11" s="8"/>
      <c r="HJO11" s="8"/>
      <c r="HJP11" s="8"/>
      <c r="HJQ11" s="8"/>
      <c r="HJR11" s="8"/>
      <c r="HJS11" s="8"/>
      <c r="HJT11" s="8"/>
      <c r="HJU11" s="8"/>
      <c r="HJV11" s="8"/>
      <c r="HJW11" s="8"/>
      <c r="HJX11" s="8"/>
      <c r="HJY11" s="8"/>
      <c r="HJZ11" s="8"/>
      <c r="HKA11" s="8"/>
      <c r="HKB11" s="8"/>
      <c r="HKC11" s="8"/>
      <c r="HKD11" s="8"/>
      <c r="HKE11" s="8"/>
      <c r="HKF11" s="8"/>
      <c r="HKG11" s="8"/>
      <c r="HKH11" s="8"/>
      <c r="HKI11" s="8"/>
      <c r="HKJ11" s="8"/>
      <c r="HKK11" s="8"/>
      <c r="HKL11" s="8"/>
      <c r="HKM11" s="8"/>
      <c r="HKN11" s="8"/>
      <c r="HKO11" s="8"/>
      <c r="HKP11" s="8"/>
      <c r="HKQ11" s="8"/>
      <c r="HKR11" s="8"/>
      <c r="HKS11" s="8"/>
      <c r="HKT11" s="8"/>
      <c r="HKU11" s="8"/>
      <c r="HKV11" s="8"/>
      <c r="HKW11" s="8"/>
      <c r="HKX11" s="8"/>
      <c r="HKY11" s="8"/>
      <c r="HKZ11" s="8"/>
      <c r="HLA11" s="8"/>
      <c r="HLB11" s="8"/>
      <c r="HLC11" s="8"/>
      <c r="HLD11" s="8"/>
      <c r="HLE11" s="8"/>
      <c r="HLF11" s="8"/>
      <c r="HLG11" s="8"/>
      <c r="HLH11" s="8"/>
      <c r="HLI11" s="8"/>
      <c r="HLJ11" s="8"/>
      <c r="HLK11" s="8"/>
      <c r="HLL11" s="8"/>
      <c r="HLM11" s="8"/>
      <c r="HLN11" s="8"/>
      <c r="HLO11" s="8"/>
      <c r="HLP11" s="8"/>
      <c r="HLQ11" s="8"/>
      <c r="HLR11" s="8"/>
      <c r="HLS11" s="8"/>
      <c r="HLT11" s="8"/>
      <c r="HLU11" s="8"/>
      <c r="HLV11" s="8"/>
      <c r="HLW11" s="8"/>
      <c r="HLX11" s="8"/>
      <c r="HLY11" s="8"/>
      <c r="HLZ11" s="8"/>
      <c r="HMA11" s="8"/>
      <c r="HMB11" s="8"/>
      <c r="HMC11" s="8"/>
      <c r="HMD11" s="8"/>
      <c r="HME11" s="8"/>
      <c r="HMF11" s="8"/>
      <c r="HMG11" s="8"/>
      <c r="HMH11" s="8"/>
      <c r="HMI11" s="8"/>
      <c r="HMJ11" s="8"/>
      <c r="HMK11" s="8"/>
      <c r="HML11" s="8"/>
      <c r="HMM11" s="8"/>
      <c r="HMN11" s="8"/>
      <c r="HMO11" s="8"/>
      <c r="HMP11" s="8"/>
      <c r="HMQ11" s="8"/>
      <c r="HMR11" s="8"/>
      <c r="HMS11" s="8"/>
      <c r="HMT11" s="8"/>
      <c r="HMU11" s="8"/>
      <c r="HMV11" s="8"/>
      <c r="HMW11" s="8"/>
      <c r="HMX11" s="8"/>
      <c r="HMY11" s="8"/>
      <c r="HMZ11" s="8"/>
      <c r="HNA11" s="8"/>
      <c r="HNB11" s="8"/>
      <c r="HNC11" s="8"/>
      <c r="HND11" s="8"/>
      <c r="HNE11" s="8"/>
      <c r="HNF11" s="8"/>
      <c r="HNG11" s="8"/>
      <c r="HNH11" s="8"/>
      <c r="HNI11" s="8"/>
      <c r="HNJ11" s="8"/>
      <c r="HNK11" s="8"/>
      <c r="HNL11" s="8"/>
      <c r="HNM11" s="8"/>
      <c r="HNN11" s="8"/>
      <c r="HNO11" s="8"/>
      <c r="HNP11" s="8"/>
      <c r="HNQ11" s="8"/>
      <c r="HNR11" s="8"/>
      <c r="HNS11" s="8"/>
      <c r="HNT11" s="8"/>
      <c r="HNU11" s="8"/>
      <c r="HNV11" s="8"/>
      <c r="HNW11" s="8"/>
      <c r="HNX11" s="8"/>
      <c r="HNY11" s="8"/>
      <c r="HNZ11" s="8"/>
      <c r="HOA11" s="8"/>
      <c r="HOB11" s="8"/>
      <c r="HOC11" s="8"/>
      <c r="HOD11" s="8"/>
      <c r="HOE11" s="8"/>
      <c r="HOF11" s="8"/>
      <c r="HOG11" s="8"/>
      <c r="HOH11" s="8"/>
      <c r="HOI11" s="8"/>
      <c r="HOJ11" s="8"/>
      <c r="HOK11" s="8"/>
      <c r="HOL11" s="8"/>
      <c r="HOM11" s="8"/>
      <c r="HON11" s="8"/>
      <c r="HOO11" s="8"/>
      <c r="HOP11" s="8"/>
      <c r="HOQ11" s="8"/>
      <c r="HOR11" s="8"/>
      <c r="HOS11" s="8"/>
      <c r="HOT11" s="8"/>
      <c r="HOU11" s="8"/>
      <c r="HOV11" s="8"/>
      <c r="HOW11" s="8"/>
      <c r="HOX11" s="8"/>
      <c r="HOY11" s="8"/>
      <c r="HOZ11" s="8"/>
      <c r="HPA11" s="8"/>
      <c r="HPB11" s="8"/>
      <c r="HPC11" s="8"/>
      <c r="HPD11" s="8"/>
      <c r="HPE11" s="8"/>
      <c r="HPF11" s="8"/>
      <c r="HPG11" s="8"/>
      <c r="HPH11" s="8"/>
      <c r="HPI11" s="8"/>
      <c r="HPJ11" s="8"/>
      <c r="HPK11" s="8"/>
      <c r="HPL11" s="8"/>
      <c r="HPM11" s="8"/>
      <c r="HPN11" s="8"/>
      <c r="HPO11" s="8"/>
      <c r="HPP11" s="8"/>
      <c r="HPQ11" s="8"/>
      <c r="HPR11" s="8"/>
      <c r="HPS11" s="8"/>
      <c r="HPT11" s="8"/>
      <c r="HPU11" s="8"/>
      <c r="HPV11" s="8"/>
      <c r="HPW11" s="8"/>
      <c r="HPX11" s="8"/>
      <c r="HPY11" s="8"/>
      <c r="HPZ11" s="8"/>
      <c r="HQA11" s="8"/>
      <c r="HQB11" s="8"/>
      <c r="HQC11" s="8"/>
      <c r="HQD11" s="8"/>
      <c r="HQE11" s="8"/>
      <c r="HQF11" s="8"/>
      <c r="HQG11" s="8"/>
      <c r="HQH11" s="8"/>
      <c r="HQI11" s="8"/>
      <c r="HQJ11" s="8"/>
      <c r="HQK11" s="8"/>
      <c r="HQL11" s="8"/>
      <c r="HQM11" s="8"/>
      <c r="HQN11" s="8"/>
      <c r="HQO11" s="8"/>
      <c r="HQP11" s="8"/>
      <c r="HQQ11" s="8"/>
      <c r="HQR11" s="8"/>
      <c r="HQS11" s="8"/>
      <c r="HQT11" s="8"/>
      <c r="HQU11" s="8"/>
      <c r="HQV11" s="8"/>
      <c r="HQW11" s="8"/>
      <c r="HQX11" s="8"/>
      <c r="HQY11" s="8"/>
      <c r="HQZ11" s="8"/>
      <c r="HRA11" s="8"/>
      <c r="HRB11" s="8"/>
      <c r="HRC11" s="8"/>
      <c r="HRD11" s="8"/>
      <c r="HRE11" s="8"/>
      <c r="HRF11" s="8"/>
      <c r="HRG11" s="8"/>
      <c r="HRH11" s="8"/>
      <c r="HRI11" s="8"/>
      <c r="HRJ11" s="8"/>
      <c r="HRK11" s="8"/>
      <c r="HRL11" s="8"/>
      <c r="HRM11" s="8"/>
      <c r="HRN11" s="8"/>
      <c r="HRO11" s="8"/>
      <c r="HRP11" s="8"/>
      <c r="HRQ11" s="8"/>
      <c r="HRR11" s="8"/>
      <c r="HRS11" s="8"/>
      <c r="HRT11" s="8"/>
      <c r="HRU11" s="8"/>
      <c r="HRV11" s="8"/>
      <c r="HRW11" s="8"/>
      <c r="HRX11" s="8"/>
      <c r="HRY11" s="8"/>
      <c r="HRZ11" s="8"/>
      <c r="HSA11" s="8"/>
      <c r="HSB11" s="8"/>
      <c r="HSC11" s="8"/>
      <c r="HSD11" s="8"/>
      <c r="HSE11" s="8"/>
      <c r="HSF11" s="8"/>
      <c r="HSG11" s="8"/>
      <c r="HSH11" s="8"/>
      <c r="HSI11" s="8"/>
      <c r="HSJ11" s="8"/>
      <c r="HSK11" s="8"/>
      <c r="HSL11" s="8"/>
      <c r="HSM11" s="8"/>
      <c r="HSN11" s="8"/>
      <c r="HSO11" s="8"/>
      <c r="HSP11" s="8"/>
      <c r="HSQ11" s="8"/>
      <c r="HSR11" s="8"/>
      <c r="HSS11" s="8"/>
      <c r="HST11" s="8"/>
      <c r="HSU11" s="8"/>
      <c r="HSV11" s="8"/>
      <c r="HSW11" s="8"/>
      <c r="HSX11" s="8"/>
      <c r="HSY11" s="8"/>
      <c r="HSZ11" s="8"/>
      <c r="HTA11" s="8"/>
      <c r="HTB11" s="8"/>
      <c r="HTC11" s="8"/>
      <c r="HTD11" s="8"/>
      <c r="HTE11" s="8"/>
      <c r="HTF11" s="8"/>
      <c r="HTG11" s="8"/>
      <c r="HTH11" s="8"/>
      <c r="HTI11" s="8"/>
      <c r="HTJ11" s="8"/>
      <c r="HTK11" s="8"/>
      <c r="HTL11" s="8"/>
      <c r="HTM11" s="8"/>
      <c r="HTN11" s="8"/>
      <c r="HTO11" s="8"/>
      <c r="HTP11" s="8"/>
      <c r="HTQ11" s="8"/>
      <c r="HTR11" s="8"/>
      <c r="HTS11" s="8"/>
      <c r="HTT11" s="8"/>
      <c r="HTU11" s="8"/>
      <c r="HTV11" s="8"/>
      <c r="HTW11" s="8"/>
      <c r="HTX11" s="8"/>
      <c r="HTY11" s="8"/>
      <c r="HTZ11" s="8"/>
      <c r="HUA11" s="8"/>
      <c r="HUB11" s="8"/>
      <c r="HUC11" s="8"/>
      <c r="HUD11" s="8"/>
      <c r="HUE11" s="8"/>
      <c r="HUF11" s="8"/>
      <c r="HUG11" s="8"/>
      <c r="HUH11" s="8"/>
      <c r="HUI11" s="8"/>
      <c r="HUJ11" s="8"/>
      <c r="HUK11" s="8"/>
      <c r="HUL11" s="8"/>
      <c r="HUM11" s="8"/>
      <c r="HUN11" s="8"/>
      <c r="HUO11" s="8"/>
      <c r="HUP11" s="8"/>
      <c r="HUQ11" s="8"/>
      <c r="HUR11" s="8"/>
      <c r="HUS11" s="8"/>
      <c r="HUT11" s="8"/>
      <c r="HUU11" s="8"/>
      <c r="HUV11" s="8"/>
      <c r="HUW11" s="8"/>
      <c r="HUX11" s="8"/>
      <c r="HUY11" s="8"/>
      <c r="HUZ11" s="8"/>
      <c r="HVA11" s="8"/>
      <c r="HVB11" s="8"/>
      <c r="HVC11" s="8"/>
      <c r="HVD11" s="8"/>
      <c r="HVE11" s="8"/>
      <c r="HVF11" s="8"/>
      <c r="HVG11" s="8"/>
      <c r="HVH11" s="8"/>
      <c r="HVI11" s="8"/>
      <c r="HVJ11" s="8"/>
      <c r="HVK11" s="8"/>
      <c r="HVL11" s="8"/>
      <c r="HVM11" s="8"/>
      <c r="HVN11" s="8"/>
      <c r="HVO11" s="8"/>
      <c r="HVP11" s="8"/>
      <c r="HVQ11" s="8"/>
      <c r="HVR11" s="8"/>
      <c r="HVS11" s="8"/>
      <c r="HVT11" s="8"/>
      <c r="HVU11" s="8"/>
      <c r="HVV11" s="8"/>
      <c r="HVW11" s="8"/>
      <c r="HVX11" s="8"/>
      <c r="HVY11" s="8"/>
      <c r="HVZ11" s="8"/>
      <c r="HWA11" s="8"/>
      <c r="HWB11" s="8"/>
      <c r="HWC11" s="8"/>
      <c r="HWD11" s="8"/>
      <c r="HWE11" s="8"/>
      <c r="HWF11" s="8"/>
      <c r="HWG11" s="8"/>
      <c r="HWH11" s="8"/>
      <c r="HWI11" s="8"/>
      <c r="HWJ11" s="8"/>
      <c r="HWK11" s="8"/>
      <c r="HWL11" s="8"/>
      <c r="HWM11" s="8"/>
      <c r="HWN11" s="8"/>
      <c r="HWO11" s="8"/>
      <c r="HWP11" s="8"/>
      <c r="HWQ11" s="8"/>
      <c r="HWR11" s="8"/>
      <c r="HWS11" s="8"/>
      <c r="HWT11" s="8"/>
      <c r="HWU11" s="8"/>
      <c r="HWV11" s="8"/>
      <c r="HWW11" s="8"/>
      <c r="HWX11" s="8"/>
      <c r="HWY11" s="8"/>
      <c r="HWZ11" s="8"/>
      <c r="HXA11" s="8"/>
      <c r="HXB11" s="8"/>
      <c r="HXC11" s="8"/>
      <c r="HXD11" s="8"/>
      <c r="HXE11" s="8"/>
      <c r="HXF11" s="8"/>
      <c r="HXG11" s="8"/>
      <c r="HXH11" s="8"/>
      <c r="HXI11" s="8"/>
      <c r="HXJ11" s="8"/>
      <c r="HXK11" s="8"/>
      <c r="HXL11" s="8"/>
      <c r="HXM11" s="8"/>
      <c r="HXN11" s="8"/>
      <c r="HXO11" s="8"/>
      <c r="HXP11" s="8"/>
      <c r="HXQ11" s="8"/>
      <c r="HXR11" s="8"/>
      <c r="HXS11" s="8"/>
      <c r="HXT11" s="8"/>
      <c r="HXU11" s="8"/>
      <c r="HXV11" s="8"/>
      <c r="HXW11" s="8"/>
      <c r="HXX11" s="8"/>
      <c r="HXY11" s="8"/>
      <c r="HXZ11" s="8"/>
      <c r="HYA11" s="8"/>
      <c r="HYB11" s="8"/>
      <c r="HYC11" s="8"/>
      <c r="HYD11" s="8"/>
      <c r="HYE11" s="8"/>
      <c r="HYF11" s="8"/>
      <c r="HYG11" s="8"/>
      <c r="HYH11" s="8"/>
      <c r="HYI11" s="8"/>
      <c r="HYJ11" s="8"/>
      <c r="HYK11" s="8"/>
      <c r="HYL11" s="8"/>
      <c r="HYM11" s="8"/>
      <c r="HYN11" s="8"/>
      <c r="HYO11" s="8"/>
      <c r="HYP11" s="8"/>
      <c r="HYQ11" s="8"/>
      <c r="HYR11" s="8"/>
      <c r="HYS11" s="8"/>
      <c r="HYT11" s="8"/>
      <c r="HYU11" s="8"/>
      <c r="HYV11" s="8"/>
      <c r="HYW11" s="8"/>
      <c r="HYX11" s="8"/>
      <c r="HYY11" s="8"/>
      <c r="HYZ11" s="8"/>
      <c r="HZA11" s="8"/>
      <c r="HZB11" s="8"/>
      <c r="HZC11" s="8"/>
      <c r="HZD11" s="8"/>
      <c r="HZE11" s="8"/>
      <c r="HZF11" s="8"/>
      <c r="HZG11" s="8"/>
      <c r="HZH11" s="8"/>
      <c r="HZI11" s="8"/>
      <c r="HZJ11" s="8"/>
      <c r="HZK11" s="8"/>
      <c r="HZL11" s="8"/>
      <c r="HZM11" s="8"/>
      <c r="HZN11" s="8"/>
      <c r="HZO11" s="8"/>
      <c r="HZP11" s="8"/>
      <c r="HZQ11" s="8"/>
      <c r="HZR11" s="8"/>
      <c r="HZS11" s="8"/>
      <c r="HZT11" s="8"/>
      <c r="HZU11" s="8"/>
      <c r="HZV11" s="8"/>
      <c r="HZW11" s="8"/>
      <c r="HZX11" s="8"/>
      <c r="HZY11" s="8"/>
      <c r="HZZ11" s="8"/>
      <c r="IAA11" s="8"/>
      <c r="IAB11" s="8"/>
      <c r="IAC11" s="8"/>
      <c r="IAD11" s="8"/>
      <c r="IAE11" s="8"/>
      <c r="IAF11" s="8"/>
      <c r="IAG11" s="8"/>
      <c r="IAH11" s="8"/>
      <c r="IAI11" s="8"/>
      <c r="IAJ11" s="8"/>
      <c r="IAK11" s="8"/>
      <c r="IAL11" s="8"/>
      <c r="IAM11" s="8"/>
      <c r="IAN11" s="8"/>
      <c r="IAO11" s="8"/>
      <c r="IAP11" s="8"/>
      <c r="IAQ11" s="8"/>
      <c r="IAR11" s="8"/>
      <c r="IAS11" s="8"/>
      <c r="IAT11" s="8"/>
      <c r="IAU11" s="8"/>
      <c r="IAV11" s="8"/>
      <c r="IAW11" s="8"/>
      <c r="IAX11" s="8"/>
      <c r="IAY11" s="8"/>
      <c r="IAZ11" s="8"/>
      <c r="IBA11" s="8"/>
      <c r="IBB11" s="8"/>
      <c r="IBC11" s="8"/>
      <c r="IBD11" s="8"/>
      <c r="IBE11" s="8"/>
      <c r="IBF11" s="8"/>
      <c r="IBG11" s="8"/>
      <c r="IBH11" s="8"/>
      <c r="IBI11" s="8"/>
      <c r="IBJ11" s="8"/>
      <c r="IBK11" s="8"/>
      <c r="IBL11" s="8"/>
      <c r="IBM11" s="8"/>
      <c r="IBN11" s="8"/>
      <c r="IBO11" s="8"/>
      <c r="IBP11" s="8"/>
      <c r="IBQ11" s="8"/>
      <c r="IBR11" s="8"/>
      <c r="IBS11" s="8"/>
      <c r="IBT11" s="8"/>
      <c r="IBU11" s="8"/>
      <c r="IBV11" s="8"/>
      <c r="IBW11" s="8"/>
      <c r="IBX11" s="8"/>
      <c r="IBY11" s="8"/>
      <c r="IBZ11" s="8"/>
      <c r="ICA11" s="8"/>
      <c r="ICB11" s="8"/>
      <c r="ICC11" s="8"/>
      <c r="ICD11" s="8"/>
      <c r="ICE11" s="8"/>
      <c r="ICF11" s="8"/>
      <c r="ICG11" s="8"/>
      <c r="ICH11" s="8"/>
      <c r="ICI11" s="8"/>
      <c r="ICJ11" s="8"/>
      <c r="ICK11" s="8"/>
      <c r="ICL11" s="8"/>
      <c r="ICM11" s="8"/>
      <c r="ICN11" s="8"/>
      <c r="ICO11" s="8"/>
      <c r="ICP11" s="8"/>
      <c r="ICQ11" s="8"/>
      <c r="ICR11" s="8"/>
      <c r="ICS11" s="8"/>
      <c r="ICT11" s="8"/>
      <c r="ICU11" s="8"/>
      <c r="ICV11" s="8"/>
      <c r="ICW11" s="8"/>
      <c r="ICX11" s="8"/>
      <c r="ICY11" s="8"/>
      <c r="ICZ11" s="8"/>
      <c r="IDA11" s="8"/>
      <c r="IDB11" s="8"/>
      <c r="IDC11" s="8"/>
      <c r="IDD11" s="8"/>
      <c r="IDE11" s="8"/>
      <c r="IDF11" s="8"/>
      <c r="IDG11" s="8"/>
      <c r="IDH11" s="8"/>
      <c r="IDI11" s="8"/>
      <c r="IDJ11" s="8"/>
      <c r="IDK11" s="8"/>
      <c r="IDL11" s="8"/>
      <c r="IDM11" s="8"/>
      <c r="IDN11" s="8"/>
      <c r="IDO11" s="8"/>
      <c r="IDP11" s="8"/>
      <c r="IDQ11" s="8"/>
      <c r="IDR11" s="8"/>
      <c r="IDS11" s="8"/>
      <c r="IDT11" s="8"/>
      <c r="IDU11" s="8"/>
      <c r="IDV11" s="8"/>
      <c r="IDW11" s="8"/>
      <c r="IDX11" s="8"/>
      <c r="IDY11" s="8"/>
      <c r="IDZ11" s="8"/>
      <c r="IEA11" s="8"/>
      <c r="IEB11" s="8"/>
      <c r="IEC11" s="8"/>
      <c r="IED11" s="8"/>
      <c r="IEE11" s="8"/>
      <c r="IEF11" s="8"/>
      <c r="IEG11" s="8"/>
      <c r="IEH11" s="8"/>
      <c r="IEI11" s="8"/>
      <c r="IEJ11" s="8"/>
      <c r="IEK11" s="8"/>
      <c r="IEL11" s="8"/>
      <c r="IEM11" s="8"/>
      <c r="IEN11" s="8"/>
      <c r="IEO11" s="8"/>
      <c r="IEP11" s="8"/>
      <c r="IEQ11" s="8"/>
      <c r="IER11" s="8"/>
      <c r="IES11" s="8"/>
      <c r="IET11" s="8"/>
      <c r="IEU11" s="8"/>
      <c r="IEV11" s="8"/>
      <c r="IEW11" s="8"/>
      <c r="IEX11" s="8"/>
      <c r="IEY11" s="8"/>
      <c r="IEZ11" s="8"/>
      <c r="IFA11" s="8"/>
      <c r="IFB11" s="8"/>
      <c r="IFC11" s="8"/>
      <c r="IFD11" s="8"/>
      <c r="IFE11" s="8"/>
      <c r="IFF11" s="8"/>
      <c r="IFG11" s="8"/>
      <c r="IFH11" s="8"/>
      <c r="IFI11" s="8"/>
      <c r="IFJ11" s="8"/>
      <c r="IFK11" s="8"/>
      <c r="IFL11" s="8"/>
      <c r="IFM11" s="8"/>
      <c r="IFN11" s="8"/>
      <c r="IFO11" s="8"/>
      <c r="IFP11" s="8"/>
      <c r="IFQ11" s="8"/>
      <c r="IFR11" s="8"/>
      <c r="IFS11" s="8"/>
      <c r="IFT11" s="8"/>
      <c r="IFU11" s="8"/>
      <c r="IFV11" s="8"/>
      <c r="IFW11" s="8"/>
      <c r="IFX11" s="8"/>
      <c r="IFY11" s="8"/>
      <c r="IFZ11" s="8"/>
      <c r="IGA11" s="8"/>
      <c r="IGB11" s="8"/>
      <c r="IGC11" s="8"/>
      <c r="IGD11" s="8"/>
      <c r="IGE11" s="8"/>
      <c r="IGF11" s="8"/>
      <c r="IGG11" s="8"/>
      <c r="IGH11" s="8"/>
      <c r="IGI11" s="8"/>
      <c r="IGJ11" s="8"/>
      <c r="IGK11" s="8"/>
      <c r="IGL11" s="8"/>
      <c r="IGM11" s="8"/>
      <c r="IGN11" s="8"/>
      <c r="IGO11" s="8"/>
      <c r="IGP11" s="8"/>
      <c r="IGQ11" s="8"/>
      <c r="IGR11" s="8"/>
      <c r="IGS11" s="8"/>
      <c r="IGT11" s="8"/>
      <c r="IGU11" s="8"/>
      <c r="IGV11" s="8"/>
      <c r="IGW11" s="8"/>
      <c r="IGX11" s="8"/>
      <c r="IGY11" s="8"/>
      <c r="IGZ11" s="8"/>
      <c r="IHA11" s="8"/>
      <c r="IHB11" s="8"/>
      <c r="IHC11" s="8"/>
      <c r="IHD11" s="8"/>
      <c r="IHE11" s="8"/>
      <c r="IHF11" s="8"/>
      <c r="IHG11" s="8"/>
      <c r="IHH11" s="8"/>
      <c r="IHI11" s="8"/>
      <c r="IHJ11" s="8"/>
      <c r="IHK11" s="8"/>
      <c r="IHL11" s="8"/>
      <c r="IHM11" s="8"/>
      <c r="IHN11" s="8"/>
      <c r="IHO11" s="8"/>
      <c r="IHP11" s="8"/>
      <c r="IHQ11" s="8"/>
      <c r="IHR11" s="8"/>
      <c r="IHS11" s="8"/>
      <c r="IHT11" s="8"/>
      <c r="IHU11" s="8"/>
      <c r="IHV11" s="8"/>
      <c r="IHW11" s="8"/>
      <c r="IHX11" s="8"/>
      <c r="IHY11" s="8"/>
      <c r="IHZ11" s="8"/>
      <c r="IIA11" s="8"/>
      <c r="IIB11" s="8"/>
      <c r="IIC11" s="8"/>
      <c r="IID11" s="8"/>
      <c r="IIE11" s="8"/>
      <c r="IIF11" s="8"/>
      <c r="IIG11" s="8"/>
      <c r="IIH11" s="8"/>
      <c r="III11" s="8"/>
      <c r="IIJ11" s="8"/>
      <c r="IIK11" s="8"/>
      <c r="IIL11" s="8"/>
      <c r="IIM11" s="8"/>
      <c r="IIN11" s="8"/>
      <c r="IIO11" s="8"/>
      <c r="IIP11" s="8"/>
      <c r="IIQ11" s="8"/>
      <c r="IIR11" s="8"/>
      <c r="IIS11" s="8"/>
      <c r="IIT11" s="8"/>
      <c r="IIU11" s="8"/>
      <c r="IIV11" s="8"/>
      <c r="IIW11" s="8"/>
      <c r="IIX11" s="8"/>
      <c r="IIY11" s="8"/>
      <c r="IIZ11" s="8"/>
      <c r="IJA11" s="8"/>
      <c r="IJB11" s="8"/>
      <c r="IJC11" s="8"/>
      <c r="IJD11" s="8"/>
      <c r="IJE11" s="8"/>
      <c r="IJF11" s="8"/>
      <c r="IJG11" s="8"/>
      <c r="IJH11" s="8"/>
      <c r="IJI11" s="8"/>
      <c r="IJJ11" s="8"/>
      <c r="IJK11" s="8"/>
      <c r="IJL11" s="8"/>
      <c r="IJM11" s="8"/>
      <c r="IJN11" s="8"/>
      <c r="IJO11" s="8"/>
      <c r="IJP11" s="8"/>
      <c r="IJQ11" s="8"/>
      <c r="IJR11" s="8"/>
      <c r="IJS11" s="8"/>
      <c r="IJT11" s="8"/>
      <c r="IJU11" s="8"/>
      <c r="IJV11" s="8"/>
      <c r="IJW11" s="8"/>
      <c r="IJX11" s="8"/>
      <c r="IJY11" s="8"/>
      <c r="IJZ11" s="8"/>
      <c r="IKA11" s="8"/>
      <c r="IKB11" s="8"/>
      <c r="IKC11" s="8"/>
      <c r="IKD11" s="8"/>
      <c r="IKE11" s="8"/>
      <c r="IKF11" s="8"/>
      <c r="IKG11" s="8"/>
      <c r="IKH11" s="8"/>
      <c r="IKI11" s="8"/>
      <c r="IKJ11" s="8"/>
      <c r="IKK11" s="8"/>
      <c r="IKL11" s="8"/>
      <c r="IKM11" s="8"/>
      <c r="IKN11" s="8"/>
      <c r="IKO11" s="8"/>
      <c r="IKP11" s="8"/>
      <c r="IKQ11" s="8"/>
      <c r="IKR11" s="8"/>
      <c r="IKS11" s="8"/>
      <c r="IKT11" s="8"/>
      <c r="IKU11" s="8"/>
      <c r="IKV11" s="8"/>
      <c r="IKW11" s="8"/>
      <c r="IKX11" s="8"/>
      <c r="IKY11" s="8"/>
      <c r="IKZ11" s="8"/>
      <c r="ILA11" s="8"/>
      <c r="ILB11" s="8"/>
      <c r="ILC11" s="8"/>
      <c r="ILD11" s="8"/>
      <c r="ILE11" s="8"/>
      <c r="ILF11" s="8"/>
      <c r="ILG11" s="8"/>
      <c r="ILH11" s="8"/>
      <c r="ILI11" s="8"/>
      <c r="ILJ11" s="8"/>
      <c r="ILK11" s="8"/>
      <c r="ILL11" s="8"/>
      <c r="ILM11" s="8"/>
      <c r="ILN11" s="8"/>
      <c r="ILO11" s="8"/>
      <c r="ILP11" s="8"/>
      <c r="ILQ11" s="8"/>
      <c r="ILR11" s="8"/>
      <c r="ILS11" s="8"/>
      <c r="ILT11" s="8"/>
      <c r="ILU11" s="8"/>
      <c r="ILV11" s="8"/>
      <c r="ILW11" s="8"/>
      <c r="ILX11" s="8"/>
      <c r="ILY11" s="8"/>
      <c r="ILZ11" s="8"/>
      <c r="IMA11" s="8"/>
      <c r="IMB11" s="8"/>
      <c r="IMC11" s="8"/>
      <c r="IMD11" s="8"/>
      <c r="IME11" s="8"/>
      <c r="IMF11" s="8"/>
      <c r="IMG11" s="8"/>
      <c r="IMH11" s="8"/>
      <c r="IMI11" s="8"/>
      <c r="IMJ11" s="8"/>
      <c r="IMK11" s="8"/>
      <c r="IML11" s="8"/>
      <c r="IMM11" s="8"/>
      <c r="IMN11" s="8"/>
      <c r="IMO11" s="8"/>
      <c r="IMP11" s="8"/>
      <c r="IMQ11" s="8"/>
      <c r="IMR11" s="8"/>
      <c r="IMS11" s="8"/>
      <c r="IMT11" s="8"/>
      <c r="IMU11" s="8"/>
      <c r="IMV11" s="8"/>
      <c r="IMW11" s="8"/>
      <c r="IMX11" s="8"/>
      <c r="IMY11" s="8"/>
      <c r="IMZ11" s="8"/>
      <c r="INA11" s="8"/>
      <c r="INB11" s="8"/>
      <c r="INC11" s="8"/>
      <c r="IND11" s="8"/>
      <c r="INE11" s="8"/>
      <c r="INF11" s="8"/>
      <c r="ING11" s="8"/>
      <c r="INH11" s="8"/>
      <c r="INI11" s="8"/>
      <c r="INJ11" s="8"/>
      <c r="INK11" s="8"/>
      <c r="INL11" s="8"/>
      <c r="INM11" s="8"/>
      <c r="INN11" s="8"/>
      <c r="INO11" s="8"/>
      <c r="INP11" s="8"/>
      <c r="INQ11" s="8"/>
      <c r="INR11" s="8"/>
      <c r="INS11" s="8"/>
      <c r="INT11" s="8"/>
      <c r="INU11" s="8"/>
      <c r="INV11" s="8"/>
      <c r="INW11" s="8"/>
      <c r="INX11" s="8"/>
      <c r="INY11" s="8"/>
      <c r="INZ11" s="8"/>
      <c r="IOA11" s="8"/>
      <c r="IOB11" s="8"/>
      <c r="IOC11" s="8"/>
      <c r="IOD11" s="8"/>
      <c r="IOE11" s="8"/>
      <c r="IOF11" s="8"/>
      <c r="IOG11" s="8"/>
      <c r="IOH11" s="8"/>
      <c r="IOI11" s="8"/>
      <c r="IOJ11" s="8"/>
      <c r="IOK11" s="8"/>
      <c r="IOL11" s="8"/>
      <c r="IOM11" s="8"/>
      <c r="ION11" s="8"/>
      <c r="IOO11" s="8"/>
      <c r="IOP11" s="8"/>
      <c r="IOQ11" s="8"/>
      <c r="IOR11" s="8"/>
      <c r="IOS11" s="8"/>
      <c r="IOT11" s="8"/>
      <c r="IOU11" s="8"/>
      <c r="IOV11" s="8"/>
      <c r="IOW11" s="8"/>
      <c r="IOX11" s="8"/>
      <c r="IOY11" s="8"/>
      <c r="IOZ11" s="8"/>
      <c r="IPA11" s="8"/>
      <c r="IPB11" s="8"/>
      <c r="IPC11" s="8"/>
      <c r="IPD11" s="8"/>
      <c r="IPE11" s="8"/>
      <c r="IPF11" s="8"/>
      <c r="IPG11" s="8"/>
      <c r="IPH11" s="8"/>
      <c r="IPI11" s="8"/>
      <c r="IPJ11" s="8"/>
      <c r="IPK11" s="8"/>
      <c r="IPL11" s="8"/>
      <c r="IPM11" s="8"/>
      <c r="IPN11" s="8"/>
      <c r="IPO11" s="8"/>
      <c r="IPP11" s="8"/>
      <c r="IPQ11" s="8"/>
      <c r="IPR11" s="8"/>
      <c r="IPS11" s="8"/>
      <c r="IPT11" s="8"/>
      <c r="IPU11" s="8"/>
      <c r="IPV11" s="8"/>
      <c r="IPW11" s="8"/>
      <c r="IPX11" s="8"/>
      <c r="IPY11" s="8"/>
      <c r="IPZ11" s="8"/>
      <c r="IQA11" s="8"/>
      <c r="IQB11" s="8"/>
      <c r="IQC11" s="8"/>
      <c r="IQD11" s="8"/>
      <c r="IQE11" s="8"/>
      <c r="IQF11" s="8"/>
      <c r="IQG11" s="8"/>
      <c r="IQH11" s="8"/>
      <c r="IQI11" s="8"/>
      <c r="IQJ11" s="8"/>
      <c r="IQK11" s="8"/>
      <c r="IQL11" s="8"/>
      <c r="IQM11" s="8"/>
      <c r="IQN11" s="8"/>
      <c r="IQO11" s="8"/>
      <c r="IQP11" s="8"/>
      <c r="IQQ11" s="8"/>
      <c r="IQR11" s="8"/>
      <c r="IQS11" s="8"/>
      <c r="IQT11" s="8"/>
      <c r="IQU11" s="8"/>
      <c r="IQV11" s="8"/>
      <c r="IQW11" s="8"/>
      <c r="IQX11" s="8"/>
      <c r="IQY11" s="8"/>
      <c r="IQZ11" s="8"/>
      <c r="IRA11" s="8"/>
      <c r="IRB11" s="8"/>
      <c r="IRC11" s="8"/>
      <c r="IRD11" s="8"/>
      <c r="IRE11" s="8"/>
      <c r="IRF11" s="8"/>
      <c r="IRG11" s="8"/>
      <c r="IRH11" s="8"/>
      <c r="IRI11" s="8"/>
      <c r="IRJ11" s="8"/>
      <c r="IRK11" s="8"/>
      <c r="IRL11" s="8"/>
      <c r="IRM11" s="8"/>
      <c r="IRN11" s="8"/>
      <c r="IRO11" s="8"/>
      <c r="IRP11" s="8"/>
      <c r="IRQ11" s="8"/>
      <c r="IRR11" s="8"/>
      <c r="IRS11" s="8"/>
      <c r="IRT11" s="8"/>
      <c r="IRU11" s="8"/>
      <c r="IRV11" s="8"/>
      <c r="IRW11" s="8"/>
      <c r="IRX11" s="8"/>
      <c r="IRY11" s="8"/>
      <c r="IRZ11" s="8"/>
      <c r="ISA11" s="8"/>
      <c r="ISB11" s="8"/>
      <c r="ISC11" s="8"/>
      <c r="ISD11" s="8"/>
      <c r="ISE11" s="8"/>
      <c r="ISF11" s="8"/>
      <c r="ISG11" s="8"/>
      <c r="ISH11" s="8"/>
      <c r="ISI11" s="8"/>
      <c r="ISJ11" s="8"/>
      <c r="ISK11" s="8"/>
      <c r="ISL11" s="8"/>
      <c r="ISM11" s="8"/>
      <c r="ISN11" s="8"/>
      <c r="ISO11" s="8"/>
      <c r="ISP11" s="8"/>
      <c r="ISQ11" s="8"/>
      <c r="ISR11" s="8"/>
      <c r="ISS11" s="8"/>
      <c r="IST11" s="8"/>
      <c r="ISU11" s="8"/>
      <c r="ISV11" s="8"/>
      <c r="ISW11" s="8"/>
      <c r="ISX11" s="8"/>
      <c r="ISY11" s="8"/>
      <c r="ISZ11" s="8"/>
      <c r="ITA11" s="8"/>
      <c r="ITB11" s="8"/>
      <c r="ITC11" s="8"/>
      <c r="ITD11" s="8"/>
      <c r="ITE11" s="8"/>
      <c r="ITF11" s="8"/>
      <c r="ITG11" s="8"/>
      <c r="ITH11" s="8"/>
      <c r="ITI11" s="8"/>
      <c r="ITJ11" s="8"/>
      <c r="ITK11" s="8"/>
      <c r="ITL11" s="8"/>
      <c r="ITM11" s="8"/>
      <c r="ITN11" s="8"/>
      <c r="ITO11" s="8"/>
      <c r="ITP11" s="8"/>
      <c r="ITQ11" s="8"/>
      <c r="ITR11" s="8"/>
      <c r="ITS11" s="8"/>
      <c r="ITT11" s="8"/>
      <c r="ITU11" s="8"/>
      <c r="ITV11" s="8"/>
      <c r="ITW11" s="8"/>
      <c r="ITX11" s="8"/>
      <c r="ITY11" s="8"/>
      <c r="ITZ11" s="8"/>
      <c r="IUA11" s="8"/>
      <c r="IUB11" s="8"/>
      <c r="IUC11" s="8"/>
      <c r="IUD11" s="8"/>
      <c r="IUE11" s="8"/>
      <c r="IUF11" s="8"/>
      <c r="IUG11" s="8"/>
      <c r="IUH11" s="8"/>
      <c r="IUI11" s="8"/>
      <c r="IUJ11" s="8"/>
      <c r="IUK11" s="8"/>
      <c r="IUL11" s="8"/>
      <c r="IUM11" s="8"/>
      <c r="IUN11" s="8"/>
      <c r="IUO11" s="8"/>
      <c r="IUP11" s="8"/>
      <c r="IUQ11" s="8"/>
      <c r="IUR11" s="8"/>
      <c r="IUS11" s="8"/>
      <c r="IUT11" s="8"/>
      <c r="IUU11" s="8"/>
      <c r="IUV11" s="8"/>
      <c r="IUW11" s="8"/>
      <c r="IUX11" s="8"/>
      <c r="IUY11" s="8"/>
      <c r="IUZ11" s="8"/>
      <c r="IVA11" s="8"/>
      <c r="IVB11" s="8"/>
      <c r="IVC11" s="8"/>
      <c r="IVD11" s="8"/>
      <c r="IVE11" s="8"/>
      <c r="IVF11" s="8"/>
      <c r="IVG11" s="8"/>
      <c r="IVH11" s="8"/>
      <c r="IVI11" s="8"/>
      <c r="IVJ11" s="8"/>
      <c r="IVK11" s="8"/>
      <c r="IVL11" s="8"/>
      <c r="IVM11" s="8"/>
      <c r="IVN11" s="8"/>
      <c r="IVO11" s="8"/>
      <c r="IVP11" s="8"/>
      <c r="IVQ11" s="8"/>
      <c r="IVR11" s="8"/>
      <c r="IVS11" s="8"/>
      <c r="IVT11" s="8"/>
      <c r="IVU11" s="8"/>
      <c r="IVV11" s="8"/>
      <c r="IVW11" s="8"/>
      <c r="IVX11" s="8"/>
      <c r="IVY11" s="8"/>
      <c r="IVZ11" s="8"/>
      <c r="IWA11" s="8"/>
      <c r="IWB11" s="8"/>
      <c r="IWC11" s="8"/>
      <c r="IWD11" s="8"/>
      <c r="IWE11" s="8"/>
      <c r="IWF11" s="8"/>
      <c r="IWG11" s="8"/>
      <c r="IWH11" s="8"/>
      <c r="IWI11" s="8"/>
      <c r="IWJ11" s="8"/>
      <c r="IWK11" s="8"/>
      <c r="IWL11" s="8"/>
      <c r="IWM11" s="8"/>
      <c r="IWN11" s="8"/>
      <c r="IWO11" s="8"/>
      <c r="IWP11" s="8"/>
      <c r="IWQ11" s="8"/>
      <c r="IWR11" s="8"/>
      <c r="IWS11" s="8"/>
      <c r="IWT11" s="8"/>
      <c r="IWU11" s="8"/>
      <c r="IWV11" s="8"/>
      <c r="IWW11" s="8"/>
      <c r="IWX11" s="8"/>
      <c r="IWY11" s="8"/>
      <c r="IWZ11" s="8"/>
      <c r="IXA11" s="8"/>
      <c r="IXB11" s="8"/>
      <c r="IXC11" s="8"/>
      <c r="IXD11" s="8"/>
      <c r="IXE11" s="8"/>
      <c r="IXF11" s="8"/>
      <c r="IXG11" s="8"/>
      <c r="IXH11" s="8"/>
      <c r="IXI11" s="8"/>
      <c r="IXJ11" s="8"/>
      <c r="IXK11" s="8"/>
      <c r="IXL11" s="8"/>
      <c r="IXM11" s="8"/>
      <c r="IXN11" s="8"/>
      <c r="IXO11" s="8"/>
      <c r="IXP11" s="8"/>
      <c r="IXQ11" s="8"/>
      <c r="IXR11" s="8"/>
      <c r="IXS11" s="8"/>
      <c r="IXT11" s="8"/>
      <c r="IXU11" s="8"/>
      <c r="IXV11" s="8"/>
      <c r="IXW11" s="8"/>
      <c r="IXX11" s="8"/>
      <c r="IXY11" s="8"/>
      <c r="IXZ11" s="8"/>
      <c r="IYA11" s="8"/>
      <c r="IYB11" s="8"/>
      <c r="IYC11" s="8"/>
      <c r="IYD11" s="8"/>
      <c r="IYE11" s="8"/>
      <c r="IYF11" s="8"/>
      <c r="IYG11" s="8"/>
      <c r="IYH11" s="8"/>
      <c r="IYI11" s="8"/>
      <c r="IYJ11" s="8"/>
      <c r="IYK11" s="8"/>
      <c r="IYL11" s="8"/>
      <c r="IYM11" s="8"/>
      <c r="IYN11" s="8"/>
      <c r="IYO11" s="8"/>
      <c r="IYP11" s="8"/>
      <c r="IYQ11" s="8"/>
      <c r="IYR11" s="8"/>
      <c r="IYS11" s="8"/>
      <c r="IYT11" s="8"/>
      <c r="IYU11" s="8"/>
      <c r="IYV11" s="8"/>
      <c r="IYW11" s="8"/>
      <c r="IYX11" s="8"/>
      <c r="IYY11" s="8"/>
      <c r="IYZ11" s="8"/>
      <c r="IZA11" s="8"/>
      <c r="IZB11" s="8"/>
      <c r="IZC11" s="8"/>
      <c r="IZD11" s="8"/>
      <c r="IZE11" s="8"/>
      <c r="IZF11" s="8"/>
      <c r="IZG11" s="8"/>
      <c r="IZH11" s="8"/>
      <c r="IZI11" s="8"/>
      <c r="IZJ11" s="8"/>
      <c r="IZK11" s="8"/>
      <c r="IZL11" s="8"/>
      <c r="IZM11" s="8"/>
      <c r="IZN11" s="8"/>
      <c r="IZO11" s="8"/>
      <c r="IZP11" s="8"/>
      <c r="IZQ11" s="8"/>
      <c r="IZR11" s="8"/>
      <c r="IZS11" s="8"/>
      <c r="IZT11" s="8"/>
      <c r="IZU11" s="8"/>
      <c r="IZV11" s="8"/>
      <c r="IZW11" s="8"/>
      <c r="IZX11" s="8"/>
      <c r="IZY11" s="8"/>
      <c r="IZZ11" s="8"/>
      <c r="JAA11" s="8"/>
      <c r="JAB11" s="8"/>
      <c r="JAC11" s="8"/>
      <c r="JAD11" s="8"/>
      <c r="JAE11" s="8"/>
      <c r="JAF11" s="8"/>
      <c r="JAG11" s="8"/>
      <c r="JAH11" s="8"/>
      <c r="JAI11" s="8"/>
      <c r="JAJ11" s="8"/>
      <c r="JAK11" s="8"/>
      <c r="JAL11" s="8"/>
      <c r="JAM11" s="8"/>
      <c r="JAN11" s="8"/>
      <c r="JAO11" s="8"/>
      <c r="JAP11" s="8"/>
      <c r="JAQ11" s="8"/>
      <c r="JAR11" s="8"/>
      <c r="JAS11" s="8"/>
      <c r="JAT11" s="8"/>
      <c r="JAU11" s="8"/>
      <c r="JAV11" s="8"/>
      <c r="JAW11" s="8"/>
      <c r="JAX11" s="8"/>
      <c r="JAY11" s="8"/>
      <c r="JAZ11" s="8"/>
      <c r="JBA11" s="8"/>
      <c r="JBB11" s="8"/>
      <c r="JBC11" s="8"/>
      <c r="JBD11" s="8"/>
      <c r="JBE11" s="8"/>
      <c r="JBF11" s="8"/>
      <c r="JBG11" s="8"/>
      <c r="JBH11" s="8"/>
      <c r="JBI11" s="8"/>
      <c r="JBJ11" s="8"/>
      <c r="JBK11" s="8"/>
      <c r="JBL11" s="8"/>
      <c r="JBM11" s="8"/>
      <c r="JBN11" s="8"/>
      <c r="JBO11" s="8"/>
      <c r="JBP11" s="8"/>
      <c r="JBQ11" s="8"/>
      <c r="JBR11" s="8"/>
      <c r="JBS11" s="8"/>
      <c r="JBT11" s="8"/>
      <c r="JBU11" s="8"/>
      <c r="JBV11" s="8"/>
      <c r="JBW11" s="8"/>
      <c r="JBX11" s="8"/>
      <c r="JBY11" s="8"/>
      <c r="JBZ11" s="8"/>
      <c r="JCA11" s="8"/>
      <c r="JCB11" s="8"/>
      <c r="JCC11" s="8"/>
      <c r="JCD11" s="8"/>
      <c r="JCE11" s="8"/>
      <c r="JCF11" s="8"/>
      <c r="JCG11" s="8"/>
      <c r="JCH11" s="8"/>
      <c r="JCI11" s="8"/>
      <c r="JCJ11" s="8"/>
      <c r="JCK11" s="8"/>
      <c r="JCL11" s="8"/>
      <c r="JCM11" s="8"/>
      <c r="JCN11" s="8"/>
      <c r="JCO11" s="8"/>
      <c r="JCP11" s="8"/>
      <c r="JCQ11" s="8"/>
      <c r="JCR11" s="8"/>
      <c r="JCS11" s="8"/>
      <c r="JCT11" s="8"/>
      <c r="JCU11" s="8"/>
      <c r="JCV11" s="8"/>
      <c r="JCW11" s="8"/>
      <c r="JCX11" s="8"/>
      <c r="JCY11" s="8"/>
      <c r="JCZ11" s="8"/>
      <c r="JDA11" s="8"/>
      <c r="JDB11" s="8"/>
      <c r="JDC11" s="8"/>
      <c r="JDD11" s="8"/>
      <c r="JDE11" s="8"/>
      <c r="JDF11" s="8"/>
      <c r="JDG11" s="8"/>
      <c r="JDH11" s="8"/>
      <c r="JDI11" s="8"/>
      <c r="JDJ11" s="8"/>
      <c r="JDK11" s="8"/>
      <c r="JDL11" s="8"/>
      <c r="JDM11" s="8"/>
      <c r="JDN11" s="8"/>
      <c r="JDO11" s="8"/>
      <c r="JDP11" s="8"/>
      <c r="JDQ11" s="8"/>
      <c r="JDR11" s="8"/>
      <c r="JDS11" s="8"/>
      <c r="JDT11" s="8"/>
      <c r="JDU11" s="8"/>
      <c r="JDV11" s="8"/>
      <c r="JDW11" s="8"/>
      <c r="JDX11" s="8"/>
      <c r="JDY11" s="8"/>
      <c r="JDZ11" s="8"/>
      <c r="JEA11" s="8"/>
      <c r="JEB11" s="8"/>
      <c r="JEC11" s="8"/>
      <c r="JED11" s="8"/>
      <c r="JEE11" s="8"/>
      <c r="JEF11" s="8"/>
      <c r="JEG11" s="8"/>
      <c r="JEH11" s="8"/>
      <c r="JEI11" s="8"/>
      <c r="JEJ11" s="8"/>
      <c r="JEK11" s="8"/>
      <c r="JEL11" s="8"/>
      <c r="JEM11" s="8"/>
      <c r="JEN11" s="8"/>
      <c r="JEO11" s="8"/>
      <c r="JEP11" s="8"/>
      <c r="JEQ11" s="8"/>
      <c r="JER11" s="8"/>
      <c r="JES11" s="8"/>
      <c r="JET11" s="8"/>
      <c r="JEU11" s="8"/>
      <c r="JEV11" s="8"/>
      <c r="JEW11" s="8"/>
      <c r="JEX11" s="8"/>
      <c r="JEY11" s="8"/>
      <c r="JEZ11" s="8"/>
      <c r="JFA11" s="8"/>
      <c r="JFB11" s="8"/>
      <c r="JFC11" s="8"/>
      <c r="JFD11" s="8"/>
      <c r="JFE11" s="8"/>
      <c r="JFF11" s="8"/>
      <c r="JFG11" s="8"/>
      <c r="JFH11" s="8"/>
      <c r="JFI11" s="8"/>
      <c r="JFJ11" s="8"/>
      <c r="JFK11" s="8"/>
      <c r="JFL11" s="8"/>
      <c r="JFM11" s="8"/>
      <c r="JFN11" s="8"/>
      <c r="JFO11" s="8"/>
      <c r="JFP11" s="8"/>
      <c r="JFQ11" s="8"/>
      <c r="JFR11" s="8"/>
      <c r="JFS11" s="8"/>
      <c r="JFT11" s="8"/>
      <c r="JFU11" s="8"/>
      <c r="JFV11" s="8"/>
      <c r="JFW11" s="8"/>
      <c r="JFX11" s="8"/>
      <c r="JFY11" s="8"/>
      <c r="JFZ11" s="8"/>
      <c r="JGA11" s="8"/>
      <c r="JGB11" s="8"/>
      <c r="JGC11" s="8"/>
      <c r="JGD11" s="8"/>
      <c r="JGE11" s="8"/>
      <c r="JGF11" s="8"/>
      <c r="JGG11" s="8"/>
      <c r="JGH11" s="8"/>
      <c r="JGI11" s="8"/>
      <c r="JGJ11" s="8"/>
      <c r="JGK11" s="8"/>
      <c r="JGL11" s="8"/>
      <c r="JGM11" s="8"/>
      <c r="JGN11" s="8"/>
      <c r="JGO11" s="8"/>
      <c r="JGP11" s="8"/>
      <c r="JGQ11" s="8"/>
      <c r="JGR11" s="8"/>
      <c r="JGS11" s="8"/>
      <c r="JGT11" s="8"/>
      <c r="JGU11" s="8"/>
      <c r="JGV11" s="8"/>
      <c r="JGW11" s="8"/>
      <c r="JGX11" s="8"/>
      <c r="JGY11" s="8"/>
      <c r="JGZ11" s="8"/>
      <c r="JHA11" s="8"/>
      <c r="JHB11" s="8"/>
      <c r="JHC11" s="8"/>
      <c r="JHD11" s="8"/>
      <c r="JHE11" s="8"/>
      <c r="JHF11" s="8"/>
      <c r="JHG11" s="8"/>
      <c r="JHH11" s="8"/>
      <c r="JHI11" s="8"/>
      <c r="JHJ11" s="8"/>
      <c r="JHK11" s="8"/>
      <c r="JHL11" s="8"/>
      <c r="JHM11" s="8"/>
      <c r="JHN11" s="8"/>
      <c r="JHO11" s="8"/>
      <c r="JHP11" s="8"/>
      <c r="JHQ11" s="8"/>
      <c r="JHR11" s="8"/>
      <c r="JHS11" s="8"/>
      <c r="JHT11" s="8"/>
      <c r="JHU11" s="8"/>
      <c r="JHV11" s="8"/>
      <c r="JHW11" s="8"/>
      <c r="JHX11" s="8"/>
      <c r="JHY11" s="8"/>
      <c r="JHZ11" s="8"/>
      <c r="JIA11" s="8"/>
      <c r="JIB11" s="8"/>
      <c r="JIC11" s="8"/>
      <c r="JID11" s="8"/>
      <c r="JIE11" s="8"/>
      <c r="JIF11" s="8"/>
      <c r="JIG11" s="8"/>
      <c r="JIH11" s="8"/>
      <c r="JII11" s="8"/>
      <c r="JIJ11" s="8"/>
      <c r="JIK11" s="8"/>
      <c r="JIL11" s="8"/>
      <c r="JIM11" s="8"/>
      <c r="JIN11" s="8"/>
      <c r="JIO11" s="8"/>
      <c r="JIP11" s="8"/>
      <c r="JIQ11" s="8"/>
      <c r="JIR11" s="8"/>
      <c r="JIS11" s="8"/>
      <c r="JIT11" s="8"/>
      <c r="JIU11" s="8"/>
      <c r="JIV11" s="8"/>
      <c r="JIW11" s="8"/>
      <c r="JIX11" s="8"/>
      <c r="JIY11" s="8"/>
      <c r="JIZ11" s="8"/>
      <c r="JJA11" s="8"/>
      <c r="JJB11" s="8"/>
      <c r="JJC11" s="8"/>
      <c r="JJD11" s="8"/>
      <c r="JJE11" s="8"/>
      <c r="JJF11" s="8"/>
      <c r="JJG11" s="8"/>
      <c r="JJH11" s="8"/>
      <c r="JJI11" s="8"/>
      <c r="JJJ11" s="8"/>
      <c r="JJK11" s="8"/>
      <c r="JJL11" s="8"/>
      <c r="JJM11" s="8"/>
      <c r="JJN11" s="8"/>
      <c r="JJO11" s="8"/>
      <c r="JJP11" s="8"/>
      <c r="JJQ11" s="8"/>
      <c r="JJR11" s="8"/>
      <c r="JJS11" s="8"/>
      <c r="JJT11" s="8"/>
      <c r="JJU11" s="8"/>
      <c r="JJV11" s="8"/>
      <c r="JJW11" s="8"/>
      <c r="JJX11" s="8"/>
      <c r="JJY11" s="8"/>
      <c r="JJZ11" s="8"/>
      <c r="JKA11" s="8"/>
      <c r="JKB11" s="8"/>
      <c r="JKC11" s="8"/>
      <c r="JKD11" s="8"/>
      <c r="JKE11" s="8"/>
      <c r="JKF11" s="8"/>
      <c r="JKG11" s="8"/>
      <c r="JKH11" s="8"/>
      <c r="JKI11" s="8"/>
      <c r="JKJ11" s="8"/>
      <c r="JKK11" s="8"/>
      <c r="JKL11" s="8"/>
      <c r="JKM11" s="8"/>
      <c r="JKN11" s="8"/>
      <c r="JKO11" s="8"/>
      <c r="JKP11" s="8"/>
      <c r="JKQ11" s="8"/>
      <c r="JKR11" s="8"/>
      <c r="JKS11" s="8"/>
      <c r="JKT11" s="8"/>
      <c r="JKU11" s="8"/>
      <c r="JKV11" s="8"/>
      <c r="JKW11" s="8"/>
      <c r="JKX11" s="8"/>
      <c r="JKY11" s="8"/>
      <c r="JKZ11" s="8"/>
      <c r="JLA11" s="8"/>
      <c r="JLB11" s="8"/>
      <c r="JLC11" s="8"/>
      <c r="JLD11" s="8"/>
      <c r="JLE11" s="8"/>
      <c r="JLF11" s="8"/>
      <c r="JLG11" s="8"/>
      <c r="JLH11" s="8"/>
      <c r="JLI11" s="8"/>
      <c r="JLJ11" s="8"/>
      <c r="JLK11" s="8"/>
      <c r="JLL11" s="8"/>
      <c r="JLM11" s="8"/>
      <c r="JLN11" s="8"/>
      <c r="JLO11" s="8"/>
      <c r="JLP11" s="8"/>
      <c r="JLQ11" s="8"/>
      <c r="JLR11" s="8"/>
      <c r="JLS11" s="8"/>
      <c r="JLT11" s="8"/>
      <c r="JLU11" s="8"/>
      <c r="JLV11" s="8"/>
      <c r="JLW11" s="8"/>
      <c r="JLX11" s="8"/>
      <c r="JLY11" s="8"/>
      <c r="JLZ11" s="8"/>
      <c r="JMA11" s="8"/>
      <c r="JMB11" s="8"/>
      <c r="JMC11" s="8"/>
      <c r="JMD11" s="8"/>
      <c r="JME11" s="8"/>
      <c r="JMF11" s="8"/>
      <c r="JMG11" s="8"/>
      <c r="JMH11" s="8"/>
      <c r="JMI11" s="8"/>
      <c r="JMJ11" s="8"/>
      <c r="JMK11" s="8"/>
      <c r="JML11" s="8"/>
      <c r="JMM11" s="8"/>
      <c r="JMN11" s="8"/>
      <c r="JMO11" s="8"/>
      <c r="JMP11" s="8"/>
      <c r="JMQ11" s="8"/>
      <c r="JMR11" s="8"/>
      <c r="JMS11" s="8"/>
      <c r="JMT11" s="8"/>
      <c r="JMU11" s="8"/>
      <c r="JMV11" s="8"/>
      <c r="JMW11" s="8"/>
      <c r="JMX11" s="8"/>
      <c r="JMY11" s="8"/>
      <c r="JMZ11" s="8"/>
      <c r="JNA11" s="8"/>
      <c r="JNB11" s="8"/>
      <c r="JNC11" s="8"/>
      <c r="JND11" s="8"/>
      <c r="JNE11" s="8"/>
      <c r="JNF11" s="8"/>
      <c r="JNG11" s="8"/>
      <c r="JNH11" s="8"/>
      <c r="JNI11" s="8"/>
      <c r="JNJ11" s="8"/>
      <c r="JNK11" s="8"/>
      <c r="JNL11" s="8"/>
      <c r="JNM11" s="8"/>
      <c r="JNN11" s="8"/>
      <c r="JNO11" s="8"/>
      <c r="JNP11" s="8"/>
      <c r="JNQ11" s="8"/>
      <c r="JNR11" s="8"/>
      <c r="JNS11" s="8"/>
      <c r="JNT11" s="8"/>
      <c r="JNU11" s="8"/>
      <c r="JNV11" s="8"/>
      <c r="JNW11" s="8"/>
      <c r="JNX11" s="8"/>
      <c r="JNY11" s="8"/>
      <c r="JNZ11" s="8"/>
      <c r="JOA11" s="8"/>
      <c r="JOB11" s="8"/>
      <c r="JOC11" s="8"/>
      <c r="JOD11" s="8"/>
      <c r="JOE11" s="8"/>
      <c r="JOF11" s="8"/>
      <c r="JOG11" s="8"/>
      <c r="JOH11" s="8"/>
      <c r="JOI11" s="8"/>
      <c r="JOJ11" s="8"/>
      <c r="JOK11" s="8"/>
      <c r="JOL11" s="8"/>
      <c r="JOM11" s="8"/>
      <c r="JON11" s="8"/>
      <c r="JOO11" s="8"/>
      <c r="JOP11" s="8"/>
      <c r="JOQ11" s="8"/>
      <c r="JOR11" s="8"/>
      <c r="JOS11" s="8"/>
      <c r="JOT11" s="8"/>
      <c r="JOU11" s="8"/>
      <c r="JOV11" s="8"/>
      <c r="JOW11" s="8"/>
      <c r="JOX11" s="8"/>
      <c r="JOY11" s="8"/>
      <c r="JOZ11" s="8"/>
      <c r="JPA11" s="8"/>
      <c r="JPB11" s="8"/>
      <c r="JPC11" s="8"/>
      <c r="JPD11" s="8"/>
      <c r="JPE11" s="8"/>
      <c r="JPF11" s="8"/>
      <c r="JPG11" s="8"/>
      <c r="JPH11" s="8"/>
      <c r="JPI11" s="8"/>
      <c r="JPJ11" s="8"/>
      <c r="JPK11" s="8"/>
      <c r="JPL11" s="8"/>
      <c r="JPM11" s="8"/>
      <c r="JPN11" s="8"/>
      <c r="JPO11" s="8"/>
      <c r="JPP11" s="8"/>
      <c r="JPQ11" s="8"/>
      <c r="JPR11" s="8"/>
      <c r="JPS11" s="8"/>
      <c r="JPT11" s="8"/>
      <c r="JPU11" s="8"/>
      <c r="JPV11" s="8"/>
      <c r="JPW11" s="8"/>
      <c r="JPX11" s="8"/>
      <c r="JPY11" s="8"/>
      <c r="JPZ11" s="8"/>
      <c r="JQA11" s="8"/>
      <c r="JQB11" s="8"/>
      <c r="JQC11" s="8"/>
      <c r="JQD11" s="8"/>
      <c r="JQE11" s="8"/>
      <c r="JQF11" s="8"/>
      <c r="JQG11" s="8"/>
      <c r="JQH11" s="8"/>
      <c r="JQI11" s="8"/>
      <c r="JQJ11" s="8"/>
      <c r="JQK11" s="8"/>
      <c r="JQL11" s="8"/>
      <c r="JQM11" s="8"/>
      <c r="JQN11" s="8"/>
      <c r="JQO11" s="8"/>
      <c r="JQP11" s="8"/>
      <c r="JQQ11" s="8"/>
      <c r="JQR11" s="8"/>
      <c r="JQS11" s="8"/>
      <c r="JQT11" s="8"/>
      <c r="JQU11" s="8"/>
      <c r="JQV11" s="8"/>
      <c r="JQW11" s="8"/>
      <c r="JQX11" s="8"/>
      <c r="JQY11" s="8"/>
      <c r="JQZ11" s="8"/>
      <c r="JRA11" s="8"/>
      <c r="JRB11" s="8"/>
      <c r="JRC11" s="8"/>
      <c r="JRD11" s="8"/>
      <c r="JRE11" s="8"/>
      <c r="JRF11" s="8"/>
      <c r="JRG11" s="8"/>
      <c r="JRH11" s="8"/>
      <c r="JRI11" s="8"/>
      <c r="JRJ11" s="8"/>
      <c r="JRK11" s="8"/>
      <c r="JRL11" s="8"/>
      <c r="JRM11" s="8"/>
      <c r="JRN11" s="8"/>
      <c r="JRO11" s="8"/>
      <c r="JRP11" s="8"/>
      <c r="JRQ11" s="8"/>
      <c r="JRR11" s="8"/>
      <c r="JRS11" s="8"/>
      <c r="JRT11" s="8"/>
      <c r="JRU11" s="8"/>
      <c r="JRV11" s="8"/>
      <c r="JRW11" s="8"/>
      <c r="JRX11" s="8"/>
      <c r="JRY11" s="8"/>
      <c r="JRZ11" s="8"/>
      <c r="JSA11" s="8"/>
      <c r="JSB11" s="8"/>
      <c r="JSC11" s="8"/>
      <c r="JSD11" s="8"/>
      <c r="JSE11" s="8"/>
      <c r="JSF11" s="8"/>
      <c r="JSG11" s="8"/>
      <c r="JSH11" s="8"/>
      <c r="JSI11" s="8"/>
      <c r="JSJ11" s="8"/>
      <c r="JSK11" s="8"/>
      <c r="JSL11" s="8"/>
      <c r="JSM11" s="8"/>
      <c r="JSN11" s="8"/>
      <c r="JSO11" s="8"/>
      <c r="JSP11" s="8"/>
      <c r="JSQ11" s="8"/>
      <c r="JSR11" s="8"/>
      <c r="JSS11" s="8"/>
      <c r="JST11" s="8"/>
      <c r="JSU11" s="8"/>
      <c r="JSV11" s="8"/>
      <c r="JSW11" s="8"/>
      <c r="JSX11" s="8"/>
      <c r="JSY11" s="8"/>
      <c r="JSZ11" s="8"/>
      <c r="JTA11" s="8"/>
      <c r="JTB11" s="8"/>
      <c r="JTC11" s="8"/>
      <c r="JTD11" s="8"/>
      <c r="JTE11" s="8"/>
      <c r="JTF11" s="8"/>
      <c r="JTG11" s="8"/>
      <c r="JTH11" s="8"/>
      <c r="JTI11" s="8"/>
      <c r="JTJ11" s="8"/>
      <c r="JTK11" s="8"/>
      <c r="JTL11" s="8"/>
      <c r="JTM11" s="8"/>
      <c r="JTN11" s="8"/>
      <c r="JTO11" s="8"/>
      <c r="JTP11" s="8"/>
      <c r="JTQ11" s="8"/>
      <c r="JTR11" s="8"/>
      <c r="JTS11" s="8"/>
      <c r="JTT11" s="8"/>
      <c r="JTU11" s="8"/>
      <c r="JTV11" s="8"/>
      <c r="JTW11" s="8"/>
      <c r="JTX11" s="8"/>
      <c r="JTY11" s="8"/>
      <c r="JTZ11" s="8"/>
      <c r="JUA11" s="8"/>
      <c r="JUB11" s="8"/>
      <c r="JUC11" s="8"/>
      <c r="JUD11" s="8"/>
      <c r="JUE11" s="8"/>
      <c r="JUF11" s="8"/>
      <c r="JUG11" s="8"/>
      <c r="JUH11" s="8"/>
      <c r="JUI11" s="8"/>
      <c r="JUJ11" s="8"/>
      <c r="JUK11" s="8"/>
      <c r="JUL11" s="8"/>
      <c r="JUM11" s="8"/>
      <c r="JUN11" s="8"/>
      <c r="JUO11" s="8"/>
      <c r="JUP11" s="8"/>
      <c r="JUQ11" s="8"/>
      <c r="JUR11" s="8"/>
      <c r="JUS11" s="8"/>
      <c r="JUT11" s="8"/>
      <c r="JUU11" s="8"/>
      <c r="JUV11" s="8"/>
      <c r="JUW11" s="8"/>
      <c r="JUX11" s="8"/>
      <c r="JUY11" s="8"/>
      <c r="JUZ11" s="8"/>
      <c r="JVA11" s="8"/>
      <c r="JVB11" s="8"/>
      <c r="JVC11" s="8"/>
      <c r="JVD11" s="8"/>
      <c r="JVE11" s="8"/>
      <c r="JVF11" s="8"/>
      <c r="JVG11" s="8"/>
      <c r="JVH11" s="8"/>
      <c r="JVI11" s="8"/>
      <c r="JVJ11" s="8"/>
      <c r="JVK11" s="8"/>
      <c r="JVL11" s="8"/>
      <c r="JVM11" s="8"/>
      <c r="JVN11" s="8"/>
      <c r="JVO11" s="8"/>
      <c r="JVP11" s="8"/>
      <c r="JVQ11" s="8"/>
      <c r="JVR11" s="8"/>
      <c r="JVS11" s="8"/>
      <c r="JVT11" s="8"/>
      <c r="JVU11" s="8"/>
      <c r="JVV11" s="8"/>
      <c r="JVW11" s="8"/>
      <c r="JVX11" s="8"/>
      <c r="JVY11" s="8"/>
      <c r="JVZ11" s="8"/>
      <c r="JWA11" s="8"/>
      <c r="JWB11" s="8"/>
      <c r="JWC11" s="8"/>
      <c r="JWD11" s="8"/>
      <c r="JWE11" s="8"/>
      <c r="JWF11" s="8"/>
      <c r="JWG11" s="8"/>
      <c r="JWH11" s="8"/>
      <c r="JWI11" s="8"/>
      <c r="JWJ11" s="8"/>
      <c r="JWK11" s="8"/>
      <c r="JWL11" s="8"/>
      <c r="JWM11" s="8"/>
      <c r="JWN11" s="8"/>
      <c r="JWO11" s="8"/>
      <c r="JWP11" s="8"/>
      <c r="JWQ11" s="8"/>
      <c r="JWR11" s="8"/>
      <c r="JWS11" s="8"/>
      <c r="JWT11" s="8"/>
      <c r="JWU11" s="8"/>
      <c r="JWV11" s="8"/>
      <c r="JWW11" s="8"/>
      <c r="JWX11" s="8"/>
      <c r="JWY11" s="8"/>
      <c r="JWZ11" s="8"/>
      <c r="JXA11" s="8"/>
      <c r="JXB11" s="8"/>
      <c r="JXC11" s="8"/>
      <c r="JXD11" s="8"/>
      <c r="JXE11" s="8"/>
      <c r="JXF11" s="8"/>
      <c r="JXG11" s="8"/>
      <c r="JXH11" s="8"/>
      <c r="JXI11" s="8"/>
      <c r="JXJ11" s="8"/>
      <c r="JXK11" s="8"/>
      <c r="JXL11" s="8"/>
      <c r="JXM11" s="8"/>
      <c r="JXN11" s="8"/>
      <c r="JXO11" s="8"/>
      <c r="JXP11" s="8"/>
      <c r="JXQ11" s="8"/>
      <c r="JXR11" s="8"/>
      <c r="JXS11" s="8"/>
      <c r="JXT11" s="8"/>
      <c r="JXU11" s="8"/>
      <c r="JXV11" s="8"/>
      <c r="JXW11" s="8"/>
      <c r="JXX11" s="8"/>
      <c r="JXY11" s="8"/>
      <c r="JXZ11" s="8"/>
      <c r="JYA11" s="8"/>
      <c r="JYB11" s="8"/>
      <c r="JYC11" s="8"/>
      <c r="JYD11" s="8"/>
      <c r="JYE11" s="8"/>
      <c r="JYF11" s="8"/>
      <c r="JYG11" s="8"/>
      <c r="JYH11" s="8"/>
      <c r="JYI11" s="8"/>
      <c r="JYJ11" s="8"/>
      <c r="JYK11" s="8"/>
      <c r="JYL11" s="8"/>
      <c r="JYM11" s="8"/>
      <c r="JYN11" s="8"/>
      <c r="JYO11" s="8"/>
      <c r="JYP11" s="8"/>
      <c r="JYQ11" s="8"/>
      <c r="JYR11" s="8"/>
      <c r="JYS11" s="8"/>
      <c r="JYT11" s="8"/>
      <c r="JYU11" s="8"/>
      <c r="JYV11" s="8"/>
      <c r="JYW11" s="8"/>
      <c r="JYX11" s="8"/>
      <c r="JYY11" s="8"/>
      <c r="JYZ11" s="8"/>
      <c r="JZA11" s="8"/>
      <c r="JZB11" s="8"/>
      <c r="JZC11" s="8"/>
      <c r="JZD11" s="8"/>
      <c r="JZE11" s="8"/>
      <c r="JZF11" s="8"/>
      <c r="JZG11" s="8"/>
      <c r="JZH11" s="8"/>
      <c r="JZI11" s="8"/>
      <c r="JZJ11" s="8"/>
      <c r="JZK11" s="8"/>
      <c r="JZL11" s="8"/>
      <c r="JZM11" s="8"/>
      <c r="JZN11" s="8"/>
      <c r="JZO11" s="8"/>
      <c r="JZP11" s="8"/>
      <c r="JZQ11" s="8"/>
      <c r="JZR11" s="8"/>
      <c r="JZS11" s="8"/>
      <c r="JZT11" s="8"/>
      <c r="JZU11" s="8"/>
      <c r="JZV11" s="8"/>
      <c r="JZW11" s="8"/>
      <c r="JZX11" s="8"/>
      <c r="JZY11" s="8"/>
      <c r="JZZ11" s="8"/>
      <c r="KAA11" s="8"/>
      <c r="KAB11" s="8"/>
      <c r="KAC11" s="8"/>
      <c r="KAD11" s="8"/>
      <c r="KAE11" s="8"/>
      <c r="KAF11" s="8"/>
      <c r="KAG11" s="8"/>
      <c r="KAH11" s="8"/>
      <c r="KAI11" s="8"/>
      <c r="KAJ11" s="8"/>
      <c r="KAK11" s="8"/>
      <c r="KAL11" s="8"/>
      <c r="KAM11" s="8"/>
      <c r="KAN11" s="8"/>
      <c r="KAO11" s="8"/>
      <c r="KAP11" s="8"/>
      <c r="KAQ11" s="8"/>
      <c r="KAR11" s="8"/>
      <c r="KAS11" s="8"/>
      <c r="KAT11" s="8"/>
      <c r="KAU11" s="8"/>
      <c r="KAV11" s="8"/>
      <c r="KAW11" s="8"/>
      <c r="KAX11" s="8"/>
      <c r="KAY11" s="8"/>
      <c r="KAZ11" s="8"/>
      <c r="KBA11" s="8"/>
      <c r="KBB11" s="8"/>
      <c r="KBC11" s="8"/>
      <c r="KBD11" s="8"/>
      <c r="KBE11" s="8"/>
      <c r="KBF11" s="8"/>
      <c r="KBG11" s="8"/>
      <c r="KBH11" s="8"/>
      <c r="KBI11" s="8"/>
      <c r="KBJ11" s="8"/>
      <c r="KBK11" s="8"/>
      <c r="KBL11" s="8"/>
      <c r="KBM11" s="8"/>
      <c r="KBN11" s="8"/>
      <c r="KBO11" s="8"/>
      <c r="KBP11" s="8"/>
      <c r="KBQ11" s="8"/>
      <c r="KBR11" s="8"/>
      <c r="KBS11" s="8"/>
      <c r="KBT11" s="8"/>
      <c r="KBU11" s="8"/>
      <c r="KBV11" s="8"/>
      <c r="KBW11" s="8"/>
      <c r="KBX11" s="8"/>
      <c r="KBY11" s="8"/>
      <c r="KBZ11" s="8"/>
      <c r="KCA11" s="8"/>
      <c r="KCB11" s="8"/>
      <c r="KCC11" s="8"/>
      <c r="KCD11" s="8"/>
      <c r="KCE11" s="8"/>
      <c r="KCF11" s="8"/>
      <c r="KCG11" s="8"/>
      <c r="KCH11" s="8"/>
      <c r="KCI11" s="8"/>
      <c r="KCJ11" s="8"/>
      <c r="KCK11" s="8"/>
      <c r="KCL11" s="8"/>
      <c r="KCM11" s="8"/>
      <c r="KCN11" s="8"/>
      <c r="KCO11" s="8"/>
      <c r="KCP11" s="8"/>
      <c r="KCQ11" s="8"/>
      <c r="KCR11" s="8"/>
      <c r="KCS11" s="8"/>
      <c r="KCT11" s="8"/>
      <c r="KCU11" s="8"/>
      <c r="KCV11" s="8"/>
      <c r="KCW11" s="8"/>
      <c r="KCX11" s="8"/>
      <c r="KCY11" s="8"/>
      <c r="KCZ11" s="8"/>
      <c r="KDA11" s="8"/>
      <c r="KDB11" s="8"/>
      <c r="KDC11" s="8"/>
      <c r="KDD11" s="8"/>
      <c r="KDE11" s="8"/>
      <c r="KDF11" s="8"/>
      <c r="KDG11" s="8"/>
      <c r="KDH11" s="8"/>
      <c r="KDI11" s="8"/>
      <c r="KDJ11" s="8"/>
      <c r="KDK11" s="8"/>
      <c r="KDL11" s="8"/>
      <c r="KDM11" s="8"/>
      <c r="KDN11" s="8"/>
      <c r="KDO11" s="8"/>
      <c r="KDP11" s="8"/>
      <c r="KDQ11" s="8"/>
      <c r="KDR11" s="8"/>
      <c r="KDS11" s="8"/>
      <c r="KDT11" s="8"/>
      <c r="KDU11" s="8"/>
      <c r="KDV11" s="8"/>
      <c r="KDW11" s="8"/>
      <c r="KDX11" s="8"/>
      <c r="KDY11" s="8"/>
      <c r="KDZ11" s="8"/>
      <c r="KEA11" s="8"/>
      <c r="KEB11" s="8"/>
      <c r="KEC11" s="8"/>
      <c r="KED11" s="8"/>
      <c r="KEE11" s="8"/>
      <c r="KEF11" s="8"/>
      <c r="KEG11" s="8"/>
      <c r="KEH11" s="8"/>
      <c r="KEI11" s="8"/>
      <c r="KEJ11" s="8"/>
      <c r="KEK11" s="8"/>
      <c r="KEL11" s="8"/>
      <c r="KEM11" s="8"/>
      <c r="KEN11" s="8"/>
      <c r="KEO11" s="8"/>
      <c r="KEP11" s="8"/>
      <c r="KEQ11" s="8"/>
      <c r="KER11" s="8"/>
      <c r="KES11" s="8"/>
      <c r="KET11" s="8"/>
      <c r="KEU11" s="8"/>
      <c r="KEV11" s="8"/>
      <c r="KEW11" s="8"/>
      <c r="KEX11" s="8"/>
      <c r="KEY11" s="8"/>
      <c r="KEZ11" s="8"/>
      <c r="KFA11" s="8"/>
      <c r="KFB11" s="8"/>
      <c r="KFC11" s="8"/>
      <c r="KFD11" s="8"/>
      <c r="KFE11" s="8"/>
      <c r="KFF11" s="8"/>
      <c r="KFG11" s="8"/>
      <c r="KFH11" s="8"/>
      <c r="KFI11" s="8"/>
      <c r="KFJ11" s="8"/>
      <c r="KFK11" s="8"/>
      <c r="KFL11" s="8"/>
      <c r="KFM11" s="8"/>
      <c r="KFN11" s="8"/>
      <c r="KFO11" s="8"/>
      <c r="KFP11" s="8"/>
      <c r="KFQ11" s="8"/>
      <c r="KFR11" s="8"/>
      <c r="KFS11" s="8"/>
      <c r="KFT11" s="8"/>
      <c r="KFU11" s="8"/>
      <c r="KFV11" s="8"/>
      <c r="KFW11" s="8"/>
      <c r="KFX11" s="8"/>
      <c r="KFY11" s="8"/>
      <c r="KFZ11" s="8"/>
      <c r="KGA11" s="8"/>
      <c r="KGB11" s="8"/>
      <c r="KGC11" s="8"/>
      <c r="KGD11" s="8"/>
      <c r="KGE11" s="8"/>
      <c r="KGF11" s="8"/>
      <c r="KGG11" s="8"/>
      <c r="KGH11" s="8"/>
      <c r="KGI11" s="8"/>
      <c r="KGJ11" s="8"/>
      <c r="KGK11" s="8"/>
      <c r="KGL11" s="8"/>
      <c r="KGM11" s="8"/>
      <c r="KGN11" s="8"/>
      <c r="KGO11" s="8"/>
      <c r="KGP11" s="8"/>
      <c r="KGQ11" s="8"/>
      <c r="KGR11" s="8"/>
      <c r="KGS11" s="8"/>
      <c r="KGT11" s="8"/>
      <c r="KGU11" s="8"/>
      <c r="KGV11" s="8"/>
      <c r="KGW11" s="8"/>
      <c r="KGX11" s="8"/>
      <c r="KGY11" s="8"/>
      <c r="KGZ11" s="8"/>
      <c r="KHA11" s="8"/>
      <c r="KHB11" s="8"/>
      <c r="KHC11" s="8"/>
      <c r="KHD11" s="8"/>
      <c r="KHE11" s="8"/>
      <c r="KHF11" s="8"/>
      <c r="KHG11" s="8"/>
      <c r="KHH11" s="8"/>
      <c r="KHI11" s="8"/>
      <c r="KHJ11" s="8"/>
      <c r="KHK11" s="8"/>
      <c r="KHL11" s="8"/>
      <c r="KHM11" s="8"/>
      <c r="KHN11" s="8"/>
      <c r="KHO11" s="8"/>
      <c r="KHP11" s="8"/>
      <c r="KHQ11" s="8"/>
      <c r="KHR11" s="8"/>
      <c r="KHS11" s="8"/>
      <c r="KHT11" s="8"/>
      <c r="KHU11" s="8"/>
      <c r="KHV11" s="8"/>
      <c r="KHW11" s="8"/>
      <c r="KHX11" s="8"/>
      <c r="KHY11" s="8"/>
      <c r="KHZ11" s="8"/>
      <c r="KIA11" s="8"/>
      <c r="KIB11" s="8"/>
      <c r="KIC11" s="8"/>
      <c r="KID11" s="8"/>
      <c r="KIE11" s="8"/>
      <c r="KIF11" s="8"/>
      <c r="KIG11" s="8"/>
      <c r="KIH11" s="8"/>
      <c r="KII11" s="8"/>
      <c r="KIJ11" s="8"/>
      <c r="KIK11" s="8"/>
      <c r="KIL11" s="8"/>
      <c r="KIM11" s="8"/>
      <c r="KIN11" s="8"/>
      <c r="KIO11" s="8"/>
      <c r="KIP11" s="8"/>
      <c r="KIQ11" s="8"/>
      <c r="KIR11" s="8"/>
      <c r="KIS11" s="8"/>
      <c r="KIT11" s="8"/>
      <c r="KIU11" s="8"/>
      <c r="KIV11" s="8"/>
      <c r="KIW11" s="8"/>
      <c r="KIX11" s="8"/>
      <c r="KIY11" s="8"/>
      <c r="KIZ11" s="8"/>
      <c r="KJA11" s="8"/>
      <c r="KJB11" s="8"/>
      <c r="KJC11" s="8"/>
      <c r="KJD11" s="8"/>
      <c r="KJE11" s="8"/>
      <c r="KJF11" s="8"/>
      <c r="KJG11" s="8"/>
      <c r="KJH11" s="8"/>
      <c r="KJI11" s="8"/>
      <c r="KJJ11" s="8"/>
      <c r="KJK11" s="8"/>
      <c r="KJL11" s="8"/>
      <c r="KJM11" s="8"/>
      <c r="KJN11" s="8"/>
      <c r="KJO11" s="8"/>
      <c r="KJP11" s="8"/>
      <c r="KJQ11" s="8"/>
      <c r="KJR11" s="8"/>
      <c r="KJS11" s="8"/>
      <c r="KJT11" s="8"/>
      <c r="KJU11" s="8"/>
      <c r="KJV11" s="8"/>
      <c r="KJW11" s="8"/>
      <c r="KJX11" s="8"/>
      <c r="KJY11" s="8"/>
      <c r="KJZ11" s="8"/>
      <c r="KKA11" s="8"/>
      <c r="KKB11" s="8"/>
      <c r="KKC11" s="8"/>
      <c r="KKD11" s="8"/>
      <c r="KKE11" s="8"/>
      <c r="KKF11" s="8"/>
      <c r="KKG11" s="8"/>
      <c r="KKH11" s="8"/>
      <c r="KKI11" s="8"/>
      <c r="KKJ11" s="8"/>
      <c r="KKK11" s="8"/>
      <c r="KKL11" s="8"/>
      <c r="KKM11" s="8"/>
      <c r="KKN11" s="8"/>
      <c r="KKO11" s="8"/>
      <c r="KKP11" s="8"/>
      <c r="KKQ11" s="8"/>
      <c r="KKR11" s="8"/>
      <c r="KKS11" s="8"/>
      <c r="KKT11" s="8"/>
      <c r="KKU11" s="8"/>
      <c r="KKV11" s="8"/>
      <c r="KKW11" s="8"/>
      <c r="KKX11" s="8"/>
      <c r="KKY11" s="8"/>
      <c r="KKZ11" s="8"/>
      <c r="KLA11" s="8"/>
      <c r="KLB11" s="8"/>
      <c r="KLC11" s="8"/>
      <c r="KLD11" s="8"/>
      <c r="KLE11" s="8"/>
      <c r="KLF11" s="8"/>
      <c r="KLG11" s="8"/>
      <c r="KLH11" s="8"/>
      <c r="KLI11" s="8"/>
      <c r="KLJ11" s="8"/>
      <c r="KLK11" s="8"/>
      <c r="KLL11" s="8"/>
      <c r="KLM11" s="8"/>
      <c r="KLN11" s="8"/>
      <c r="KLO11" s="8"/>
      <c r="KLP11" s="8"/>
      <c r="KLQ11" s="8"/>
      <c r="KLR11" s="8"/>
      <c r="KLS11" s="8"/>
      <c r="KLT11" s="8"/>
      <c r="KLU11" s="8"/>
      <c r="KLV11" s="8"/>
      <c r="KLW11" s="8"/>
      <c r="KLX11" s="8"/>
      <c r="KLY11" s="8"/>
      <c r="KLZ11" s="8"/>
      <c r="KMA11" s="8"/>
      <c r="KMB11" s="8"/>
      <c r="KMC11" s="8"/>
      <c r="KMD11" s="8"/>
      <c r="KME11" s="8"/>
      <c r="KMF11" s="8"/>
      <c r="KMG11" s="8"/>
      <c r="KMH11" s="8"/>
      <c r="KMI11" s="8"/>
      <c r="KMJ11" s="8"/>
      <c r="KMK11" s="8"/>
      <c r="KML11" s="8"/>
      <c r="KMM11" s="8"/>
      <c r="KMN11" s="8"/>
      <c r="KMO11" s="8"/>
      <c r="KMP11" s="8"/>
      <c r="KMQ11" s="8"/>
      <c r="KMR11" s="8"/>
      <c r="KMS11" s="8"/>
      <c r="KMT11" s="8"/>
      <c r="KMU11" s="8"/>
      <c r="KMV11" s="8"/>
      <c r="KMW11" s="8"/>
      <c r="KMX11" s="8"/>
      <c r="KMY11" s="8"/>
      <c r="KMZ11" s="8"/>
      <c r="KNA11" s="8"/>
      <c r="KNB11" s="8"/>
      <c r="KNC11" s="8"/>
      <c r="KND11" s="8"/>
      <c r="KNE11" s="8"/>
      <c r="KNF11" s="8"/>
      <c r="KNG11" s="8"/>
      <c r="KNH11" s="8"/>
      <c r="KNI11" s="8"/>
      <c r="KNJ11" s="8"/>
      <c r="KNK11" s="8"/>
      <c r="KNL11" s="8"/>
      <c r="KNM11" s="8"/>
      <c r="KNN11" s="8"/>
      <c r="KNO11" s="8"/>
      <c r="KNP11" s="8"/>
      <c r="KNQ11" s="8"/>
      <c r="KNR11" s="8"/>
      <c r="KNS11" s="8"/>
      <c r="KNT11" s="8"/>
      <c r="KNU11" s="8"/>
      <c r="KNV11" s="8"/>
      <c r="KNW11" s="8"/>
      <c r="KNX11" s="8"/>
      <c r="KNY11" s="8"/>
      <c r="KNZ11" s="8"/>
      <c r="KOA11" s="8"/>
      <c r="KOB11" s="8"/>
      <c r="KOC11" s="8"/>
      <c r="KOD11" s="8"/>
      <c r="KOE11" s="8"/>
      <c r="KOF11" s="8"/>
      <c r="KOG11" s="8"/>
      <c r="KOH11" s="8"/>
      <c r="KOI11" s="8"/>
      <c r="KOJ11" s="8"/>
      <c r="KOK11" s="8"/>
      <c r="KOL11" s="8"/>
      <c r="KOM11" s="8"/>
      <c r="KON11" s="8"/>
      <c r="KOO11" s="8"/>
      <c r="KOP11" s="8"/>
      <c r="KOQ11" s="8"/>
      <c r="KOR11" s="8"/>
      <c r="KOS11" s="8"/>
      <c r="KOT11" s="8"/>
      <c r="KOU11" s="8"/>
      <c r="KOV11" s="8"/>
      <c r="KOW11" s="8"/>
      <c r="KOX11" s="8"/>
      <c r="KOY11" s="8"/>
      <c r="KOZ11" s="8"/>
      <c r="KPA11" s="8"/>
      <c r="KPB11" s="8"/>
      <c r="KPC11" s="8"/>
      <c r="KPD11" s="8"/>
      <c r="KPE11" s="8"/>
      <c r="KPF11" s="8"/>
      <c r="KPG11" s="8"/>
      <c r="KPH11" s="8"/>
      <c r="KPI11" s="8"/>
      <c r="KPJ11" s="8"/>
      <c r="KPK11" s="8"/>
      <c r="KPL11" s="8"/>
      <c r="KPM11" s="8"/>
      <c r="KPN11" s="8"/>
      <c r="KPO11" s="8"/>
      <c r="KPP11" s="8"/>
      <c r="KPQ11" s="8"/>
      <c r="KPR11" s="8"/>
      <c r="KPS11" s="8"/>
      <c r="KPT11" s="8"/>
      <c r="KPU11" s="8"/>
      <c r="KPV11" s="8"/>
      <c r="KPW11" s="8"/>
      <c r="KPX11" s="8"/>
      <c r="KPY11" s="8"/>
      <c r="KPZ11" s="8"/>
      <c r="KQA11" s="8"/>
      <c r="KQB11" s="8"/>
      <c r="KQC11" s="8"/>
      <c r="KQD11" s="8"/>
      <c r="KQE11" s="8"/>
      <c r="KQF11" s="8"/>
      <c r="KQG11" s="8"/>
      <c r="KQH11" s="8"/>
      <c r="KQI11" s="8"/>
      <c r="KQJ11" s="8"/>
      <c r="KQK11" s="8"/>
      <c r="KQL11" s="8"/>
      <c r="KQM11" s="8"/>
      <c r="KQN11" s="8"/>
      <c r="KQO11" s="8"/>
      <c r="KQP11" s="8"/>
      <c r="KQQ11" s="8"/>
      <c r="KQR11" s="8"/>
      <c r="KQS11" s="8"/>
      <c r="KQT11" s="8"/>
      <c r="KQU11" s="8"/>
      <c r="KQV11" s="8"/>
      <c r="KQW11" s="8"/>
      <c r="KQX11" s="8"/>
      <c r="KQY11" s="8"/>
      <c r="KQZ11" s="8"/>
      <c r="KRA11" s="8"/>
      <c r="KRB11" s="8"/>
      <c r="KRC11" s="8"/>
      <c r="KRD11" s="8"/>
      <c r="KRE11" s="8"/>
      <c r="KRF11" s="8"/>
      <c r="KRG11" s="8"/>
      <c r="KRH11" s="8"/>
      <c r="KRI11" s="8"/>
      <c r="KRJ11" s="8"/>
      <c r="KRK11" s="8"/>
      <c r="KRL11" s="8"/>
      <c r="KRM11" s="8"/>
      <c r="KRN11" s="8"/>
      <c r="KRO11" s="8"/>
      <c r="KRP11" s="8"/>
      <c r="KRQ11" s="8"/>
      <c r="KRR11" s="8"/>
      <c r="KRS11" s="8"/>
      <c r="KRT11" s="8"/>
      <c r="KRU11" s="8"/>
      <c r="KRV11" s="8"/>
      <c r="KRW11" s="8"/>
      <c r="KRX11" s="8"/>
      <c r="KRY11" s="8"/>
      <c r="KRZ11" s="8"/>
      <c r="KSA11" s="8"/>
      <c r="KSB11" s="8"/>
      <c r="KSC11" s="8"/>
      <c r="KSD11" s="8"/>
      <c r="KSE11" s="8"/>
      <c r="KSF11" s="8"/>
      <c r="KSG11" s="8"/>
      <c r="KSH11" s="8"/>
      <c r="KSI11" s="8"/>
      <c r="KSJ11" s="8"/>
      <c r="KSK11" s="8"/>
      <c r="KSL11" s="8"/>
      <c r="KSM11" s="8"/>
      <c r="KSN11" s="8"/>
      <c r="KSO11" s="8"/>
      <c r="KSP11" s="8"/>
      <c r="KSQ11" s="8"/>
      <c r="KSR11" s="8"/>
      <c r="KSS11" s="8"/>
      <c r="KST11" s="8"/>
      <c r="KSU11" s="8"/>
      <c r="KSV11" s="8"/>
      <c r="KSW11" s="8"/>
      <c r="KSX11" s="8"/>
      <c r="KSY11" s="8"/>
      <c r="KSZ11" s="8"/>
      <c r="KTA11" s="8"/>
      <c r="KTB11" s="8"/>
      <c r="KTC11" s="8"/>
      <c r="KTD11" s="8"/>
      <c r="KTE11" s="8"/>
      <c r="KTF11" s="8"/>
      <c r="KTG11" s="8"/>
      <c r="KTH11" s="8"/>
      <c r="KTI11" s="8"/>
      <c r="KTJ11" s="8"/>
      <c r="KTK11" s="8"/>
      <c r="KTL11" s="8"/>
      <c r="KTM11" s="8"/>
      <c r="KTN11" s="8"/>
      <c r="KTO11" s="8"/>
      <c r="KTP11" s="8"/>
      <c r="KTQ11" s="8"/>
      <c r="KTR11" s="8"/>
      <c r="KTS11" s="8"/>
      <c r="KTT11" s="8"/>
      <c r="KTU11" s="8"/>
      <c r="KTV11" s="8"/>
      <c r="KTW11" s="8"/>
      <c r="KTX11" s="8"/>
      <c r="KTY11" s="8"/>
      <c r="KTZ11" s="8"/>
      <c r="KUA11" s="8"/>
      <c r="KUB11" s="8"/>
      <c r="KUC11" s="8"/>
      <c r="KUD11" s="8"/>
      <c r="KUE11" s="8"/>
      <c r="KUF11" s="8"/>
      <c r="KUG11" s="8"/>
      <c r="KUH11" s="8"/>
      <c r="KUI11" s="8"/>
      <c r="KUJ11" s="8"/>
      <c r="KUK11" s="8"/>
      <c r="KUL11" s="8"/>
      <c r="KUM11" s="8"/>
      <c r="KUN11" s="8"/>
      <c r="KUO11" s="8"/>
      <c r="KUP11" s="8"/>
      <c r="KUQ11" s="8"/>
      <c r="KUR11" s="8"/>
      <c r="KUS11" s="8"/>
      <c r="KUT11" s="8"/>
      <c r="KUU11" s="8"/>
      <c r="KUV11" s="8"/>
      <c r="KUW11" s="8"/>
      <c r="KUX11" s="8"/>
      <c r="KUY11" s="8"/>
      <c r="KUZ11" s="8"/>
      <c r="KVA11" s="8"/>
      <c r="KVB11" s="8"/>
      <c r="KVC11" s="8"/>
      <c r="KVD11" s="8"/>
      <c r="KVE11" s="8"/>
      <c r="KVF11" s="8"/>
      <c r="KVG11" s="8"/>
      <c r="KVH11" s="8"/>
      <c r="KVI11" s="8"/>
      <c r="KVJ11" s="8"/>
      <c r="KVK11" s="8"/>
      <c r="KVL11" s="8"/>
      <c r="KVM11" s="8"/>
      <c r="KVN11" s="8"/>
      <c r="KVO11" s="8"/>
      <c r="KVP11" s="8"/>
      <c r="KVQ11" s="8"/>
      <c r="KVR11" s="8"/>
      <c r="KVS11" s="8"/>
      <c r="KVT11" s="8"/>
      <c r="KVU11" s="8"/>
      <c r="KVV11" s="8"/>
      <c r="KVW11" s="8"/>
      <c r="KVX11" s="8"/>
      <c r="KVY11" s="8"/>
      <c r="KVZ11" s="8"/>
      <c r="KWA11" s="8"/>
      <c r="KWB11" s="8"/>
      <c r="KWC11" s="8"/>
      <c r="KWD11" s="8"/>
      <c r="KWE11" s="8"/>
      <c r="KWF11" s="8"/>
      <c r="KWG11" s="8"/>
      <c r="KWH11" s="8"/>
      <c r="KWI11" s="8"/>
      <c r="KWJ11" s="8"/>
      <c r="KWK11" s="8"/>
      <c r="KWL11" s="8"/>
      <c r="KWM11" s="8"/>
      <c r="KWN11" s="8"/>
      <c r="KWO11" s="8"/>
      <c r="KWP11" s="8"/>
      <c r="KWQ11" s="8"/>
      <c r="KWR11" s="8"/>
      <c r="KWS11" s="8"/>
      <c r="KWT11" s="8"/>
      <c r="KWU11" s="8"/>
      <c r="KWV11" s="8"/>
      <c r="KWW11" s="8"/>
      <c r="KWX11" s="8"/>
      <c r="KWY11" s="8"/>
      <c r="KWZ11" s="8"/>
      <c r="KXA11" s="8"/>
      <c r="KXB11" s="8"/>
      <c r="KXC11" s="8"/>
      <c r="KXD11" s="8"/>
      <c r="KXE11" s="8"/>
      <c r="KXF11" s="8"/>
      <c r="KXG11" s="8"/>
      <c r="KXH11" s="8"/>
      <c r="KXI11" s="8"/>
      <c r="KXJ11" s="8"/>
      <c r="KXK11" s="8"/>
      <c r="KXL11" s="8"/>
      <c r="KXM11" s="8"/>
      <c r="KXN11" s="8"/>
      <c r="KXO11" s="8"/>
      <c r="KXP11" s="8"/>
      <c r="KXQ11" s="8"/>
      <c r="KXR11" s="8"/>
      <c r="KXS11" s="8"/>
      <c r="KXT11" s="8"/>
      <c r="KXU11" s="8"/>
      <c r="KXV11" s="8"/>
      <c r="KXW11" s="8"/>
      <c r="KXX11" s="8"/>
      <c r="KXY11" s="8"/>
      <c r="KXZ11" s="8"/>
      <c r="KYA11" s="8"/>
      <c r="KYB11" s="8"/>
      <c r="KYC11" s="8"/>
      <c r="KYD11" s="8"/>
      <c r="KYE11" s="8"/>
      <c r="KYF11" s="8"/>
      <c r="KYG11" s="8"/>
      <c r="KYH11" s="8"/>
      <c r="KYI11" s="8"/>
      <c r="KYJ11" s="8"/>
      <c r="KYK11" s="8"/>
      <c r="KYL11" s="8"/>
      <c r="KYM11" s="8"/>
      <c r="KYN11" s="8"/>
      <c r="KYO11" s="8"/>
      <c r="KYP11" s="8"/>
      <c r="KYQ11" s="8"/>
      <c r="KYR11" s="8"/>
      <c r="KYS11" s="8"/>
      <c r="KYT11" s="8"/>
      <c r="KYU11" s="8"/>
      <c r="KYV11" s="8"/>
      <c r="KYW11" s="8"/>
      <c r="KYX11" s="8"/>
      <c r="KYY11" s="8"/>
      <c r="KYZ11" s="8"/>
      <c r="KZA11" s="8"/>
      <c r="KZB11" s="8"/>
      <c r="KZC11" s="8"/>
      <c r="KZD11" s="8"/>
      <c r="KZE11" s="8"/>
      <c r="KZF11" s="8"/>
      <c r="KZG11" s="8"/>
      <c r="KZH11" s="8"/>
      <c r="KZI11" s="8"/>
      <c r="KZJ11" s="8"/>
      <c r="KZK11" s="8"/>
      <c r="KZL11" s="8"/>
      <c r="KZM11" s="8"/>
      <c r="KZN11" s="8"/>
      <c r="KZO11" s="8"/>
      <c r="KZP11" s="8"/>
      <c r="KZQ11" s="8"/>
      <c r="KZR11" s="8"/>
      <c r="KZS11" s="8"/>
      <c r="KZT11" s="8"/>
      <c r="KZU11" s="8"/>
      <c r="KZV11" s="8"/>
      <c r="KZW11" s="8"/>
      <c r="KZX11" s="8"/>
      <c r="KZY11" s="8"/>
      <c r="KZZ11" s="8"/>
      <c r="LAA11" s="8"/>
      <c r="LAB11" s="8"/>
      <c r="LAC11" s="8"/>
      <c r="LAD11" s="8"/>
      <c r="LAE11" s="8"/>
      <c r="LAF11" s="8"/>
      <c r="LAG11" s="8"/>
      <c r="LAH11" s="8"/>
      <c r="LAI11" s="8"/>
      <c r="LAJ11" s="8"/>
      <c r="LAK11" s="8"/>
      <c r="LAL11" s="8"/>
      <c r="LAM11" s="8"/>
      <c r="LAN11" s="8"/>
      <c r="LAO11" s="8"/>
      <c r="LAP11" s="8"/>
      <c r="LAQ11" s="8"/>
      <c r="LAR11" s="8"/>
      <c r="LAS11" s="8"/>
      <c r="LAT11" s="8"/>
      <c r="LAU11" s="8"/>
      <c r="LAV11" s="8"/>
      <c r="LAW11" s="8"/>
      <c r="LAX11" s="8"/>
      <c r="LAY11" s="8"/>
      <c r="LAZ11" s="8"/>
      <c r="LBA11" s="8"/>
      <c r="LBB11" s="8"/>
      <c r="LBC11" s="8"/>
      <c r="LBD11" s="8"/>
      <c r="LBE11" s="8"/>
      <c r="LBF11" s="8"/>
      <c r="LBG11" s="8"/>
      <c r="LBH11" s="8"/>
      <c r="LBI11" s="8"/>
      <c r="LBJ11" s="8"/>
      <c r="LBK11" s="8"/>
      <c r="LBL11" s="8"/>
      <c r="LBM11" s="8"/>
      <c r="LBN11" s="8"/>
      <c r="LBO11" s="8"/>
      <c r="LBP11" s="8"/>
      <c r="LBQ11" s="8"/>
      <c r="LBR11" s="8"/>
      <c r="LBS11" s="8"/>
      <c r="LBT11" s="8"/>
      <c r="LBU11" s="8"/>
      <c r="LBV11" s="8"/>
      <c r="LBW11" s="8"/>
      <c r="LBX11" s="8"/>
      <c r="LBY11" s="8"/>
      <c r="LBZ11" s="8"/>
      <c r="LCA11" s="8"/>
      <c r="LCB11" s="8"/>
      <c r="LCC11" s="8"/>
      <c r="LCD11" s="8"/>
      <c r="LCE11" s="8"/>
      <c r="LCF11" s="8"/>
      <c r="LCG11" s="8"/>
      <c r="LCH11" s="8"/>
      <c r="LCI11" s="8"/>
      <c r="LCJ11" s="8"/>
      <c r="LCK11" s="8"/>
      <c r="LCL11" s="8"/>
      <c r="LCM11" s="8"/>
      <c r="LCN11" s="8"/>
      <c r="LCO11" s="8"/>
      <c r="LCP11" s="8"/>
      <c r="LCQ11" s="8"/>
      <c r="LCR11" s="8"/>
      <c r="LCS11" s="8"/>
      <c r="LCT11" s="8"/>
      <c r="LCU11" s="8"/>
      <c r="LCV11" s="8"/>
      <c r="LCW11" s="8"/>
      <c r="LCX11" s="8"/>
      <c r="LCY11" s="8"/>
      <c r="LCZ11" s="8"/>
      <c r="LDA11" s="8"/>
      <c r="LDB11" s="8"/>
      <c r="LDC11" s="8"/>
      <c r="LDD11" s="8"/>
      <c r="LDE11" s="8"/>
      <c r="LDF11" s="8"/>
      <c r="LDG11" s="8"/>
      <c r="LDH11" s="8"/>
      <c r="LDI11" s="8"/>
      <c r="LDJ11" s="8"/>
      <c r="LDK11" s="8"/>
      <c r="LDL11" s="8"/>
      <c r="LDM11" s="8"/>
      <c r="LDN11" s="8"/>
      <c r="LDO11" s="8"/>
      <c r="LDP11" s="8"/>
      <c r="LDQ11" s="8"/>
      <c r="LDR11" s="8"/>
      <c r="LDS11" s="8"/>
      <c r="LDT11" s="8"/>
      <c r="LDU11" s="8"/>
      <c r="LDV11" s="8"/>
      <c r="LDW11" s="8"/>
      <c r="LDX11" s="8"/>
      <c r="LDY11" s="8"/>
      <c r="LDZ11" s="8"/>
      <c r="LEA11" s="8"/>
      <c r="LEB11" s="8"/>
      <c r="LEC11" s="8"/>
      <c r="LED11" s="8"/>
      <c r="LEE11" s="8"/>
      <c r="LEF11" s="8"/>
      <c r="LEG11" s="8"/>
      <c r="LEH11" s="8"/>
      <c r="LEI11" s="8"/>
      <c r="LEJ11" s="8"/>
      <c r="LEK11" s="8"/>
      <c r="LEL11" s="8"/>
      <c r="LEM11" s="8"/>
      <c r="LEN11" s="8"/>
      <c r="LEO11" s="8"/>
      <c r="LEP11" s="8"/>
      <c r="LEQ11" s="8"/>
      <c r="LER11" s="8"/>
      <c r="LES11" s="8"/>
      <c r="LET11" s="8"/>
      <c r="LEU11" s="8"/>
      <c r="LEV11" s="8"/>
      <c r="LEW11" s="8"/>
      <c r="LEX11" s="8"/>
      <c r="LEY11" s="8"/>
      <c r="LEZ11" s="8"/>
      <c r="LFA11" s="8"/>
      <c r="LFB11" s="8"/>
      <c r="LFC11" s="8"/>
      <c r="LFD11" s="8"/>
      <c r="LFE11" s="8"/>
      <c r="LFF11" s="8"/>
      <c r="LFG11" s="8"/>
      <c r="LFH11" s="8"/>
      <c r="LFI11" s="8"/>
      <c r="LFJ11" s="8"/>
      <c r="LFK11" s="8"/>
      <c r="LFL11" s="8"/>
      <c r="LFM11" s="8"/>
      <c r="LFN11" s="8"/>
      <c r="LFO11" s="8"/>
      <c r="LFP11" s="8"/>
      <c r="LFQ11" s="8"/>
      <c r="LFR11" s="8"/>
      <c r="LFS11" s="8"/>
      <c r="LFT11" s="8"/>
      <c r="LFU11" s="8"/>
      <c r="LFV11" s="8"/>
      <c r="LFW11" s="8"/>
      <c r="LFX11" s="8"/>
      <c r="LFY11" s="8"/>
      <c r="LFZ11" s="8"/>
      <c r="LGA11" s="8"/>
      <c r="LGB11" s="8"/>
      <c r="LGC11" s="8"/>
      <c r="LGD11" s="8"/>
      <c r="LGE11" s="8"/>
      <c r="LGF11" s="8"/>
      <c r="LGG11" s="8"/>
      <c r="LGH11" s="8"/>
      <c r="LGI11" s="8"/>
      <c r="LGJ11" s="8"/>
      <c r="LGK11" s="8"/>
      <c r="LGL11" s="8"/>
      <c r="LGM11" s="8"/>
      <c r="LGN11" s="8"/>
      <c r="LGO11" s="8"/>
      <c r="LGP11" s="8"/>
      <c r="LGQ11" s="8"/>
      <c r="LGR11" s="8"/>
      <c r="LGS11" s="8"/>
      <c r="LGT11" s="8"/>
      <c r="LGU11" s="8"/>
      <c r="LGV11" s="8"/>
      <c r="LGW11" s="8"/>
      <c r="LGX11" s="8"/>
      <c r="LGY11" s="8"/>
      <c r="LGZ11" s="8"/>
      <c r="LHA11" s="8"/>
      <c r="LHB11" s="8"/>
      <c r="LHC11" s="8"/>
      <c r="LHD11" s="8"/>
      <c r="LHE11" s="8"/>
      <c r="LHF11" s="8"/>
      <c r="LHG11" s="8"/>
      <c r="LHH11" s="8"/>
      <c r="LHI11" s="8"/>
      <c r="LHJ11" s="8"/>
      <c r="LHK11" s="8"/>
      <c r="LHL11" s="8"/>
      <c r="LHM11" s="8"/>
      <c r="LHN11" s="8"/>
      <c r="LHO11" s="8"/>
      <c r="LHP11" s="8"/>
      <c r="LHQ11" s="8"/>
      <c r="LHR11" s="8"/>
      <c r="LHS11" s="8"/>
      <c r="LHT11" s="8"/>
      <c r="LHU11" s="8"/>
      <c r="LHV11" s="8"/>
      <c r="LHW11" s="8"/>
      <c r="LHX11" s="8"/>
      <c r="LHY11" s="8"/>
      <c r="LHZ11" s="8"/>
      <c r="LIA11" s="8"/>
      <c r="LIB11" s="8"/>
      <c r="LIC11" s="8"/>
      <c r="LID11" s="8"/>
      <c r="LIE11" s="8"/>
      <c r="LIF11" s="8"/>
      <c r="LIG11" s="8"/>
      <c r="LIH11" s="8"/>
      <c r="LII11" s="8"/>
      <c r="LIJ11" s="8"/>
      <c r="LIK11" s="8"/>
      <c r="LIL11" s="8"/>
      <c r="LIM11" s="8"/>
      <c r="LIN11" s="8"/>
      <c r="LIO11" s="8"/>
      <c r="LIP11" s="8"/>
      <c r="LIQ11" s="8"/>
      <c r="LIR11" s="8"/>
      <c r="LIS11" s="8"/>
      <c r="LIT11" s="8"/>
      <c r="LIU11" s="8"/>
      <c r="LIV11" s="8"/>
      <c r="LIW11" s="8"/>
      <c r="LIX11" s="8"/>
      <c r="LIY11" s="8"/>
      <c r="LIZ11" s="8"/>
      <c r="LJA11" s="8"/>
      <c r="LJB11" s="8"/>
      <c r="LJC11" s="8"/>
      <c r="LJD11" s="8"/>
      <c r="LJE11" s="8"/>
      <c r="LJF11" s="8"/>
      <c r="LJG11" s="8"/>
      <c r="LJH11" s="8"/>
      <c r="LJI11" s="8"/>
      <c r="LJJ11" s="8"/>
      <c r="LJK11" s="8"/>
      <c r="LJL11" s="8"/>
      <c r="LJM11" s="8"/>
      <c r="LJN11" s="8"/>
      <c r="LJO11" s="8"/>
      <c r="LJP11" s="8"/>
      <c r="LJQ11" s="8"/>
      <c r="LJR11" s="8"/>
      <c r="LJS11" s="8"/>
      <c r="LJT11" s="8"/>
      <c r="LJU11" s="8"/>
      <c r="LJV11" s="8"/>
      <c r="LJW11" s="8"/>
      <c r="LJX11" s="8"/>
      <c r="LJY11" s="8"/>
      <c r="LJZ11" s="8"/>
      <c r="LKA11" s="8"/>
      <c r="LKB11" s="8"/>
      <c r="LKC11" s="8"/>
      <c r="LKD11" s="8"/>
      <c r="LKE11" s="8"/>
      <c r="LKF11" s="8"/>
      <c r="LKG11" s="8"/>
      <c r="LKH11" s="8"/>
      <c r="LKI11" s="8"/>
      <c r="LKJ11" s="8"/>
      <c r="LKK11" s="8"/>
      <c r="LKL11" s="8"/>
      <c r="LKM11" s="8"/>
      <c r="LKN11" s="8"/>
      <c r="LKO11" s="8"/>
      <c r="LKP11" s="8"/>
      <c r="LKQ11" s="8"/>
      <c r="LKR11" s="8"/>
      <c r="LKS11" s="8"/>
      <c r="LKT11" s="8"/>
      <c r="LKU11" s="8"/>
      <c r="LKV11" s="8"/>
      <c r="LKW11" s="8"/>
      <c r="LKX11" s="8"/>
      <c r="LKY11" s="8"/>
      <c r="LKZ11" s="8"/>
      <c r="LLA11" s="8"/>
      <c r="LLB11" s="8"/>
      <c r="LLC11" s="8"/>
      <c r="LLD11" s="8"/>
      <c r="LLE11" s="8"/>
      <c r="LLF11" s="8"/>
      <c r="LLG11" s="8"/>
      <c r="LLH11" s="8"/>
      <c r="LLI11" s="8"/>
      <c r="LLJ11" s="8"/>
      <c r="LLK11" s="8"/>
      <c r="LLL11" s="8"/>
      <c r="LLM11" s="8"/>
      <c r="LLN11" s="8"/>
      <c r="LLO11" s="8"/>
      <c r="LLP11" s="8"/>
      <c r="LLQ11" s="8"/>
      <c r="LLR11" s="8"/>
      <c r="LLS11" s="8"/>
      <c r="LLT11" s="8"/>
      <c r="LLU11" s="8"/>
      <c r="LLV11" s="8"/>
      <c r="LLW11" s="8"/>
      <c r="LLX11" s="8"/>
      <c r="LLY11" s="8"/>
      <c r="LLZ11" s="8"/>
      <c r="LMA11" s="8"/>
      <c r="LMB11" s="8"/>
      <c r="LMC11" s="8"/>
      <c r="LMD11" s="8"/>
      <c r="LME11" s="8"/>
      <c r="LMF11" s="8"/>
      <c r="LMG11" s="8"/>
      <c r="LMH11" s="8"/>
      <c r="LMI11" s="8"/>
      <c r="LMJ11" s="8"/>
      <c r="LMK11" s="8"/>
      <c r="LML11" s="8"/>
      <c r="LMM11" s="8"/>
      <c r="LMN11" s="8"/>
      <c r="LMO11" s="8"/>
      <c r="LMP11" s="8"/>
      <c r="LMQ11" s="8"/>
      <c r="LMR11" s="8"/>
      <c r="LMS11" s="8"/>
      <c r="LMT11" s="8"/>
      <c r="LMU11" s="8"/>
      <c r="LMV11" s="8"/>
      <c r="LMW11" s="8"/>
      <c r="LMX11" s="8"/>
      <c r="LMY11" s="8"/>
      <c r="LMZ11" s="8"/>
      <c r="LNA11" s="8"/>
      <c r="LNB11" s="8"/>
      <c r="LNC11" s="8"/>
      <c r="LND11" s="8"/>
      <c r="LNE11" s="8"/>
      <c r="LNF11" s="8"/>
      <c r="LNG11" s="8"/>
      <c r="LNH11" s="8"/>
      <c r="LNI11" s="8"/>
      <c r="LNJ11" s="8"/>
      <c r="LNK11" s="8"/>
      <c r="LNL11" s="8"/>
      <c r="LNM11" s="8"/>
      <c r="LNN11" s="8"/>
      <c r="LNO11" s="8"/>
      <c r="LNP11" s="8"/>
      <c r="LNQ11" s="8"/>
      <c r="LNR11" s="8"/>
      <c r="LNS11" s="8"/>
      <c r="LNT11" s="8"/>
      <c r="LNU11" s="8"/>
      <c r="LNV11" s="8"/>
      <c r="LNW11" s="8"/>
      <c r="LNX11" s="8"/>
      <c r="LNY11" s="8"/>
      <c r="LNZ11" s="8"/>
      <c r="LOA11" s="8"/>
      <c r="LOB11" s="8"/>
      <c r="LOC11" s="8"/>
      <c r="LOD11" s="8"/>
      <c r="LOE11" s="8"/>
      <c r="LOF11" s="8"/>
      <c r="LOG11" s="8"/>
      <c r="LOH11" s="8"/>
      <c r="LOI11" s="8"/>
      <c r="LOJ11" s="8"/>
      <c r="LOK11" s="8"/>
      <c r="LOL11" s="8"/>
      <c r="LOM11" s="8"/>
      <c r="LON11" s="8"/>
      <c r="LOO11" s="8"/>
      <c r="LOP11" s="8"/>
      <c r="LOQ11" s="8"/>
      <c r="LOR11" s="8"/>
      <c r="LOS11" s="8"/>
      <c r="LOT11" s="8"/>
      <c r="LOU11" s="8"/>
      <c r="LOV11" s="8"/>
      <c r="LOW11" s="8"/>
      <c r="LOX11" s="8"/>
      <c r="LOY11" s="8"/>
      <c r="LOZ11" s="8"/>
      <c r="LPA11" s="8"/>
      <c r="LPB11" s="8"/>
      <c r="LPC11" s="8"/>
      <c r="LPD11" s="8"/>
      <c r="LPE11" s="8"/>
      <c r="LPF11" s="8"/>
      <c r="LPG11" s="8"/>
      <c r="LPH11" s="8"/>
      <c r="LPI11" s="8"/>
      <c r="LPJ11" s="8"/>
      <c r="LPK11" s="8"/>
      <c r="LPL11" s="8"/>
      <c r="LPM11" s="8"/>
      <c r="LPN11" s="8"/>
      <c r="LPO11" s="8"/>
      <c r="LPP11" s="8"/>
      <c r="LPQ11" s="8"/>
      <c r="LPR11" s="8"/>
      <c r="LPS11" s="8"/>
      <c r="LPT11" s="8"/>
      <c r="LPU11" s="8"/>
      <c r="LPV11" s="8"/>
      <c r="LPW11" s="8"/>
      <c r="LPX11" s="8"/>
      <c r="LPY11" s="8"/>
      <c r="LPZ11" s="8"/>
      <c r="LQA11" s="8"/>
      <c r="LQB11" s="8"/>
      <c r="LQC11" s="8"/>
      <c r="LQD11" s="8"/>
      <c r="LQE11" s="8"/>
      <c r="LQF11" s="8"/>
      <c r="LQG11" s="8"/>
      <c r="LQH11" s="8"/>
      <c r="LQI11" s="8"/>
      <c r="LQJ11" s="8"/>
      <c r="LQK11" s="8"/>
      <c r="LQL11" s="8"/>
      <c r="LQM11" s="8"/>
      <c r="LQN11" s="8"/>
      <c r="LQO11" s="8"/>
      <c r="LQP11" s="8"/>
      <c r="LQQ11" s="8"/>
      <c r="LQR11" s="8"/>
      <c r="LQS11" s="8"/>
      <c r="LQT11" s="8"/>
      <c r="LQU11" s="8"/>
      <c r="LQV11" s="8"/>
      <c r="LQW11" s="8"/>
      <c r="LQX11" s="8"/>
      <c r="LQY11" s="8"/>
      <c r="LQZ11" s="8"/>
      <c r="LRA11" s="8"/>
      <c r="LRB11" s="8"/>
      <c r="LRC11" s="8"/>
      <c r="LRD11" s="8"/>
      <c r="LRE11" s="8"/>
      <c r="LRF11" s="8"/>
      <c r="LRG11" s="8"/>
      <c r="LRH11" s="8"/>
      <c r="LRI11" s="8"/>
      <c r="LRJ11" s="8"/>
      <c r="LRK11" s="8"/>
      <c r="LRL11" s="8"/>
      <c r="LRM11" s="8"/>
      <c r="LRN11" s="8"/>
      <c r="LRO11" s="8"/>
      <c r="LRP11" s="8"/>
      <c r="LRQ11" s="8"/>
      <c r="LRR11" s="8"/>
      <c r="LRS11" s="8"/>
      <c r="LRT11" s="8"/>
      <c r="LRU11" s="8"/>
      <c r="LRV11" s="8"/>
      <c r="LRW11" s="8"/>
      <c r="LRX11" s="8"/>
      <c r="LRY11" s="8"/>
      <c r="LRZ11" s="8"/>
      <c r="LSA11" s="8"/>
      <c r="LSB11" s="8"/>
      <c r="LSC11" s="8"/>
      <c r="LSD11" s="8"/>
      <c r="LSE11" s="8"/>
      <c r="LSF11" s="8"/>
      <c r="LSG11" s="8"/>
      <c r="LSH11" s="8"/>
      <c r="LSI11" s="8"/>
      <c r="LSJ11" s="8"/>
      <c r="LSK11" s="8"/>
      <c r="LSL11" s="8"/>
      <c r="LSM11" s="8"/>
      <c r="LSN11" s="8"/>
      <c r="LSO11" s="8"/>
      <c r="LSP11" s="8"/>
      <c r="LSQ11" s="8"/>
      <c r="LSR11" s="8"/>
      <c r="LSS11" s="8"/>
      <c r="LST11" s="8"/>
      <c r="LSU11" s="8"/>
      <c r="LSV11" s="8"/>
      <c r="LSW11" s="8"/>
      <c r="LSX11" s="8"/>
      <c r="LSY11" s="8"/>
      <c r="LSZ11" s="8"/>
      <c r="LTA11" s="8"/>
      <c r="LTB11" s="8"/>
      <c r="LTC11" s="8"/>
      <c r="LTD11" s="8"/>
      <c r="LTE11" s="8"/>
      <c r="LTF11" s="8"/>
      <c r="LTG11" s="8"/>
      <c r="LTH11" s="8"/>
      <c r="LTI11" s="8"/>
      <c r="LTJ11" s="8"/>
      <c r="LTK11" s="8"/>
      <c r="LTL11" s="8"/>
      <c r="LTM11" s="8"/>
      <c r="LTN11" s="8"/>
      <c r="LTO11" s="8"/>
      <c r="LTP11" s="8"/>
      <c r="LTQ11" s="8"/>
      <c r="LTR11" s="8"/>
      <c r="LTS11" s="8"/>
      <c r="LTT11" s="8"/>
      <c r="LTU11" s="8"/>
      <c r="LTV11" s="8"/>
      <c r="LTW11" s="8"/>
      <c r="LTX11" s="8"/>
      <c r="LTY11" s="8"/>
      <c r="LTZ11" s="8"/>
      <c r="LUA11" s="8"/>
      <c r="LUB11" s="8"/>
      <c r="LUC11" s="8"/>
      <c r="LUD11" s="8"/>
      <c r="LUE11" s="8"/>
      <c r="LUF11" s="8"/>
      <c r="LUG11" s="8"/>
      <c r="LUH11" s="8"/>
      <c r="LUI11" s="8"/>
      <c r="LUJ11" s="8"/>
      <c r="LUK11" s="8"/>
      <c r="LUL11" s="8"/>
      <c r="LUM11" s="8"/>
      <c r="LUN11" s="8"/>
      <c r="LUO11" s="8"/>
      <c r="LUP11" s="8"/>
      <c r="LUQ11" s="8"/>
      <c r="LUR11" s="8"/>
      <c r="LUS11" s="8"/>
      <c r="LUT11" s="8"/>
      <c r="LUU11" s="8"/>
      <c r="LUV11" s="8"/>
      <c r="LUW11" s="8"/>
      <c r="LUX11" s="8"/>
      <c r="LUY11" s="8"/>
      <c r="LUZ11" s="8"/>
      <c r="LVA11" s="8"/>
      <c r="LVB11" s="8"/>
      <c r="LVC11" s="8"/>
      <c r="LVD11" s="8"/>
      <c r="LVE11" s="8"/>
      <c r="LVF11" s="8"/>
      <c r="LVG11" s="8"/>
      <c r="LVH11" s="8"/>
      <c r="LVI11" s="8"/>
      <c r="LVJ11" s="8"/>
      <c r="LVK11" s="8"/>
      <c r="LVL11" s="8"/>
      <c r="LVM11" s="8"/>
      <c r="LVN11" s="8"/>
      <c r="LVO11" s="8"/>
      <c r="LVP11" s="8"/>
      <c r="LVQ11" s="8"/>
      <c r="LVR11" s="8"/>
      <c r="LVS11" s="8"/>
      <c r="LVT11" s="8"/>
      <c r="LVU11" s="8"/>
      <c r="LVV11" s="8"/>
      <c r="LVW11" s="8"/>
      <c r="LVX11" s="8"/>
      <c r="LVY11" s="8"/>
      <c r="LVZ11" s="8"/>
      <c r="LWA11" s="8"/>
      <c r="LWB11" s="8"/>
      <c r="LWC11" s="8"/>
      <c r="LWD11" s="8"/>
      <c r="LWE11" s="8"/>
      <c r="LWF11" s="8"/>
      <c r="LWG11" s="8"/>
      <c r="LWH11" s="8"/>
      <c r="LWI11" s="8"/>
      <c r="LWJ11" s="8"/>
      <c r="LWK11" s="8"/>
      <c r="LWL11" s="8"/>
      <c r="LWM11" s="8"/>
      <c r="LWN11" s="8"/>
      <c r="LWO11" s="8"/>
      <c r="LWP11" s="8"/>
      <c r="LWQ11" s="8"/>
      <c r="LWR11" s="8"/>
      <c r="LWS11" s="8"/>
      <c r="LWT11" s="8"/>
      <c r="LWU11" s="8"/>
      <c r="LWV11" s="8"/>
      <c r="LWW11" s="8"/>
      <c r="LWX11" s="8"/>
      <c r="LWY11" s="8"/>
      <c r="LWZ11" s="8"/>
      <c r="LXA11" s="8"/>
      <c r="LXB11" s="8"/>
      <c r="LXC11" s="8"/>
      <c r="LXD11" s="8"/>
      <c r="LXE11" s="8"/>
      <c r="LXF11" s="8"/>
      <c r="LXG11" s="8"/>
      <c r="LXH11" s="8"/>
      <c r="LXI11" s="8"/>
      <c r="LXJ11" s="8"/>
      <c r="LXK11" s="8"/>
      <c r="LXL11" s="8"/>
      <c r="LXM11" s="8"/>
      <c r="LXN11" s="8"/>
      <c r="LXO11" s="8"/>
      <c r="LXP11" s="8"/>
      <c r="LXQ11" s="8"/>
      <c r="LXR11" s="8"/>
      <c r="LXS11" s="8"/>
      <c r="LXT11" s="8"/>
      <c r="LXU11" s="8"/>
      <c r="LXV11" s="8"/>
      <c r="LXW11" s="8"/>
      <c r="LXX11" s="8"/>
      <c r="LXY11" s="8"/>
      <c r="LXZ11" s="8"/>
      <c r="LYA11" s="8"/>
      <c r="LYB11" s="8"/>
      <c r="LYC11" s="8"/>
      <c r="LYD11" s="8"/>
      <c r="LYE11" s="8"/>
      <c r="LYF11" s="8"/>
      <c r="LYG11" s="8"/>
      <c r="LYH11" s="8"/>
      <c r="LYI11" s="8"/>
      <c r="LYJ11" s="8"/>
      <c r="LYK11" s="8"/>
      <c r="LYL11" s="8"/>
      <c r="LYM11" s="8"/>
      <c r="LYN11" s="8"/>
      <c r="LYO11" s="8"/>
      <c r="LYP11" s="8"/>
      <c r="LYQ11" s="8"/>
      <c r="LYR11" s="8"/>
      <c r="LYS11" s="8"/>
      <c r="LYT11" s="8"/>
      <c r="LYU11" s="8"/>
      <c r="LYV11" s="8"/>
      <c r="LYW11" s="8"/>
      <c r="LYX11" s="8"/>
      <c r="LYY11" s="8"/>
      <c r="LYZ11" s="8"/>
      <c r="LZA11" s="8"/>
      <c r="LZB11" s="8"/>
      <c r="LZC11" s="8"/>
      <c r="LZD11" s="8"/>
      <c r="LZE11" s="8"/>
      <c r="LZF11" s="8"/>
      <c r="LZG11" s="8"/>
      <c r="LZH11" s="8"/>
      <c r="LZI11" s="8"/>
      <c r="LZJ11" s="8"/>
      <c r="LZK11" s="8"/>
      <c r="LZL11" s="8"/>
      <c r="LZM11" s="8"/>
      <c r="LZN11" s="8"/>
      <c r="LZO11" s="8"/>
      <c r="LZP11" s="8"/>
      <c r="LZQ11" s="8"/>
      <c r="LZR11" s="8"/>
      <c r="LZS11" s="8"/>
      <c r="LZT11" s="8"/>
      <c r="LZU11" s="8"/>
      <c r="LZV11" s="8"/>
      <c r="LZW11" s="8"/>
      <c r="LZX11" s="8"/>
      <c r="LZY11" s="8"/>
      <c r="LZZ11" s="8"/>
      <c r="MAA11" s="8"/>
      <c r="MAB11" s="8"/>
      <c r="MAC11" s="8"/>
      <c r="MAD11" s="8"/>
      <c r="MAE11" s="8"/>
      <c r="MAF11" s="8"/>
      <c r="MAG11" s="8"/>
      <c r="MAH11" s="8"/>
      <c r="MAI11" s="8"/>
      <c r="MAJ11" s="8"/>
      <c r="MAK11" s="8"/>
      <c r="MAL11" s="8"/>
      <c r="MAM11" s="8"/>
      <c r="MAN11" s="8"/>
      <c r="MAO11" s="8"/>
      <c r="MAP11" s="8"/>
      <c r="MAQ11" s="8"/>
      <c r="MAR11" s="8"/>
      <c r="MAS11" s="8"/>
      <c r="MAT11" s="8"/>
      <c r="MAU11" s="8"/>
      <c r="MAV11" s="8"/>
      <c r="MAW11" s="8"/>
      <c r="MAX11" s="8"/>
      <c r="MAY11" s="8"/>
      <c r="MAZ11" s="8"/>
      <c r="MBA11" s="8"/>
      <c r="MBB11" s="8"/>
      <c r="MBC11" s="8"/>
      <c r="MBD11" s="8"/>
      <c r="MBE11" s="8"/>
      <c r="MBF11" s="8"/>
      <c r="MBG11" s="8"/>
      <c r="MBH11" s="8"/>
      <c r="MBI11" s="8"/>
      <c r="MBJ11" s="8"/>
      <c r="MBK11" s="8"/>
      <c r="MBL11" s="8"/>
      <c r="MBM11" s="8"/>
      <c r="MBN11" s="8"/>
      <c r="MBO11" s="8"/>
      <c r="MBP11" s="8"/>
      <c r="MBQ11" s="8"/>
      <c r="MBR11" s="8"/>
      <c r="MBS11" s="8"/>
      <c r="MBT11" s="8"/>
      <c r="MBU11" s="8"/>
      <c r="MBV11" s="8"/>
      <c r="MBW11" s="8"/>
      <c r="MBX11" s="8"/>
      <c r="MBY11" s="8"/>
      <c r="MBZ11" s="8"/>
      <c r="MCA11" s="8"/>
      <c r="MCB11" s="8"/>
      <c r="MCC11" s="8"/>
      <c r="MCD11" s="8"/>
      <c r="MCE11" s="8"/>
      <c r="MCF11" s="8"/>
      <c r="MCG11" s="8"/>
      <c r="MCH11" s="8"/>
      <c r="MCI11" s="8"/>
      <c r="MCJ11" s="8"/>
      <c r="MCK11" s="8"/>
      <c r="MCL11" s="8"/>
      <c r="MCM11" s="8"/>
      <c r="MCN11" s="8"/>
      <c r="MCO11" s="8"/>
      <c r="MCP11" s="8"/>
      <c r="MCQ11" s="8"/>
      <c r="MCR11" s="8"/>
      <c r="MCS11" s="8"/>
      <c r="MCT11" s="8"/>
      <c r="MCU11" s="8"/>
      <c r="MCV11" s="8"/>
      <c r="MCW11" s="8"/>
      <c r="MCX11" s="8"/>
      <c r="MCY11" s="8"/>
      <c r="MCZ11" s="8"/>
      <c r="MDA11" s="8"/>
      <c r="MDB11" s="8"/>
      <c r="MDC11" s="8"/>
      <c r="MDD11" s="8"/>
      <c r="MDE11" s="8"/>
      <c r="MDF11" s="8"/>
      <c r="MDG11" s="8"/>
      <c r="MDH11" s="8"/>
      <c r="MDI11" s="8"/>
      <c r="MDJ11" s="8"/>
      <c r="MDK11" s="8"/>
      <c r="MDL11" s="8"/>
      <c r="MDM11" s="8"/>
      <c r="MDN11" s="8"/>
      <c r="MDO11" s="8"/>
      <c r="MDP11" s="8"/>
      <c r="MDQ11" s="8"/>
      <c r="MDR11" s="8"/>
      <c r="MDS11" s="8"/>
      <c r="MDT11" s="8"/>
      <c r="MDU11" s="8"/>
      <c r="MDV11" s="8"/>
      <c r="MDW11" s="8"/>
      <c r="MDX11" s="8"/>
      <c r="MDY11" s="8"/>
      <c r="MDZ11" s="8"/>
      <c r="MEA11" s="8"/>
      <c r="MEB11" s="8"/>
      <c r="MEC11" s="8"/>
      <c r="MED11" s="8"/>
      <c r="MEE11" s="8"/>
      <c r="MEF11" s="8"/>
      <c r="MEG11" s="8"/>
      <c r="MEH11" s="8"/>
      <c r="MEI11" s="8"/>
      <c r="MEJ11" s="8"/>
      <c r="MEK11" s="8"/>
      <c r="MEL11" s="8"/>
      <c r="MEM11" s="8"/>
      <c r="MEN11" s="8"/>
      <c r="MEO11" s="8"/>
      <c r="MEP11" s="8"/>
      <c r="MEQ11" s="8"/>
      <c r="MER11" s="8"/>
      <c r="MES11" s="8"/>
      <c r="MET11" s="8"/>
      <c r="MEU11" s="8"/>
      <c r="MEV11" s="8"/>
      <c r="MEW11" s="8"/>
      <c r="MEX11" s="8"/>
      <c r="MEY11" s="8"/>
      <c r="MEZ11" s="8"/>
      <c r="MFA11" s="8"/>
      <c r="MFB11" s="8"/>
      <c r="MFC11" s="8"/>
      <c r="MFD11" s="8"/>
      <c r="MFE11" s="8"/>
      <c r="MFF11" s="8"/>
      <c r="MFG11" s="8"/>
      <c r="MFH11" s="8"/>
      <c r="MFI11" s="8"/>
      <c r="MFJ11" s="8"/>
      <c r="MFK11" s="8"/>
      <c r="MFL11" s="8"/>
      <c r="MFM11" s="8"/>
      <c r="MFN11" s="8"/>
      <c r="MFO11" s="8"/>
      <c r="MFP11" s="8"/>
      <c r="MFQ11" s="8"/>
      <c r="MFR11" s="8"/>
      <c r="MFS11" s="8"/>
      <c r="MFT11" s="8"/>
      <c r="MFU11" s="8"/>
      <c r="MFV11" s="8"/>
      <c r="MFW11" s="8"/>
      <c r="MFX11" s="8"/>
      <c r="MFY11" s="8"/>
      <c r="MFZ11" s="8"/>
      <c r="MGA11" s="8"/>
      <c r="MGB11" s="8"/>
      <c r="MGC11" s="8"/>
      <c r="MGD11" s="8"/>
      <c r="MGE11" s="8"/>
      <c r="MGF11" s="8"/>
      <c r="MGG11" s="8"/>
      <c r="MGH11" s="8"/>
      <c r="MGI11" s="8"/>
      <c r="MGJ11" s="8"/>
      <c r="MGK11" s="8"/>
      <c r="MGL11" s="8"/>
      <c r="MGM11" s="8"/>
      <c r="MGN11" s="8"/>
      <c r="MGO11" s="8"/>
      <c r="MGP11" s="8"/>
      <c r="MGQ11" s="8"/>
      <c r="MGR11" s="8"/>
      <c r="MGS11" s="8"/>
      <c r="MGT11" s="8"/>
      <c r="MGU11" s="8"/>
      <c r="MGV11" s="8"/>
      <c r="MGW11" s="8"/>
      <c r="MGX11" s="8"/>
      <c r="MGY11" s="8"/>
      <c r="MGZ11" s="8"/>
      <c r="MHA11" s="8"/>
      <c r="MHB11" s="8"/>
      <c r="MHC11" s="8"/>
      <c r="MHD11" s="8"/>
      <c r="MHE11" s="8"/>
      <c r="MHF11" s="8"/>
      <c r="MHG11" s="8"/>
      <c r="MHH11" s="8"/>
      <c r="MHI11" s="8"/>
      <c r="MHJ11" s="8"/>
      <c r="MHK11" s="8"/>
      <c r="MHL11" s="8"/>
      <c r="MHM11" s="8"/>
      <c r="MHN11" s="8"/>
      <c r="MHO11" s="8"/>
      <c r="MHP11" s="8"/>
      <c r="MHQ11" s="8"/>
      <c r="MHR11" s="8"/>
      <c r="MHS11" s="8"/>
      <c r="MHT11" s="8"/>
      <c r="MHU11" s="8"/>
      <c r="MHV11" s="8"/>
      <c r="MHW11" s="8"/>
      <c r="MHX11" s="8"/>
      <c r="MHY11" s="8"/>
      <c r="MHZ11" s="8"/>
      <c r="MIA11" s="8"/>
      <c r="MIB11" s="8"/>
      <c r="MIC11" s="8"/>
      <c r="MID11" s="8"/>
      <c r="MIE11" s="8"/>
      <c r="MIF11" s="8"/>
      <c r="MIG11" s="8"/>
      <c r="MIH11" s="8"/>
      <c r="MII11" s="8"/>
      <c r="MIJ11" s="8"/>
      <c r="MIK11" s="8"/>
      <c r="MIL11" s="8"/>
      <c r="MIM11" s="8"/>
      <c r="MIN11" s="8"/>
      <c r="MIO11" s="8"/>
      <c r="MIP11" s="8"/>
      <c r="MIQ11" s="8"/>
      <c r="MIR11" s="8"/>
      <c r="MIS11" s="8"/>
      <c r="MIT11" s="8"/>
      <c r="MIU11" s="8"/>
      <c r="MIV11" s="8"/>
      <c r="MIW11" s="8"/>
      <c r="MIX11" s="8"/>
      <c r="MIY11" s="8"/>
      <c r="MIZ11" s="8"/>
      <c r="MJA11" s="8"/>
      <c r="MJB11" s="8"/>
      <c r="MJC11" s="8"/>
      <c r="MJD11" s="8"/>
      <c r="MJE11" s="8"/>
      <c r="MJF11" s="8"/>
      <c r="MJG11" s="8"/>
      <c r="MJH11" s="8"/>
      <c r="MJI11" s="8"/>
      <c r="MJJ11" s="8"/>
      <c r="MJK11" s="8"/>
      <c r="MJL11" s="8"/>
      <c r="MJM11" s="8"/>
      <c r="MJN11" s="8"/>
      <c r="MJO11" s="8"/>
      <c r="MJP11" s="8"/>
      <c r="MJQ11" s="8"/>
      <c r="MJR11" s="8"/>
      <c r="MJS11" s="8"/>
      <c r="MJT11" s="8"/>
      <c r="MJU11" s="8"/>
      <c r="MJV11" s="8"/>
      <c r="MJW11" s="8"/>
      <c r="MJX11" s="8"/>
      <c r="MJY11" s="8"/>
      <c r="MJZ11" s="8"/>
      <c r="MKA11" s="8"/>
      <c r="MKB11" s="8"/>
      <c r="MKC11" s="8"/>
      <c r="MKD11" s="8"/>
      <c r="MKE11" s="8"/>
      <c r="MKF11" s="8"/>
      <c r="MKG11" s="8"/>
      <c r="MKH11" s="8"/>
      <c r="MKI11" s="8"/>
      <c r="MKJ11" s="8"/>
      <c r="MKK11" s="8"/>
      <c r="MKL11" s="8"/>
      <c r="MKM11" s="8"/>
      <c r="MKN11" s="8"/>
      <c r="MKO11" s="8"/>
      <c r="MKP11" s="8"/>
      <c r="MKQ11" s="8"/>
      <c r="MKR11" s="8"/>
      <c r="MKS11" s="8"/>
      <c r="MKT11" s="8"/>
      <c r="MKU11" s="8"/>
      <c r="MKV11" s="8"/>
      <c r="MKW11" s="8"/>
      <c r="MKX11" s="8"/>
      <c r="MKY11" s="8"/>
      <c r="MKZ11" s="8"/>
      <c r="MLA11" s="8"/>
      <c r="MLB11" s="8"/>
      <c r="MLC11" s="8"/>
      <c r="MLD11" s="8"/>
      <c r="MLE11" s="8"/>
      <c r="MLF11" s="8"/>
      <c r="MLG11" s="8"/>
      <c r="MLH11" s="8"/>
      <c r="MLI11" s="8"/>
      <c r="MLJ11" s="8"/>
      <c r="MLK11" s="8"/>
      <c r="MLL11" s="8"/>
      <c r="MLM11" s="8"/>
      <c r="MLN11" s="8"/>
      <c r="MLO11" s="8"/>
      <c r="MLP11" s="8"/>
      <c r="MLQ11" s="8"/>
      <c r="MLR11" s="8"/>
      <c r="MLS11" s="8"/>
      <c r="MLT11" s="8"/>
      <c r="MLU11" s="8"/>
      <c r="MLV11" s="8"/>
      <c r="MLW11" s="8"/>
      <c r="MLX11" s="8"/>
      <c r="MLY11" s="8"/>
      <c r="MLZ11" s="8"/>
      <c r="MMA11" s="8"/>
      <c r="MMB11" s="8"/>
      <c r="MMC11" s="8"/>
      <c r="MMD11" s="8"/>
      <c r="MME11" s="8"/>
      <c r="MMF11" s="8"/>
      <c r="MMG11" s="8"/>
      <c r="MMH11" s="8"/>
      <c r="MMI11" s="8"/>
      <c r="MMJ11" s="8"/>
      <c r="MMK11" s="8"/>
      <c r="MML11" s="8"/>
      <c r="MMM11" s="8"/>
      <c r="MMN11" s="8"/>
      <c r="MMO11" s="8"/>
      <c r="MMP11" s="8"/>
      <c r="MMQ11" s="8"/>
      <c r="MMR11" s="8"/>
      <c r="MMS11" s="8"/>
      <c r="MMT11" s="8"/>
      <c r="MMU11" s="8"/>
      <c r="MMV11" s="8"/>
      <c r="MMW11" s="8"/>
      <c r="MMX11" s="8"/>
      <c r="MMY11" s="8"/>
      <c r="MMZ11" s="8"/>
      <c r="MNA11" s="8"/>
      <c r="MNB11" s="8"/>
      <c r="MNC11" s="8"/>
      <c r="MND11" s="8"/>
      <c r="MNE11" s="8"/>
      <c r="MNF11" s="8"/>
      <c r="MNG11" s="8"/>
      <c r="MNH11" s="8"/>
      <c r="MNI11" s="8"/>
      <c r="MNJ11" s="8"/>
      <c r="MNK11" s="8"/>
      <c r="MNL11" s="8"/>
      <c r="MNM11" s="8"/>
      <c r="MNN11" s="8"/>
      <c r="MNO11" s="8"/>
      <c r="MNP11" s="8"/>
      <c r="MNQ11" s="8"/>
      <c r="MNR11" s="8"/>
      <c r="MNS11" s="8"/>
      <c r="MNT11" s="8"/>
      <c r="MNU11" s="8"/>
      <c r="MNV11" s="8"/>
      <c r="MNW11" s="8"/>
      <c r="MNX11" s="8"/>
      <c r="MNY11" s="8"/>
      <c r="MNZ11" s="8"/>
      <c r="MOA11" s="8"/>
      <c r="MOB11" s="8"/>
      <c r="MOC11" s="8"/>
      <c r="MOD11" s="8"/>
      <c r="MOE11" s="8"/>
      <c r="MOF11" s="8"/>
      <c r="MOG11" s="8"/>
      <c r="MOH11" s="8"/>
      <c r="MOI11" s="8"/>
      <c r="MOJ11" s="8"/>
      <c r="MOK11" s="8"/>
      <c r="MOL11" s="8"/>
      <c r="MOM11" s="8"/>
      <c r="MON11" s="8"/>
      <c r="MOO11" s="8"/>
      <c r="MOP11" s="8"/>
      <c r="MOQ11" s="8"/>
      <c r="MOR11" s="8"/>
      <c r="MOS11" s="8"/>
      <c r="MOT11" s="8"/>
      <c r="MOU11" s="8"/>
      <c r="MOV11" s="8"/>
      <c r="MOW11" s="8"/>
      <c r="MOX11" s="8"/>
      <c r="MOY11" s="8"/>
      <c r="MOZ11" s="8"/>
      <c r="MPA11" s="8"/>
      <c r="MPB11" s="8"/>
      <c r="MPC11" s="8"/>
      <c r="MPD11" s="8"/>
      <c r="MPE11" s="8"/>
      <c r="MPF11" s="8"/>
      <c r="MPG11" s="8"/>
      <c r="MPH11" s="8"/>
      <c r="MPI11" s="8"/>
      <c r="MPJ11" s="8"/>
      <c r="MPK11" s="8"/>
      <c r="MPL11" s="8"/>
      <c r="MPM11" s="8"/>
      <c r="MPN11" s="8"/>
      <c r="MPO11" s="8"/>
      <c r="MPP11" s="8"/>
      <c r="MPQ11" s="8"/>
      <c r="MPR11" s="8"/>
      <c r="MPS11" s="8"/>
      <c r="MPT11" s="8"/>
      <c r="MPU11" s="8"/>
      <c r="MPV11" s="8"/>
      <c r="MPW11" s="8"/>
      <c r="MPX11" s="8"/>
      <c r="MPY11" s="8"/>
      <c r="MPZ11" s="8"/>
      <c r="MQA11" s="8"/>
      <c r="MQB11" s="8"/>
      <c r="MQC11" s="8"/>
      <c r="MQD11" s="8"/>
      <c r="MQE11" s="8"/>
      <c r="MQF11" s="8"/>
      <c r="MQG11" s="8"/>
      <c r="MQH11" s="8"/>
      <c r="MQI11" s="8"/>
      <c r="MQJ11" s="8"/>
      <c r="MQK11" s="8"/>
      <c r="MQL11" s="8"/>
      <c r="MQM11" s="8"/>
      <c r="MQN11" s="8"/>
      <c r="MQO11" s="8"/>
      <c r="MQP11" s="8"/>
      <c r="MQQ11" s="8"/>
      <c r="MQR11" s="8"/>
      <c r="MQS11" s="8"/>
      <c r="MQT11" s="8"/>
      <c r="MQU11" s="8"/>
      <c r="MQV11" s="8"/>
      <c r="MQW11" s="8"/>
      <c r="MQX11" s="8"/>
      <c r="MQY11" s="8"/>
      <c r="MQZ11" s="8"/>
      <c r="MRA11" s="8"/>
      <c r="MRB11" s="8"/>
      <c r="MRC11" s="8"/>
      <c r="MRD11" s="8"/>
      <c r="MRE11" s="8"/>
      <c r="MRF11" s="8"/>
      <c r="MRG11" s="8"/>
      <c r="MRH11" s="8"/>
      <c r="MRI11" s="8"/>
      <c r="MRJ11" s="8"/>
      <c r="MRK11" s="8"/>
      <c r="MRL11" s="8"/>
      <c r="MRM11" s="8"/>
      <c r="MRN11" s="8"/>
      <c r="MRO11" s="8"/>
      <c r="MRP11" s="8"/>
      <c r="MRQ11" s="8"/>
      <c r="MRR11" s="8"/>
      <c r="MRS11" s="8"/>
      <c r="MRT11" s="8"/>
      <c r="MRU11" s="8"/>
      <c r="MRV11" s="8"/>
      <c r="MRW11" s="8"/>
      <c r="MRX11" s="8"/>
      <c r="MRY11" s="8"/>
      <c r="MRZ11" s="8"/>
      <c r="MSA11" s="8"/>
      <c r="MSB11" s="8"/>
      <c r="MSC11" s="8"/>
      <c r="MSD11" s="8"/>
      <c r="MSE11" s="8"/>
      <c r="MSF11" s="8"/>
      <c r="MSG11" s="8"/>
      <c r="MSH11" s="8"/>
      <c r="MSI11" s="8"/>
      <c r="MSJ11" s="8"/>
      <c r="MSK11" s="8"/>
      <c r="MSL11" s="8"/>
      <c r="MSM11" s="8"/>
      <c r="MSN11" s="8"/>
      <c r="MSO11" s="8"/>
      <c r="MSP11" s="8"/>
      <c r="MSQ11" s="8"/>
      <c r="MSR11" s="8"/>
      <c r="MSS11" s="8"/>
      <c r="MST11" s="8"/>
      <c r="MSU11" s="8"/>
      <c r="MSV11" s="8"/>
      <c r="MSW11" s="8"/>
      <c r="MSX11" s="8"/>
      <c r="MSY11" s="8"/>
      <c r="MSZ11" s="8"/>
      <c r="MTA11" s="8"/>
      <c r="MTB11" s="8"/>
      <c r="MTC11" s="8"/>
      <c r="MTD11" s="8"/>
      <c r="MTE11" s="8"/>
      <c r="MTF11" s="8"/>
      <c r="MTG11" s="8"/>
      <c r="MTH11" s="8"/>
      <c r="MTI11" s="8"/>
      <c r="MTJ11" s="8"/>
      <c r="MTK11" s="8"/>
      <c r="MTL11" s="8"/>
      <c r="MTM11" s="8"/>
      <c r="MTN11" s="8"/>
      <c r="MTO11" s="8"/>
      <c r="MTP11" s="8"/>
      <c r="MTQ11" s="8"/>
      <c r="MTR11" s="8"/>
      <c r="MTS11" s="8"/>
      <c r="MTT11" s="8"/>
      <c r="MTU11" s="8"/>
      <c r="MTV11" s="8"/>
      <c r="MTW11" s="8"/>
      <c r="MTX11" s="8"/>
      <c r="MTY11" s="8"/>
      <c r="MTZ11" s="8"/>
      <c r="MUA11" s="8"/>
      <c r="MUB11" s="8"/>
      <c r="MUC11" s="8"/>
      <c r="MUD11" s="8"/>
      <c r="MUE11" s="8"/>
      <c r="MUF11" s="8"/>
      <c r="MUG11" s="8"/>
      <c r="MUH11" s="8"/>
      <c r="MUI11" s="8"/>
      <c r="MUJ11" s="8"/>
      <c r="MUK11" s="8"/>
      <c r="MUL11" s="8"/>
      <c r="MUM11" s="8"/>
      <c r="MUN11" s="8"/>
      <c r="MUO11" s="8"/>
      <c r="MUP11" s="8"/>
      <c r="MUQ11" s="8"/>
      <c r="MUR11" s="8"/>
      <c r="MUS11" s="8"/>
      <c r="MUT11" s="8"/>
      <c r="MUU11" s="8"/>
      <c r="MUV11" s="8"/>
      <c r="MUW11" s="8"/>
      <c r="MUX11" s="8"/>
      <c r="MUY11" s="8"/>
      <c r="MUZ11" s="8"/>
      <c r="MVA11" s="8"/>
      <c r="MVB11" s="8"/>
      <c r="MVC11" s="8"/>
      <c r="MVD11" s="8"/>
      <c r="MVE11" s="8"/>
      <c r="MVF11" s="8"/>
      <c r="MVG11" s="8"/>
      <c r="MVH11" s="8"/>
      <c r="MVI11" s="8"/>
      <c r="MVJ11" s="8"/>
      <c r="MVK11" s="8"/>
      <c r="MVL11" s="8"/>
      <c r="MVM11" s="8"/>
      <c r="MVN11" s="8"/>
      <c r="MVO11" s="8"/>
      <c r="MVP11" s="8"/>
      <c r="MVQ11" s="8"/>
      <c r="MVR11" s="8"/>
      <c r="MVS11" s="8"/>
      <c r="MVT11" s="8"/>
      <c r="MVU11" s="8"/>
      <c r="MVV11" s="8"/>
      <c r="MVW11" s="8"/>
      <c r="MVX11" s="8"/>
      <c r="MVY11" s="8"/>
      <c r="MVZ11" s="8"/>
      <c r="MWA11" s="8"/>
      <c r="MWB11" s="8"/>
      <c r="MWC11" s="8"/>
      <c r="MWD11" s="8"/>
      <c r="MWE11" s="8"/>
      <c r="MWF11" s="8"/>
      <c r="MWG11" s="8"/>
      <c r="MWH11" s="8"/>
      <c r="MWI11" s="8"/>
      <c r="MWJ11" s="8"/>
      <c r="MWK11" s="8"/>
      <c r="MWL11" s="8"/>
      <c r="MWM11" s="8"/>
      <c r="MWN11" s="8"/>
      <c r="MWO11" s="8"/>
      <c r="MWP11" s="8"/>
      <c r="MWQ11" s="8"/>
      <c r="MWR11" s="8"/>
      <c r="MWS11" s="8"/>
      <c r="MWT11" s="8"/>
      <c r="MWU11" s="8"/>
      <c r="MWV11" s="8"/>
      <c r="MWW11" s="8"/>
      <c r="MWX11" s="8"/>
      <c r="MWY11" s="8"/>
      <c r="MWZ11" s="8"/>
      <c r="MXA11" s="8"/>
      <c r="MXB11" s="8"/>
      <c r="MXC11" s="8"/>
      <c r="MXD11" s="8"/>
      <c r="MXE11" s="8"/>
      <c r="MXF11" s="8"/>
      <c r="MXG11" s="8"/>
      <c r="MXH11" s="8"/>
      <c r="MXI11" s="8"/>
      <c r="MXJ11" s="8"/>
      <c r="MXK11" s="8"/>
      <c r="MXL11" s="8"/>
      <c r="MXM11" s="8"/>
      <c r="MXN11" s="8"/>
      <c r="MXO11" s="8"/>
      <c r="MXP11" s="8"/>
      <c r="MXQ11" s="8"/>
      <c r="MXR11" s="8"/>
      <c r="MXS11" s="8"/>
      <c r="MXT11" s="8"/>
      <c r="MXU11" s="8"/>
      <c r="MXV11" s="8"/>
      <c r="MXW11" s="8"/>
      <c r="MXX11" s="8"/>
      <c r="MXY11" s="8"/>
      <c r="MXZ11" s="8"/>
      <c r="MYA11" s="8"/>
      <c r="MYB11" s="8"/>
      <c r="MYC11" s="8"/>
      <c r="MYD11" s="8"/>
      <c r="MYE11" s="8"/>
      <c r="MYF11" s="8"/>
      <c r="MYG11" s="8"/>
      <c r="MYH11" s="8"/>
      <c r="MYI11" s="8"/>
      <c r="MYJ11" s="8"/>
      <c r="MYK11" s="8"/>
      <c r="MYL11" s="8"/>
      <c r="MYM11" s="8"/>
      <c r="MYN11" s="8"/>
      <c r="MYO11" s="8"/>
      <c r="MYP11" s="8"/>
      <c r="MYQ11" s="8"/>
      <c r="MYR11" s="8"/>
      <c r="MYS11" s="8"/>
      <c r="MYT11" s="8"/>
      <c r="MYU11" s="8"/>
      <c r="MYV11" s="8"/>
      <c r="MYW11" s="8"/>
      <c r="MYX11" s="8"/>
      <c r="MYY11" s="8"/>
      <c r="MYZ11" s="8"/>
      <c r="MZA11" s="8"/>
      <c r="MZB11" s="8"/>
      <c r="MZC11" s="8"/>
      <c r="MZD11" s="8"/>
      <c r="MZE11" s="8"/>
      <c r="MZF11" s="8"/>
      <c r="MZG11" s="8"/>
      <c r="MZH11" s="8"/>
      <c r="MZI11" s="8"/>
      <c r="MZJ11" s="8"/>
      <c r="MZK11" s="8"/>
      <c r="MZL11" s="8"/>
      <c r="MZM11" s="8"/>
      <c r="MZN11" s="8"/>
      <c r="MZO11" s="8"/>
      <c r="MZP11" s="8"/>
      <c r="MZQ11" s="8"/>
      <c r="MZR11" s="8"/>
      <c r="MZS11" s="8"/>
      <c r="MZT11" s="8"/>
      <c r="MZU11" s="8"/>
      <c r="MZV11" s="8"/>
      <c r="MZW11" s="8"/>
      <c r="MZX11" s="8"/>
      <c r="MZY11" s="8"/>
      <c r="MZZ11" s="8"/>
      <c r="NAA11" s="8"/>
      <c r="NAB11" s="8"/>
      <c r="NAC11" s="8"/>
      <c r="NAD11" s="8"/>
      <c r="NAE11" s="8"/>
      <c r="NAF11" s="8"/>
      <c r="NAG11" s="8"/>
      <c r="NAH11" s="8"/>
      <c r="NAI11" s="8"/>
      <c r="NAJ11" s="8"/>
      <c r="NAK11" s="8"/>
      <c r="NAL11" s="8"/>
      <c r="NAM11" s="8"/>
      <c r="NAN11" s="8"/>
      <c r="NAO11" s="8"/>
      <c r="NAP11" s="8"/>
      <c r="NAQ11" s="8"/>
      <c r="NAR11" s="8"/>
      <c r="NAS11" s="8"/>
      <c r="NAT11" s="8"/>
      <c r="NAU11" s="8"/>
      <c r="NAV11" s="8"/>
      <c r="NAW11" s="8"/>
      <c r="NAX11" s="8"/>
      <c r="NAY11" s="8"/>
      <c r="NAZ11" s="8"/>
      <c r="NBA11" s="8"/>
      <c r="NBB11" s="8"/>
      <c r="NBC11" s="8"/>
      <c r="NBD11" s="8"/>
      <c r="NBE11" s="8"/>
      <c r="NBF11" s="8"/>
      <c r="NBG11" s="8"/>
      <c r="NBH11" s="8"/>
      <c r="NBI11" s="8"/>
      <c r="NBJ11" s="8"/>
      <c r="NBK11" s="8"/>
      <c r="NBL11" s="8"/>
      <c r="NBM11" s="8"/>
      <c r="NBN11" s="8"/>
      <c r="NBO11" s="8"/>
      <c r="NBP11" s="8"/>
      <c r="NBQ11" s="8"/>
      <c r="NBR11" s="8"/>
      <c r="NBS11" s="8"/>
      <c r="NBT11" s="8"/>
      <c r="NBU11" s="8"/>
      <c r="NBV11" s="8"/>
      <c r="NBW11" s="8"/>
      <c r="NBX11" s="8"/>
      <c r="NBY11" s="8"/>
      <c r="NBZ11" s="8"/>
      <c r="NCA11" s="8"/>
      <c r="NCB11" s="8"/>
      <c r="NCC11" s="8"/>
      <c r="NCD11" s="8"/>
      <c r="NCE11" s="8"/>
      <c r="NCF11" s="8"/>
      <c r="NCG11" s="8"/>
      <c r="NCH11" s="8"/>
      <c r="NCI11" s="8"/>
      <c r="NCJ11" s="8"/>
      <c r="NCK11" s="8"/>
      <c r="NCL11" s="8"/>
      <c r="NCM11" s="8"/>
      <c r="NCN11" s="8"/>
      <c r="NCO11" s="8"/>
      <c r="NCP11" s="8"/>
      <c r="NCQ11" s="8"/>
      <c r="NCR11" s="8"/>
      <c r="NCS11" s="8"/>
      <c r="NCT11" s="8"/>
      <c r="NCU11" s="8"/>
      <c r="NCV11" s="8"/>
      <c r="NCW11" s="8"/>
      <c r="NCX11" s="8"/>
      <c r="NCY11" s="8"/>
      <c r="NCZ11" s="8"/>
      <c r="NDA11" s="8"/>
      <c r="NDB11" s="8"/>
      <c r="NDC11" s="8"/>
      <c r="NDD11" s="8"/>
      <c r="NDE11" s="8"/>
      <c r="NDF11" s="8"/>
      <c r="NDG11" s="8"/>
      <c r="NDH11" s="8"/>
      <c r="NDI11" s="8"/>
      <c r="NDJ11" s="8"/>
      <c r="NDK11" s="8"/>
      <c r="NDL11" s="8"/>
      <c r="NDM11" s="8"/>
      <c r="NDN11" s="8"/>
      <c r="NDO11" s="8"/>
      <c r="NDP11" s="8"/>
      <c r="NDQ11" s="8"/>
      <c r="NDR11" s="8"/>
      <c r="NDS11" s="8"/>
      <c r="NDT11" s="8"/>
      <c r="NDU11" s="8"/>
      <c r="NDV11" s="8"/>
      <c r="NDW11" s="8"/>
      <c r="NDX11" s="8"/>
      <c r="NDY11" s="8"/>
      <c r="NDZ11" s="8"/>
      <c r="NEA11" s="8"/>
      <c r="NEB11" s="8"/>
      <c r="NEC11" s="8"/>
      <c r="NED11" s="8"/>
      <c r="NEE11" s="8"/>
      <c r="NEF11" s="8"/>
      <c r="NEG11" s="8"/>
      <c r="NEH11" s="8"/>
      <c r="NEI11" s="8"/>
      <c r="NEJ11" s="8"/>
      <c r="NEK11" s="8"/>
      <c r="NEL11" s="8"/>
      <c r="NEM11" s="8"/>
      <c r="NEN11" s="8"/>
      <c r="NEO11" s="8"/>
      <c r="NEP11" s="8"/>
      <c r="NEQ11" s="8"/>
      <c r="NER11" s="8"/>
      <c r="NES11" s="8"/>
      <c r="NET11" s="8"/>
      <c r="NEU11" s="8"/>
      <c r="NEV11" s="8"/>
      <c r="NEW11" s="8"/>
      <c r="NEX11" s="8"/>
      <c r="NEY11" s="8"/>
      <c r="NEZ11" s="8"/>
      <c r="NFA11" s="8"/>
      <c r="NFB11" s="8"/>
      <c r="NFC11" s="8"/>
      <c r="NFD11" s="8"/>
      <c r="NFE11" s="8"/>
      <c r="NFF11" s="8"/>
      <c r="NFG11" s="8"/>
      <c r="NFH11" s="8"/>
      <c r="NFI11" s="8"/>
      <c r="NFJ11" s="8"/>
      <c r="NFK11" s="8"/>
      <c r="NFL11" s="8"/>
      <c r="NFM11" s="8"/>
      <c r="NFN11" s="8"/>
      <c r="NFO11" s="8"/>
      <c r="NFP11" s="8"/>
      <c r="NFQ11" s="8"/>
      <c r="NFR11" s="8"/>
      <c r="NFS11" s="8"/>
      <c r="NFT11" s="8"/>
      <c r="NFU11" s="8"/>
      <c r="NFV11" s="8"/>
      <c r="NFW11" s="8"/>
      <c r="NFX11" s="8"/>
      <c r="NFY11" s="8"/>
      <c r="NFZ11" s="8"/>
      <c r="NGA11" s="8"/>
      <c r="NGB11" s="8"/>
      <c r="NGC11" s="8"/>
      <c r="NGD11" s="8"/>
      <c r="NGE11" s="8"/>
      <c r="NGF11" s="8"/>
      <c r="NGG11" s="8"/>
      <c r="NGH11" s="8"/>
      <c r="NGI11" s="8"/>
      <c r="NGJ11" s="8"/>
      <c r="NGK11" s="8"/>
      <c r="NGL11" s="8"/>
      <c r="NGM11" s="8"/>
      <c r="NGN11" s="8"/>
      <c r="NGO11" s="8"/>
      <c r="NGP11" s="8"/>
      <c r="NGQ11" s="8"/>
      <c r="NGR11" s="8"/>
      <c r="NGS11" s="8"/>
      <c r="NGT11" s="8"/>
      <c r="NGU11" s="8"/>
      <c r="NGV11" s="8"/>
      <c r="NGW11" s="8"/>
      <c r="NGX11" s="8"/>
      <c r="NGY11" s="8"/>
      <c r="NGZ11" s="8"/>
      <c r="NHA11" s="8"/>
      <c r="NHB11" s="8"/>
      <c r="NHC11" s="8"/>
      <c r="NHD11" s="8"/>
      <c r="NHE11" s="8"/>
      <c r="NHF11" s="8"/>
      <c r="NHG11" s="8"/>
      <c r="NHH11" s="8"/>
      <c r="NHI11" s="8"/>
      <c r="NHJ11" s="8"/>
      <c r="NHK11" s="8"/>
      <c r="NHL11" s="8"/>
      <c r="NHM11" s="8"/>
      <c r="NHN11" s="8"/>
      <c r="NHO11" s="8"/>
      <c r="NHP11" s="8"/>
      <c r="NHQ11" s="8"/>
      <c r="NHR11" s="8"/>
      <c r="NHS11" s="8"/>
      <c r="NHT11" s="8"/>
      <c r="NHU11" s="8"/>
      <c r="NHV11" s="8"/>
      <c r="NHW11" s="8"/>
      <c r="NHX11" s="8"/>
      <c r="NHY11" s="8"/>
      <c r="NHZ11" s="8"/>
      <c r="NIA11" s="8"/>
      <c r="NIB11" s="8"/>
      <c r="NIC11" s="8"/>
      <c r="NID11" s="8"/>
      <c r="NIE11" s="8"/>
      <c r="NIF11" s="8"/>
      <c r="NIG11" s="8"/>
      <c r="NIH11" s="8"/>
      <c r="NII11" s="8"/>
      <c r="NIJ11" s="8"/>
      <c r="NIK11" s="8"/>
      <c r="NIL11" s="8"/>
      <c r="NIM11" s="8"/>
      <c r="NIN11" s="8"/>
      <c r="NIO11" s="8"/>
      <c r="NIP11" s="8"/>
      <c r="NIQ11" s="8"/>
      <c r="NIR11" s="8"/>
      <c r="NIS11" s="8"/>
      <c r="NIT11" s="8"/>
      <c r="NIU11" s="8"/>
      <c r="NIV11" s="8"/>
      <c r="NIW11" s="8"/>
      <c r="NIX11" s="8"/>
      <c r="NIY11" s="8"/>
      <c r="NIZ11" s="8"/>
      <c r="NJA11" s="8"/>
      <c r="NJB11" s="8"/>
      <c r="NJC11" s="8"/>
      <c r="NJD11" s="8"/>
      <c r="NJE11" s="8"/>
      <c r="NJF11" s="8"/>
      <c r="NJG11" s="8"/>
      <c r="NJH11" s="8"/>
      <c r="NJI11" s="8"/>
      <c r="NJJ11" s="8"/>
      <c r="NJK11" s="8"/>
      <c r="NJL11" s="8"/>
      <c r="NJM11" s="8"/>
      <c r="NJN11" s="8"/>
      <c r="NJO11" s="8"/>
      <c r="NJP11" s="8"/>
      <c r="NJQ11" s="8"/>
      <c r="NJR11" s="8"/>
      <c r="NJS11" s="8"/>
      <c r="NJT11" s="8"/>
      <c r="NJU11" s="8"/>
      <c r="NJV11" s="8"/>
      <c r="NJW11" s="8"/>
      <c r="NJX11" s="8"/>
      <c r="NJY11" s="8"/>
      <c r="NJZ11" s="8"/>
      <c r="NKA11" s="8"/>
      <c r="NKB11" s="8"/>
      <c r="NKC11" s="8"/>
      <c r="NKD11" s="8"/>
      <c r="NKE11" s="8"/>
      <c r="NKF11" s="8"/>
      <c r="NKG11" s="8"/>
      <c r="NKH11" s="8"/>
      <c r="NKI11" s="8"/>
      <c r="NKJ11" s="8"/>
      <c r="NKK11" s="8"/>
      <c r="NKL11" s="8"/>
      <c r="NKM11" s="8"/>
      <c r="NKN11" s="8"/>
      <c r="NKO11" s="8"/>
      <c r="NKP11" s="8"/>
      <c r="NKQ11" s="8"/>
      <c r="NKR11" s="8"/>
      <c r="NKS11" s="8"/>
      <c r="NKT11" s="8"/>
      <c r="NKU11" s="8"/>
      <c r="NKV11" s="8"/>
      <c r="NKW11" s="8"/>
      <c r="NKX11" s="8"/>
      <c r="NKY11" s="8"/>
      <c r="NKZ11" s="8"/>
      <c r="NLA11" s="8"/>
      <c r="NLB11" s="8"/>
      <c r="NLC11" s="8"/>
      <c r="NLD11" s="8"/>
      <c r="NLE11" s="8"/>
      <c r="NLF11" s="8"/>
      <c r="NLG11" s="8"/>
      <c r="NLH11" s="8"/>
      <c r="NLI11" s="8"/>
      <c r="NLJ11" s="8"/>
      <c r="NLK11" s="8"/>
      <c r="NLL11" s="8"/>
      <c r="NLM11" s="8"/>
      <c r="NLN11" s="8"/>
      <c r="NLO11" s="8"/>
      <c r="NLP11" s="8"/>
      <c r="NLQ11" s="8"/>
      <c r="NLR11" s="8"/>
      <c r="NLS11" s="8"/>
      <c r="NLT11" s="8"/>
      <c r="NLU11" s="8"/>
      <c r="NLV11" s="8"/>
      <c r="NLW11" s="8"/>
      <c r="NLX11" s="8"/>
      <c r="NLY11" s="8"/>
      <c r="NLZ11" s="8"/>
      <c r="NMA11" s="8"/>
      <c r="NMB11" s="8"/>
      <c r="NMC11" s="8"/>
      <c r="NMD11" s="8"/>
      <c r="NME11" s="8"/>
      <c r="NMF11" s="8"/>
      <c r="NMG11" s="8"/>
      <c r="NMH11" s="8"/>
      <c r="NMI11" s="8"/>
      <c r="NMJ11" s="8"/>
      <c r="NMK11" s="8"/>
      <c r="NML11" s="8"/>
      <c r="NMM11" s="8"/>
      <c r="NMN11" s="8"/>
      <c r="NMO11" s="8"/>
      <c r="NMP11" s="8"/>
      <c r="NMQ11" s="8"/>
      <c r="NMR11" s="8"/>
      <c r="NMS11" s="8"/>
      <c r="NMT11" s="8"/>
      <c r="NMU11" s="8"/>
      <c r="NMV11" s="8"/>
      <c r="NMW11" s="8"/>
      <c r="NMX11" s="8"/>
      <c r="NMY11" s="8"/>
      <c r="NMZ11" s="8"/>
      <c r="NNA11" s="8"/>
      <c r="NNB11" s="8"/>
      <c r="NNC11" s="8"/>
      <c r="NND11" s="8"/>
      <c r="NNE11" s="8"/>
      <c r="NNF11" s="8"/>
      <c r="NNG11" s="8"/>
      <c r="NNH11" s="8"/>
      <c r="NNI11" s="8"/>
      <c r="NNJ11" s="8"/>
      <c r="NNK11" s="8"/>
      <c r="NNL11" s="8"/>
      <c r="NNM11" s="8"/>
      <c r="NNN11" s="8"/>
      <c r="NNO11" s="8"/>
      <c r="NNP11" s="8"/>
      <c r="NNQ11" s="8"/>
      <c r="NNR11" s="8"/>
      <c r="NNS11" s="8"/>
      <c r="NNT11" s="8"/>
      <c r="NNU11" s="8"/>
      <c r="NNV11" s="8"/>
      <c r="NNW11" s="8"/>
      <c r="NNX11" s="8"/>
      <c r="NNY11" s="8"/>
      <c r="NNZ11" s="8"/>
      <c r="NOA11" s="8"/>
      <c r="NOB11" s="8"/>
      <c r="NOC11" s="8"/>
      <c r="NOD11" s="8"/>
      <c r="NOE11" s="8"/>
      <c r="NOF11" s="8"/>
      <c r="NOG11" s="8"/>
      <c r="NOH11" s="8"/>
      <c r="NOI11" s="8"/>
      <c r="NOJ11" s="8"/>
      <c r="NOK11" s="8"/>
      <c r="NOL11" s="8"/>
      <c r="NOM11" s="8"/>
      <c r="NON11" s="8"/>
      <c r="NOO11" s="8"/>
      <c r="NOP11" s="8"/>
      <c r="NOQ11" s="8"/>
      <c r="NOR11" s="8"/>
      <c r="NOS11" s="8"/>
      <c r="NOT11" s="8"/>
      <c r="NOU11" s="8"/>
      <c r="NOV11" s="8"/>
      <c r="NOW11" s="8"/>
      <c r="NOX11" s="8"/>
      <c r="NOY11" s="8"/>
      <c r="NOZ11" s="8"/>
      <c r="NPA11" s="8"/>
      <c r="NPB11" s="8"/>
      <c r="NPC11" s="8"/>
      <c r="NPD11" s="8"/>
      <c r="NPE11" s="8"/>
      <c r="NPF11" s="8"/>
      <c r="NPG11" s="8"/>
      <c r="NPH11" s="8"/>
      <c r="NPI11" s="8"/>
      <c r="NPJ11" s="8"/>
      <c r="NPK11" s="8"/>
      <c r="NPL11" s="8"/>
      <c r="NPM11" s="8"/>
      <c r="NPN11" s="8"/>
      <c r="NPO11" s="8"/>
      <c r="NPP11" s="8"/>
      <c r="NPQ11" s="8"/>
      <c r="NPR11" s="8"/>
      <c r="NPS11" s="8"/>
      <c r="NPT11" s="8"/>
      <c r="NPU11" s="8"/>
      <c r="NPV11" s="8"/>
      <c r="NPW11" s="8"/>
      <c r="NPX11" s="8"/>
      <c r="NPY11" s="8"/>
      <c r="NPZ11" s="8"/>
      <c r="NQA11" s="8"/>
      <c r="NQB11" s="8"/>
      <c r="NQC11" s="8"/>
      <c r="NQD11" s="8"/>
      <c r="NQE11" s="8"/>
      <c r="NQF11" s="8"/>
      <c r="NQG11" s="8"/>
      <c r="NQH11" s="8"/>
      <c r="NQI11" s="8"/>
      <c r="NQJ11" s="8"/>
      <c r="NQK11" s="8"/>
      <c r="NQL11" s="8"/>
      <c r="NQM11" s="8"/>
      <c r="NQN11" s="8"/>
      <c r="NQO11" s="8"/>
      <c r="NQP11" s="8"/>
      <c r="NQQ11" s="8"/>
      <c r="NQR11" s="8"/>
      <c r="NQS11" s="8"/>
      <c r="NQT11" s="8"/>
      <c r="NQU11" s="8"/>
      <c r="NQV11" s="8"/>
      <c r="NQW11" s="8"/>
      <c r="NQX11" s="8"/>
      <c r="NQY11" s="8"/>
      <c r="NQZ11" s="8"/>
      <c r="NRA11" s="8"/>
      <c r="NRB11" s="8"/>
      <c r="NRC11" s="8"/>
      <c r="NRD11" s="8"/>
      <c r="NRE11" s="8"/>
      <c r="NRF11" s="8"/>
      <c r="NRG11" s="8"/>
      <c r="NRH11" s="8"/>
      <c r="NRI11" s="8"/>
      <c r="NRJ11" s="8"/>
      <c r="NRK11" s="8"/>
      <c r="NRL11" s="8"/>
      <c r="NRM11" s="8"/>
      <c r="NRN11" s="8"/>
      <c r="NRO11" s="8"/>
      <c r="NRP11" s="8"/>
      <c r="NRQ11" s="8"/>
      <c r="NRR11" s="8"/>
      <c r="NRS11" s="8"/>
      <c r="NRT11" s="8"/>
      <c r="NRU11" s="8"/>
      <c r="NRV11" s="8"/>
      <c r="NRW11" s="8"/>
      <c r="NRX11" s="8"/>
      <c r="NRY11" s="8"/>
      <c r="NRZ11" s="8"/>
      <c r="NSA11" s="8"/>
      <c r="NSB11" s="8"/>
      <c r="NSC11" s="8"/>
      <c r="NSD11" s="8"/>
      <c r="NSE11" s="8"/>
      <c r="NSF11" s="8"/>
      <c r="NSG11" s="8"/>
      <c r="NSH11" s="8"/>
      <c r="NSI11" s="8"/>
      <c r="NSJ11" s="8"/>
      <c r="NSK11" s="8"/>
      <c r="NSL11" s="8"/>
      <c r="NSM11" s="8"/>
      <c r="NSN11" s="8"/>
      <c r="NSO11" s="8"/>
      <c r="NSP11" s="8"/>
      <c r="NSQ11" s="8"/>
      <c r="NSR11" s="8"/>
      <c r="NSS11" s="8"/>
      <c r="NST11" s="8"/>
      <c r="NSU11" s="8"/>
      <c r="NSV11" s="8"/>
      <c r="NSW11" s="8"/>
      <c r="NSX11" s="8"/>
      <c r="NSY11" s="8"/>
      <c r="NSZ11" s="8"/>
      <c r="NTA11" s="8"/>
      <c r="NTB11" s="8"/>
      <c r="NTC11" s="8"/>
      <c r="NTD11" s="8"/>
      <c r="NTE11" s="8"/>
      <c r="NTF11" s="8"/>
      <c r="NTG11" s="8"/>
      <c r="NTH11" s="8"/>
      <c r="NTI11" s="8"/>
      <c r="NTJ11" s="8"/>
      <c r="NTK11" s="8"/>
      <c r="NTL11" s="8"/>
      <c r="NTM11" s="8"/>
      <c r="NTN11" s="8"/>
      <c r="NTO11" s="8"/>
      <c r="NTP11" s="8"/>
      <c r="NTQ11" s="8"/>
      <c r="NTR11" s="8"/>
      <c r="NTS11" s="8"/>
      <c r="NTT11" s="8"/>
      <c r="NTU11" s="8"/>
      <c r="NTV11" s="8"/>
      <c r="NTW11" s="8"/>
      <c r="NTX11" s="8"/>
      <c r="NTY11" s="8"/>
      <c r="NTZ11" s="8"/>
      <c r="NUA11" s="8"/>
      <c r="NUB11" s="8"/>
      <c r="NUC11" s="8"/>
      <c r="NUD11" s="8"/>
      <c r="NUE11" s="8"/>
      <c r="NUF11" s="8"/>
      <c r="NUG11" s="8"/>
      <c r="NUH11" s="8"/>
      <c r="NUI11" s="8"/>
      <c r="NUJ11" s="8"/>
      <c r="NUK11" s="8"/>
      <c r="NUL11" s="8"/>
      <c r="NUM11" s="8"/>
      <c r="NUN11" s="8"/>
      <c r="NUO11" s="8"/>
      <c r="NUP11" s="8"/>
      <c r="NUQ11" s="8"/>
      <c r="NUR11" s="8"/>
      <c r="NUS11" s="8"/>
      <c r="NUT11" s="8"/>
      <c r="NUU11" s="8"/>
      <c r="NUV11" s="8"/>
      <c r="NUW11" s="8"/>
      <c r="NUX11" s="8"/>
      <c r="NUY11" s="8"/>
      <c r="NUZ11" s="8"/>
      <c r="NVA11" s="8"/>
      <c r="NVB11" s="8"/>
      <c r="NVC11" s="8"/>
      <c r="NVD11" s="8"/>
      <c r="NVE11" s="8"/>
      <c r="NVF11" s="8"/>
      <c r="NVG11" s="8"/>
      <c r="NVH11" s="8"/>
      <c r="NVI11" s="8"/>
      <c r="NVJ11" s="8"/>
      <c r="NVK11" s="8"/>
      <c r="NVL11" s="8"/>
      <c r="NVM11" s="8"/>
      <c r="NVN11" s="8"/>
      <c r="NVO11" s="8"/>
      <c r="NVP11" s="8"/>
      <c r="NVQ11" s="8"/>
      <c r="NVR11" s="8"/>
      <c r="NVS11" s="8"/>
      <c r="NVT11" s="8"/>
      <c r="NVU11" s="8"/>
      <c r="NVV11" s="8"/>
      <c r="NVW11" s="8"/>
      <c r="NVX11" s="8"/>
      <c r="NVY11" s="8"/>
      <c r="NVZ11" s="8"/>
      <c r="NWA11" s="8"/>
      <c r="NWB11" s="8"/>
      <c r="NWC11" s="8"/>
      <c r="NWD11" s="8"/>
      <c r="NWE11" s="8"/>
      <c r="NWF11" s="8"/>
      <c r="NWG11" s="8"/>
      <c r="NWH11" s="8"/>
      <c r="NWI11" s="8"/>
      <c r="NWJ11" s="8"/>
      <c r="NWK11" s="8"/>
      <c r="NWL11" s="8"/>
      <c r="NWM11" s="8"/>
      <c r="NWN11" s="8"/>
      <c r="NWO11" s="8"/>
      <c r="NWP11" s="8"/>
      <c r="NWQ11" s="8"/>
      <c r="NWR11" s="8"/>
      <c r="NWS11" s="8"/>
      <c r="NWT11" s="8"/>
      <c r="NWU11" s="8"/>
      <c r="NWV11" s="8"/>
      <c r="NWW11" s="8"/>
      <c r="NWX11" s="8"/>
      <c r="NWY11" s="8"/>
      <c r="NWZ11" s="8"/>
      <c r="NXA11" s="8"/>
      <c r="NXB11" s="8"/>
      <c r="NXC11" s="8"/>
      <c r="NXD11" s="8"/>
      <c r="NXE11" s="8"/>
      <c r="NXF11" s="8"/>
      <c r="NXG11" s="8"/>
      <c r="NXH11" s="8"/>
      <c r="NXI11" s="8"/>
      <c r="NXJ11" s="8"/>
      <c r="NXK11" s="8"/>
      <c r="NXL11" s="8"/>
      <c r="NXM11" s="8"/>
      <c r="NXN11" s="8"/>
      <c r="NXO11" s="8"/>
      <c r="NXP11" s="8"/>
      <c r="NXQ11" s="8"/>
      <c r="NXR11" s="8"/>
      <c r="NXS11" s="8"/>
      <c r="NXT11" s="8"/>
      <c r="NXU11" s="8"/>
      <c r="NXV11" s="8"/>
      <c r="NXW11" s="8"/>
      <c r="NXX11" s="8"/>
      <c r="NXY11" s="8"/>
      <c r="NXZ11" s="8"/>
      <c r="NYA11" s="8"/>
      <c r="NYB11" s="8"/>
      <c r="NYC11" s="8"/>
      <c r="NYD11" s="8"/>
      <c r="NYE11" s="8"/>
      <c r="NYF11" s="8"/>
      <c r="NYG11" s="8"/>
      <c r="NYH11" s="8"/>
      <c r="NYI11" s="8"/>
      <c r="NYJ11" s="8"/>
      <c r="NYK11" s="8"/>
      <c r="NYL11" s="8"/>
      <c r="NYM11" s="8"/>
      <c r="NYN11" s="8"/>
      <c r="NYO11" s="8"/>
      <c r="NYP11" s="8"/>
      <c r="NYQ11" s="8"/>
      <c r="NYR11" s="8"/>
      <c r="NYS11" s="8"/>
      <c r="NYT11" s="8"/>
      <c r="NYU11" s="8"/>
      <c r="NYV11" s="8"/>
      <c r="NYW11" s="8"/>
      <c r="NYX11" s="8"/>
      <c r="NYY11" s="8"/>
      <c r="NYZ11" s="8"/>
      <c r="NZA11" s="8"/>
      <c r="NZB11" s="8"/>
      <c r="NZC11" s="8"/>
      <c r="NZD11" s="8"/>
      <c r="NZE11" s="8"/>
      <c r="NZF11" s="8"/>
      <c r="NZG11" s="8"/>
      <c r="NZH11" s="8"/>
      <c r="NZI11" s="8"/>
      <c r="NZJ11" s="8"/>
      <c r="NZK11" s="8"/>
      <c r="NZL11" s="8"/>
      <c r="NZM11" s="8"/>
      <c r="NZN11" s="8"/>
      <c r="NZO11" s="8"/>
      <c r="NZP11" s="8"/>
      <c r="NZQ11" s="8"/>
      <c r="NZR11" s="8"/>
      <c r="NZS11" s="8"/>
      <c r="NZT11" s="8"/>
      <c r="NZU11" s="8"/>
      <c r="NZV11" s="8"/>
      <c r="NZW11" s="8"/>
      <c r="NZX11" s="8"/>
      <c r="NZY11" s="8"/>
      <c r="NZZ11" s="8"/>
      <c r="OAA11" s="8"/>
      <c r="OAB11" s="8"/>
      <c r="OAC11" s="8"/>
      <c r="OAD11" s="8"/>
      <c r="OAE11" s="8"/>
      <c r="OAF11" s="8"/>
      <c r="OAG11" s="8"/>
      <c r="OAH11" s="8"/>
      <c r="OAI11" s="8"/>
      <c r="OAJ11" s="8"/>
      <c r="OAK11" s="8"/>
      <c r="OAL11" s="8"/>
      <c r="OAM11" s="8"/>
      <c r="OAN11" s="8"/>
      <c r="OAO11" s="8"/>
      <c r="OAP11" s="8"/>
      <c r="OAQ11" s="8"/>
      <c r="OAR11" s="8"/>
      <c r="OAS11" s="8"/>
      <c r="OAT11" s="8"/>
      <c r="OAU11" s="8"/>
      <c r="OAV11" s="8"/>
      <c r="OAW11" s="8"/>
      <c r="OAX11" s="8"/>
      <c r="OAY11" s="8"/>
      <c r="OAZ11" s="8"/>
      <c r="OBA11" s="8"/>
      <c r="OBB11" s="8"/>
      <c r="OBC11" s="8"/>
      <c r="OBD11" s="8"/>
      <c r="OBE11" s="8"/>
      <c r="OBF11" s="8"/>
      <c r="OBG11" s="8"/>
      <c r="OBH11" s="8"/>
      <c r="OBI11" s="8"/>
      <c r="OBJ11" s="8"/>
      <c r="OBK11" s="8"/>
      <c r="OBL11" s="8"/>
      <c r="OBM11" s="8"/>
      <c r="OBN11" s="8"/>
      <c r="OBO11" s="8"/>
      <c r="OBP11" s="8"/>
      <c r="OBQ11" s="8"/>
      <c r="OBR11" s="8"/>
      <c r="OBS11" s="8"/>
      <c r="OBT11" s="8"/>
      <c r="OBU11" s="8"/>
      <c r="OBV11" s="8"/>
      <c r="OBW11" s="8"/>
      <c r="OBX11" s="8"/>
      <c r="OBY11" s="8"/>
      <c r="OBZ11" s="8"/>
      <c r="OCA11" s="8"/>
      <c r="OCB11" s="8"/>
      <c r="OCC11" s="8"/>
      <c r="OCD11" s="8"/>
      <c r="OCE11" s="8"/>
      <c r="OCF11" s="8"/>
      <c r="OCG11" s="8"/>
      <c r="OCH11" s="8"/>
      <c r="OCI11" s="8"/>
      <c r="OCJ11" s="8"/>
      <c r="OCK11" s="8"/>
      <c r="OCL11" s="8"/>
      <c r="OCM11" s="8"/>
      <c r="OCN11" s="8"/>
      <c r="OCO11" s="8"/>
      <c r="OCP11" s="8"/>
      <c r="OCQ11" s="8"/>
      <c r="OCR11" s="8"/>
      <c r="OCS11" s="8"/>
      <c r="OCT11" s="8"/>
      <c r="OCU11" s="8"/>
      <c r="OCV11" s="8"/>
      <c r="OCW11" s="8"/>
      <c r="OCX11" s="8"/>
      <c r="OCY11" s="8"/>
      <c r="OCZ11" s="8"/>
      <c r="ODA11" s="8"/>
      <c r="ODB11" s="8"/>
      <c r="ODC11" s="8"/>
      <c r="ODD11" s="8"/>
      <c r="ODE11" s="8"/>
      <c r="ODF11" s="8"/>
      <c r="ODG11" s="8"/>
      <c r="ODH11" s="8"/>
      <c r="ODI11" s="8"/>
      <c r="ODJ11" s="8"/>
      <c r="ODK11" s="8"/>
      <c r="ODL11" s="8"/>
      <c r="ODM11" s="8"/>
      <c r="ODN11" s="8"/>
      <c r="ODO11" s="8"/>
      <c r="ODP11" s="8"/>
      <c r="ODQ11" s="8"/>
      <c r="ODR11" s="8"/>
      <c r="ODS11" s="8"/>
      <c r="ODT11" s="8"/>
      <c r="ODU11" s="8"/>
      <c r="ODV11" s="8"/>
      <c r="ODW11" s="8"/>
      <c r="ODX11" s="8"/>
      <c r="ODY11" s="8"/>
      <c r="ODZ11" s="8"/>
      <c r="OEA11" s="8"/>
      <c r="OEB11" s="8"/>
      <c r="OEC11" s="8"/>
      <c r="OED11" s="8"/>
      <c r="OEE11" s="8"/>
      <c r="OEF11" s="8"/>
      <c r="OEG11" s="8"/>
      <c r="OEH11" s="8"/>
      <c r="OEI11" s="8"/>
      <c r="OEJ11" s="8"/>
      <c r="OEK11" s="8"/>
      <c r="OEL11" s="8"/>
      <c r="OEM11" s="8"/>
      <c r="OEN11" s="8"/>
      <c r="OEO11" s="8"/>
      <c r="OEP11" s="8"/>
      <c r="OEQ11" s="8"/>
      <c r="OER11" s="8"/>
      <c r="OES11" s="8"/>
      <c r="OET11" s="8"/>
      <c r="OEU11" s="8"/>
      <c r="OEV11" s="8"/>
      <c r="OEW11" s="8"/>
      <c r="OEX11" s="8"/>
      <c r="OEY11" s="8"/>
      <c r="OEZ11" s="8"/>
      <c r="OFA11" s="8"/>
      <c r="OFB11" s="8"/>
      <c r="OFC11" s="8"/>
      <c r="OFD11" s="8"/>
      <c r="OFE11" s="8"/>
      <c r="OFF11" s="8"/>
      <c r="OFG11" s="8"/>
      <c r="OFH11" s="8"/>
      <c r="OFI11" s="8"/>
      <c r="OFJ11" s="8"/>
      <c r="OFK11" s="8"/>
      <c r="OFL11" s="8"/>
      <c r="OFM11" s="8"/>
      <c r="OFN11" s="8"/>
      <c r="OFO11" s="8"/>
      <c r="OFP11" s="8"/>
      <c r="OFQ11" s="8"/>
      <c r="OFR11" s="8"/>
      <c r="OFS11" s="8"/>
      <c r="OFT11" s="8"/>
      <c r="OFU11" s="8"/>
      <c r="OFV11" s="8"/>
      <c r="OFW11" s="8"/>
      <c r="OFX11" s="8"/>
      <c r="OFY11" s="8"/>
      <c r="OFZ11" s="8"/>
      <c r="OGA11" s="8"/>
      <c r="OGB11" s="8"/>
      <c r="OGC11" s="8"/>
      <c r="OGD11" s="8"/>
      <c r="OGE11" s="8"/>
      <c r="OGF11" s="8"/>
      <c r="OGG11" s="8"/>
      <c r="OGH11" s="8"/>
      <c r="OGI11" s="8"/>
      <c r="OGJ11" s="8"/>
      <c r="OGK11" s="8"/>
      <c r="OGL11" s="8"/>
      <c r="OGM11" s="8"/>
      <c r="OGN11" s="8"/>
      <c r="OGO11" s="8"/>
      <c r="OGP11" s="8"/>
      <c r="OGQ11" s="8"/>
      <c r="OGR11" s="8"/>
      <c r="OGS11" s="8"/>
      <c r="OGT11" s="8"/>
      <c r="OGU11" s="8"/>
      <c r="OGV11" s="8"/>
      <c r="OGW11" s="8"/>
      <c r="OGX11" s="8"/>
      <c r="OGY11" s="8"/>
      <c r="OGZ11" s="8"/>
      <c r="OHA11" s="8"/>
      <c r="OHB11" s="8"/>
      <c r="OHC11" s="8"/>
      <c r="OHD11" s="8"/>
      <c r="OHE11" s="8"/>
      <c r="OHF11" s="8"/>
      <c r="OHG11" s="8"/>
      <c r="OHH11" s="8"/>
      <c r="OHI11" s="8"/>
      <c r="OHJ11" s="8"/>
      <c r="OHK11" s="8"/>
      <c r="OHL11" s="8"/>
      <c r="OHM11" s="8"/>
      <c r="OHN11" s="8"/>
      <c r="OHO11" s="8"/>
      <c r="OHP11" s="8"/>
      <c r="OHQ11" s="8"/>
      <c r="OHR11" s="8"/>
      <c r="OHS11" s="8"/>
      <c r="OHT11" s="8"/>
      <c r="OHU11" s="8"/>
      <c r="OHV11" s="8"/>
      <c r="OHW11" s="8"/>
      <c r="OHX11" s="8"/>
      <c r="OHY11" s="8"/>
      <c r="OHZ11" s="8"/>
      <c r="OIA11" s="8"/>
      <c r="OIB11" s="8"/>
      <c r="OIC11" s="8"/>
      <c r="OID11" s="8"/>
      <c r="OIE11" s="8"/>
      <c r="OIF11" s="8"/>
      <c r="OIG11" s="8"/>
      <c r="OIH11" s="8"/>
      <c r="OII11" s="8"/>
      <c r="OIJ11" s="8"/>
      <c r="OIK11" s="8"/>
      <c r="OIL11" s="8"/>
      <c r="OIM11" s="8"/>
      <c r="OIN11" s="8"/>
      <c r="OIO11" s="8"/>
      <c r="OIP11" s="8"/>
      <c r="OIQ11" s="8"/>
      <c r="OIR11" s="8"/>
      <c r="OIS11" s="8"/>
      <c r="OIT11" s="8"/>
      <c r="OIU11" s="8"/>
      <c r="OIV11" s="8"/>
      <c r="OIW11" s="8"/>
      <c r="OIX11" s="8"/>
      <c r="OIY11" s="8"/>
      <c r="OIZ11" s="8"/>
      <c r="OJA11" s="8"/>
      <c r="OJB11" s="8"/>
      <c r="OJC11" s="8"/>
      <c r="OJD11" s="8"/>
      <c r="OJE11" s="8"/>
      <c r="OJF11" s="8"/>
      <c r="OJG11" s="8"/>
      <c r="OJH11" s="8"/>
      <c r="OJI11" s="8"/>
      <c r="OJJ11" s="8"/>
      <c r="OJK11" s="8"/>
      <c r="OJL11" s="8"/>
      <c r="OJM11" s="8"/>
      <c r="OJN11" s="8"/>
      <c r="OJO11" s="8"/>
      <c r="OJP11" s="8"/>
      <c r="OJQ11" s="8"/>
      <c r="OJR11" s="8"/>
      <c r="OJS11" s="8"/>
      <c r="OJT11" s="8"/>
      <c r="OJU11" s="8"/>
      <c r="OJV11" s="8"/>
      <c r="OJW11" s="8"/>
      <c r="OJX11" s="8"/>
      <c r="OJY11" s="8"/>
      <c r="OJZ11" s="8"/>
      <c r="OKA11" s="8"/>
      <c r="OKB11" s="8"/>
      <c r="OKC11" s="8"/>
      <c r="OKD11" s="8"/>
      <c r="OKE11" s="8"/>
      <c r="OKF11" s="8"/>
      <c r="OKG11" s="8"/>
      <c r="OKH11" s="8"/>
      <c r="OKI11" s="8"/>
      <c r="OKJ11" s="8"/>
      <c r="OKK11" s="8"/>
      <c r="OKL11" s="8"/>
      <c r="OKM11" s="8"/>
      <c r="OKN11" s="8"/>
      <c r="OKO11" s="8"/>
      <c r="OKP11" s="8"/>
      <c r="OKQ11" s="8"/>
      <c r="OKR11" s="8"/>
      <c r="OKS11" s="8"/>
      <c r="OKT11" s="8"/>
      <c r="OKU11" s="8"/>
      <c r="OKV11" s="8"/>
      <c r="OKW11" s="8"/>
      <c r="OKX11" s="8"/>
      <c r="OKY11" s="8"/>
      <c r="OKZ11" s="8"/>
      <c r="OLA11" s="8"/>
      <c r="OLB11" s="8"/>
      <c r="OLC11" s="8"/>
      <c r="OLD11" s="8"/>
      <c r="OLE11" s="8"/>
      <c r="OLF11" s="8"/>
      <c r="OLG11" s="8"/>
      <c r="OLH11" s="8"/>
      <c r="OLI11" s="8"/>
      <c r="OLJ11" s="8"/>
      <c r="OLK11" s="8"/>
      <c r="OLL11" s="8"/>
      <c r="OLM11" s="8"/>
      <c r="OLN11" s="8"/>
      <c r="OLO11" s="8"/>
      <c r="OLP11" s="8"/>
      <c r="OLQ11" s="8"/>
      <c r="OLR11" s="8"/>
      <c r="OLS11" s="8"/>
      <c r="OLT11" s="8"/>
      <c r="OLU11" s="8"/>
      <c r="OLV11" s="8"/>
      <c r="OLW11" s="8"/>
      <c r="OLX11" s="8"/>
      <c r="OLY11" s="8"/>
      <c r="OLZ11" s="8"/>
      <c r="OMA11" s="8"/>
      <c r="OMB11" s="8"/>
      <c r="OMC11" s="8"/>
      <c r="OMD11" s="8"/>
      <c r="OME11" s="8"/>
      <c r="OMF11" s="8"/>
      <c r="OMG11" s="8"/>
      <c r="OMH11" s="8"/>
      <c r="OMI11" s="8"/>
      <c r="OMJ11" s="8"/>
      <c r="OMK11" s="8"/>
      <c r="OML11" s="8"/>
      <c r="OMM11" s="8"/>
      <c r="OMN11" s="8"/>
      <c r="OMO11" s="8"/>
      <c r="OMP11" s="8"/>
      <c r="OMQ11" s="8"/>
      <c r="OMR11" s="8"/>
      <c r="OMS11" s="8"/>
      <c r="OMT11" s="8"/>
      <c r="OMU11" s="8"/>
      <c r="OMV11" s="8"/>
      <c r="OMW11" s="8"/>
      <c r="OMX11" s="8"/>
      <c r="OMY11" s="8"/>
      <c r="OMZ11" s="8"/>
      <c r="ONA11" s="8"/>
      <c r="ONB11" s="8"/>
      <c r="ONC11" s="8"/>
      <c r="OND11" s="8"/>
      <c r="ONE11" s="8"/>
      <c r="ONF11" s="8"/>
      <c r="ONG11" s="8"/>
      <c r="ONH11" s="8"/>
      <c r="ONI11" s="8"/>
      <c r="ONJ11" s="8"/>
      <c r="ONK11" s="8"/>
      <c r="ONL11" s="8"/>
      <c r="ONM11" s="8"/>
      <c r="ONN11" s="8"/>
      <c r="ONO11" s="8"/>
      <c r="ONP11" s="8"/>
      <c r="ONQ11" s="8"/>
      <c r="ONR11" s="8"/>
      <c r="ONS11" s="8"/>
      <c r="ONT11" s="8"/>
      <c r="ONU11" s="8"/>
      <c r="ONV11" s="8"/>
      <c r="ONW11" s="8"/>
      <c r="ONX11" s="8"/>
      <c r="ONY11" s="8"/>
      <c r="ONZ11" s="8"/>
      <c r="OOA11" s="8"/>
      <c r="OOB11" s="8"/>
      <c r="OOC11" s="8"/>
      <c r="OOD11" s="8"/>
      <c r="OOE11" s="8"/>
      <c r="OOF11" s="8"/>
      <c r="OOG11" s="8"/>
      <c r="OOH11" s="8"/>
      <c r="OOI11" s="8"/>
      <c r="OOJ11" s="8"/>
      <c r="OOK11" s="8"/>
      <c r="OOL11" s="8"/>
      <c r="OOM11" s="8"/>
      <c r="OON11" s="8"/>
      <c r="OOO11" s="8"/>
      <c r="OOP11" s="8"/>
      <c r="OOQ11" s="8"/>
      <c r="OOR11" s="8"/>
      <c r="OOS11" s="8"/>
      <c r="OOT11" s="8"/>
      <c r="OOU11" s="8"/>
      <c r="OOV11" s="8"/>
      <c r="OOW11" s="8"/>
      <c r="OOX11" s="8"/>
      <c r="OOY11" s="8"/>
      <c r="OOZ11" s="8"/>
      <c r="OPA11" s="8"/>
      <c r="OPB11" s="8"/>
      <c r="OPC11" s="8"/>
      <c r="OPD11" s="8"/>
      <c r="OPE11" s="8"/>
      <c r="OPF11" s="8"/>
      <c r="OPG11" s="8"/>
      <c r="OPH11" s="8"/>
      <c r="OPI11" s="8"/>
      <c r="OPJ11" s="8"/>
      <c r="OPK11" s="8"/>
      <c r="OPL11" s="8"/>
      <c r="OPM11" s="8"/>
      <c r="OPN11" s="8"/>
      <c r="OPO11" s="8"/>
      <c r="OPP11" s="8"/>
      <c r="OPQ11" s="8"/>
      <c r="OPR11" s="8"/>
      <c r="OPS11" s="8"/>
      <c r="OPT11" s="8"/>
      <c r="OPU11" s="8"/>
      <c r="OPV11" s="8"/>
      <c r="OPW11" s="8"/>
      <c r="OPX11" s="8"/>
      <c r="OPY11" s="8"/>
      <c r="OPZ11" s="8"/>
      <c r="OQA11" s="8"/>
      <c r="OQB11" s="8"/>
      <c r="OQC11" s="8"/>
      <c r="OQD11" s="8"/>
      <c r="OQE11" s="8"/>
      <c r="OQF11" s="8"/>
      <c r="OQG11" s="8"/>
      <c r="OQH11" s="8"/>
      <c r="OQI11" s="8"/>
      <c r="OQJ11" s="8"/>
      <c r="OQK11" s="8"/>
      <c r="OQL11" s="8"/>
      <c r="OQM11" s="8"/>
      <c r="OQN11" s="8"/>
      <c r="OQO11" s="8"/>
      <c r="OQP11" s="8"/>
      <c r="OQQ11" s="8"/>
      <c r="OQR11" s="8"/>
      <c r="OQS11" s="8"/>
      <c r="OQT11" s="8"/>
      <c r="OQU11" s="8"/>
      <c r="OQV11" s="8"/>
      <c r="OQW11" s="8"/>
      <c r="OQX11" s="8"/>
      <c r="OQY11" s="8"/>
      <c r="OQZ11" s="8"/>
      <c r="ORA11" s="8"/>
      <c r="ORB11" s="8"/>
      <c r="ORC11" s="8"/>
      <c r="ORD11" s="8"/>
      <c r="ORE11" s="8"/>
      <c r="ORF11" s="8"/>
      <c r="ORG11" s="8"/>
      <c r="ORH11" s="8"/>
      <c r="ORI11" s="8"/>
      <c r="ORJ11" s="8"/>
      <c r="ORK11" s="8"/>
      <c r="ORL11" s="8"/>
      <c r="ORM11" s="8"/>
      <c r="ORN11" s="8"/>
      <c r="ORO11" s="8"/>
      <c r="ORP11" s="8"/>
      <c r="ORQ11" s="8"/>
      <c r="ORR11" s="8"/>
      <c r="ORS11" s="8"/>
      <c r="ORT11" s="8"/>
      <c r="ORU11" s="8"/>
      <c r="ORV11" s="8"/>
      <c r="ORW11" s="8"/>
      <c r="ORX11" s="8"/>
      <c r="ORY11" s="8"/>
      <c r="ORZ11" s="8"/>
      <c r="OSA11" s="8"/>
      <c r="OSB11" s="8"/>
      <c r="OSC11" s="8"/>
      <c r="OSD11" s="8"/>
      <c r="OSE11" s="8"/>
      <c r="OSF11" s="8"/>
      <c r="OSG11" s="8"/>
      <c r="OSH11" s="8"/>
      <c r="OSI11" s="8"/>
      <c r="OSJ11" s="8"/>
      <c r="OSK11" s="8"/>
      <c r="OSL11" s="8"/>
      <c r="OSM11" s="8"/>
      <c r="OSN11" s="8"/>
      <c r="OSO11" s="8"/>
      <c r="OSP11" s="8"/>
      <c r="OSQ11" s="8"/>
      <c r="OSR11" s="8"/>
      <c r="OSS11" s="8"/>
      <c r="OST11" s="8"/>
      <c r="OSU11" s="8"/>
      <c r="OSV11" s="8"/>
      <c r="OSW11" s="8"/>
      <c r="OSX11" s="8"/>
      <c r="OSY11" s="8"/>
      <c r="OSZ11" s="8"/>
      <c r="OTA11" s="8"/>
      <c r="OTB11" s="8"/>
      <c r="OTC11" s="8"/>
      <c r="OTD11" s="8"/>
      <c r="OTE11" s="8"/>
      <c r="OTF11" s="8"/>
      <c r="OTG11" s="8"/>
      <c r="OTH11" s="8"/>
      <c r="OTI11" s="8"/>
      <c r="OTJ11" s="8"/>
      <c r="OTK11" s="8"/>
      <c r="OTL11" s="8"/>
      <c r="OTM11" s="8"/>
      <c r="OTN11" s="8"/>
      <c r="OTO11" s="8"/>
      <c r="OTP11" s="8"/>
      <c r="OTQ11" s="8"/>
      <c r="OTR11" s="8"/>
      <c r="OTS11" s="8"/>
      <c r="OTT11" s="8"/>
      <c r="OTU11" s="8"/>
      <c r="OTV11" s="8"/>
      <c r="OTW11" s="8"/>
      <c r="OTX11" s="8"/>
      <c r="OTY11" s="8"/>
      <c r="OTZ11" s="8"/>
      <c r="OUA11" s="8"/>
      <c r="OUB11" s="8"/>
      <c r="OUC11" s="8"/>
      <c r="OUD11" s="8"/>
      <c r="OUE11" s="8"/>
      <c r="OUF11" s="8"/>
      <c r="OUG11" s="8"/>
      <c r="OUH11" s="8"/>
      <c r="OUI11" s="8"/>
      <c r="OUJ11" s="8"/>
      <c r="OUK11" s="8"/>
      <c r="OUL11" s="8"/>
      <c r="OUM11" s="8"/>
      <c r="OUN11" s="8"/>
      <c r="OUO11" s="8"/>
      <c r="OUP11" s="8"/>
      <c r="OUQ11" s="8"/>
      <c r="OUR11" s="8"/>
      <c r="OUS11" s="8"/>
      <c r="OUT11" s="8"/>
      <c r="OUU11" s="8"/>
      <c r="OUV11" s="8"/>
      <c r="OUW11" s="8"/>
      <c r="OUX11" s="8"/>
      <c r="OUY11" s="8"/>
      <c r="OUZ11" s="8"/>
      <c r="OVA11" s="8"/>
      <c r="OVB11" s="8"/>
      <c r="OVC11" s="8"/>
      <c r="OVD11" s="8"/>
      <c r="OVE11" s="8"/>
      <c r="OVF11" s="8"/>
      <c r="OVG11" s="8"/>
      <c r="OVH11" s="8"/>
      <c r="OVI11" s="8"/>
      <c r="OVJ11" s="8"/>
      <c r="OVK11" s="8"/>
      <c r="OVL11" s="8"/>
      <c r="OVM11" s="8"/>
      <c r="OVN11" s="8"/>
      <c r="OVO11" s="8"/>
      <c r="OVP11" s="8"/>
      <c r="OVQ11" s="8"/>
      <c r="OVR11" s="8"/>
      <c r="OVS11" s="8"/>
      <c r="OVT11" s="8"/>
      <c r="OVU11" s="8"/>
      <c r="OVV11" s="8"/>
      <c r="OVW11" s="8"/>
      <c r="OVX11" s="8"/>
      <c r="OVY11" s="8"/>
      <c r="OVZ11" s="8"/>
      <c r="OWA11" s="8"/>
      <c r="OWB11" s="8"/>
      <c r="OWC11" s="8"/>
      <c r="OWD11" s="8"/>
      <c r="OWE11" s="8"/>
      <c r="OWF11" s="8"/>
      <c r="OWG11" s="8"/>
      <c r="OWH11" s="8"/>
      <c r="OWI11" s="8"/>
      <c r="OWJ11" s="8"/>
      <c r="OWK11" s="8"/>
      <c r="OWL11" s="8"/>
      <c r="OWM11" s="8"/>
      <c r="OWN11" s="8"/>
      <c r="OWO11" s="8"/>
      <c r="OWP11" s="8"/>
      <c r="OWQ11" s="8"/>
      <c r="OWR11" s="8"/>
      <c r="OWS11" s="8"/>
      <c r="OWT11" s="8"/>
      <c r="OWU11" s="8"/>
      <c r="OWV11" s="8"/>
      <c r="OWW11" s="8"/>
      <c r="OWX11" s="8"/>
      <c r="OWY11" s="8"/>
      <c r="OWZ11" s="8"/>
      <c r="OXA11" s="8"/>
      <c r="OXB11" s="8"/>
      <c r="OXC11" s="8"/>
      <c r="OXD11" s="8"/>
      <c r="OXE11" s="8"/>
      <c r="OXF11" s="8"/>
      <c r="OXG11" s="8"/>
      <c r="OXH11" s="8"/>
      <c r="OXI11" s="8"/>
      <c r="OXJ11" s="8"/>
      <c r="OXK11" s="8"/>
      <c r="OXL11" s="8"/>
      <c r="OXM11" s="8"/>
      <c r="OXN11" s="8"/>
      <c r="OXO11" s="8"/>
      <c r="OXP11" s="8"/>
      <c r="OXQ11" s="8"/>
      <c r="OXR11" s="8"/>
      <c r="OXS11" s="8"/>
      <c r="OXT11" s="8"/>
      <c r="OXU11" s="8"/>
      <c r="OXV11" s="8"/>
      <c r="OXW11" s="8"/>
      <c r="OXX11" s="8"/>
      <c r="OXY11" s="8"/>
      <c r="OXZ11" s="8"/>
      <c r="OYA11" s="8"/>
      <c r="OYB11" s="8"/>
      <c r="OYC11" s="8"/>
      <c r="OYD11" s="8"/>
      <c r="OYE11" s="8"/>
      <c r="OYF11" s="8"/>
      <c r="OYG11" s="8"/>
      <c r="OYH11" s="8"/>
      <c r="OYI11" s="8"/>
      <c r="OYJ11" s="8"/>
      <c r="OYK11" s="8"/>
      <c r="OYL11" s="8"/>
      <c r="OYM11" s="8"/>
      <c r="OYN11" s="8"/>
      <c r="OYO11" s="8"/>
      <c r="OYP11" s="8"/>
      <c r="OYQ11" s="8"/>
      <c r="OYR11" s="8"/>
      <c r="OYS11" s="8"/>
      <c r="OYT11" s="8"/>
      <c r="OYU11" s="8"/>
      <c r="OYV11" s="8"/>
      <c r="OYW11" s="8"/>
      <c r="OYX11" s="8"/>
      <c r="OYY11" s="8"/>
      <c r="OYZ11" s="8"/>
      <c r="OZA11" s="8"/>
      <c r="OZB11" s="8"/>
      <c r="OZC11" s="8"/>
      <c r="OZD11" s="8"/>
      <c r="OZE11" s="8"/>
      <c r="OZF11" s="8"/>
      <c r="OZG11" s="8"/>
      <c r="OZH11" s="8"/>
      <c r="OZI11" s="8"/>
      <c r="OZJ11" s="8"/>
      <c r="OZK11" s="8"/>
      <c r="OZL11" s="8"/>
      <c r="OZM11" s="8"/>
      <c r="OZN11" s="8"/>
      <c r="OZO11" s="8"/>
      <c r="OZP11" s="8"/>
      <c r="OZQ11" s="8"/>
      <c r="OZR11" s="8"/>
      <c r="OZS11" s="8"/>
      <c r="OZT11" s="8"/>
      <c r="OZU11" s="8"/>
      <c r="OZV11" s="8"/>
      <c r="OZW11" s="8"/>
      <c r="OZX11" s="8"/>
      <c r="OZY11" s="8"/>
      <c r="OZZ11" s="8"/>
      <c r="PAA11" s="8"/>
      <c r="PAB11" s="8"/>
      <c r="PAC11" s="8"/>
      <c r="PAD11" s="8"/>
      <c r="PAE11" s="8"/>
      <c r="PAF11" s="8"/>
      <c r="PAG11" s="8"/>
      <c r="PAH11" s="8"/>
      <c r="PAI11" s="8"/>
      <c r="PAJ11" s="8"/>
      <c r="PAK11" s="8"/>
      <c r="PAL11" s="8"/>
      <c r="PAM11" s="8"/>
      <c r="PAN11" s="8"/>
      <c r="PAO11" s="8"/>
      <c r="PAP11" s="8"/>
      <c r="PAQ11" s="8"/>
      <c r="PAR11" s="8"/>
      <c r="PAS11" s="8"/>
      <c r="PAT11" s="8"/>
      <c r="PAU11" s="8"/>
      <c r="PAV11" s="8"/>
      <c r="PAW11" s="8"/>
      <c r="PAX11" s="8"/>
      <c r="PAY11" s="8"/>
      <c r="PAZ11" s="8"/>
      <c r="PBA11" s="8"/>
      <c r="PBB11" s="8"/>
      <c r="PBC11" s="8"/>
      <c r="PBD11" s="8"/>
      <c r="PBE11" s="8"/>
      <c r="PBF11" s="8"/>
      <c r="PBG11" s="8"/>
      <c r="PBH11" s="8"/>
      <c r="PBI11" s="8"/>
      <c r="PBJ11" s="8"/>
      <c r="PBK11" s="8"/>
      <c r="PBL11" s="8"/>
      <c r="PBM11" s="8"/>
      <c r="PBN11" s="8"/>
      <c r="PBO11" s="8"/>
      <c r="PBP11" s="8"/>
      <c r="PBQ11" s="8"/>
      <c r="PBR11" s="8"/>
      <c r="PBS11" s="8"/>
      <c r="PBT11" s="8"/>
      <c r="PBU11" s="8"/>
      <c r="PBV11" s="8"/>
      <c r="PBW11" s="8"/>
      <c r="PBX11" s="8"/>
      <c r="PBY11" s="8"/>
      <c r="PBZ11" s="8"/>
      <c r="PCA11" s="8"/>
      <c r="PCB11" s="8"/>
      <c r="PCC11" s="8"/>
      <c r="PCD11" s="8"/>
      <c r="PCE11" s="8"/>
      <c r="PCF11" s="8"/>
      <c r="PCG11" s="8"/>
      <c r="PCH11" s="8"/>
      <c r="PCI11" s="8"/>
      <c r="PCJ11" s="8"/>
      <c r="PCK11" s="8"/>
      <c r="PCL11" s="8"/>
      <c r="PCM11" s="8"/>
      <c r="PCN11" s="8"/>
      <c r="PCO11" s="8"/>
      <c r="PCP11" s="8"/>
      <c r="PCQ11" s="8"/>
      <c r="PCR11" s="8"/>
      <c r="PCS11" s="8"/>
      <c r="PCT11" s="8"/>
      <c r="PCU11" s="8"/>
      <c r="PCV11" s="8"/>
      <c r="PCW11" s="8"/>
      <c r="PCX11" s="8"/>
      <c r="PCY11" s="8"/>
      <c r="PCZ11" s="8"/>
      <c r="PDA11" s="8"/>
      <c r="PDB11" s="8"/>
      <c r="PDC11" s="8"/>
      <c r="PDD11" s="8"/>
      <c r="PDE11" s="8"/>
      <c r="PDF11" s="8"/>
      <c r="PDG11" s="8"/>
      <c r="PDH11" s="8"/>
      <c r="PDI11" s="8"/>
      <c r="PDJ11" s="8"/>
      <c r="PDK11" s="8"/>
      <c r="PDL11" s="8"/>
      <c r="PDM11" s="8"/>
      <c r="PDN11" s="8"/>
      <c r="PDO11" s="8"/>
      <c r="PDP11" s="8"/>
      <c r="PDQ11" s="8"/>
      <c r="PDR11" s="8"/>
      <c r="PDS11" s="8"/>
      <c r="PDT11" s="8"/>
      <c r="PDU11" s="8"/>
      <c r="PDV11" s="8"/>
      <c r="PDW11" s="8"/>
      <c r="PDX11" s="8"/>
      <c r="PDY11" s="8"/>
      <c r="PDZ11" s="8"/>
      <c r="PEA11" s="8"/>
      <c r="PEB11" s="8"/>
      <c r="PEC11" s="8"/>
      <c r="PED11" s="8"/>
      <c r="PEE11" s="8"/>
      <c r="PEF11" s="8"/>
      <c r="PEG11" s="8"/>
      <c r="PEH11" s="8"/>
      <c r="PEI11" s="8"/>
      <c r="PEJ11" s="8"/>
      <c r="PEK11" s="8"/>
      <c r="PEL11" s="8"/>
      <c r="PEM11" s="8"/>
      <c r="PEN11" s="8"/>
      <c r="PEO11" s="8"/>
      <c r="PEP11" s="8"/>
      <c r="PEQ11" s="8"/>
      <c r="PER11" s="8"/>
      <c r="PES11" s="8"/>
      <c r="PET11" s="8"/>
      <c r="PEU11" s="8"/>
      <c r="PEV11" s="8"/>
      <c r="PEW11" s="8"/>
      <c r="PEX11" s="8"/>
      <c r="PEY11" s="8"/>
      <c r="PEZ11" s="8"/>
      <c r="PFA11" s="8"/>
      <c r="PFB11" s="8"/>
      <c r="PFC11" s="8"/>
      <c r="PFD11" s="8"/>
      <c r="PFE11" s="8"/>
      <c r="PFF11" s="8"/>
      <c r="PFG11" s="8"/>
      <c r="PFH11" s="8"/>
      <c r="PFI11" s="8"/>
      <c r="PFJ11" s="8"/>
      <c r="PFK11" s="8"/>
      <c r="PFL11" s="8"/>
      <c r="PFM11" s="8"/>
      <c r="PFN11" s="8"/>
      <c r="PFO11" s="8"/>
      <c r="PFP11" s="8"/>
      <c r="PFQ11" s="8"/>
      <c r="PFR11" s="8"/>
      <c r="PFS11" s="8"/>
      <c r="PFT11" s="8"/>
      <c r="PFU11" s="8"/>
      <c r="PFV11" s="8"/>
      <c r="PFW11" s="8"/>
      <c r="PFX11" s="8"/>
      <c r="PFY11" s="8"/>
      <c r="PFZ11" s="8"/>
      <c r="PGA11" s="8"/>
      <c r="PGB11" s="8"/>
      <c r="PGC11" s="8"/>
      <c r="PGD11" s="8"/>
      <c r="PGE11" s="8"/>
      <c r="PGF11" s="8"/>
      <c r="PGG11" s="8"/>
      <c r="PGH11" s="8"/>
      <c r="PGI11" s="8"/>
      <c r="PGJ11" s="8"/>
      <c r="PGK11" s="8"/>
      <c r="PGL11" s="8"/>
      <c r="PGM11" s="8"/>
      <c r="PGN11" s="8"/>
      <c r="PGO11" s="8"/>
      <c r="PGP11" s="8"/>
      <c r="PGQ11" s="8"/>
      <c r="PGR11" s="8"/>
      <c r="PGS11" s="8"/>
      <c r="PGT11" s="8"/>
      <c r="PGU11" s="8"/>
      <c r="PGV11" s="8"/>
      <c r="PGW11" s="8"/>
      <c r="PGX11" s="8"/>
      <c r="PGY11" s="8"/>
      <c r="PGZ11" s="8"/>
      <c r="PHA11" s="8"/>
      <c r="PHB11" s="8"/>
      <c r="PHC11" s="8"/>
      <c r="PHD11" s="8"/>
      <c r="PHE11" s="8"/>
      <c r="PHF11" s="8"/>
      <c r="PHG11" s="8"/>
      <c r="PHH11" s="8"/>
      <c r="PHI11" s="8"/>
      <c r="PHJ11" s="8"/>
      <c r="PHK11" s="8"/>
      <c r="PHL11" s="8"/>
      <c r="PHM11" s="8"/>
      <c r="PHN11" s="8"/>
      <c r="PHO11" s="8"/>
      <c r="PHP11" s="8"/>
      <c r="PHQ11" s="8"/>
      <c r="PHR11" s="8"/>
      <c r="PHS11" s="8"/>
      <c r="PHT11" s="8"/>
      <c r="PHU11" s="8"/>
      <c r="PHV11" s="8"/>
      <c r="PHW11" s="8"/>
      <c r="PHX11" s="8"/>
      <c r="PHY11" s="8"/>
      <c r="PHZ11" s="8"/>
      <c r="PIA11" s="8"/>
      <c r="PIB11" s="8"/>
      <c r="PIC11" s="8"/>
      <c r="PID11" s="8"/>
      <c r="PIE11" s="8"/>
      <c r="PIF11" s="8"/>
      <c r="PIG11" s="8"/>
      <c r="PIH11" s="8"/>
      <c r="PII11" s="8"/>
      <c r="PIJ11" s="8"/>
      <c r="PIK11" s="8"/>
      <c r="PIL11" s="8"/>
      <c r="PIM11" s="8"/>
      <c r="PIN11" s="8"/>
      <c r="PIO11" s="8"/>
      <c r="PIP11" s="8"/>
      <c r="PIQ11" s="8"/>
      <c r="PIR11" s="8"/>
      <c r="PIS11" s="8"/>
      <c r="PIT11" s="8"/>
      <c r="PIU11" s="8"/>
      <c r="PIV11" s="8"/>
      <c r="PIW11" s="8"/>
      <c r="PIX11" s="8"/>
      <c r="PIY11" s="8"/>
      <c r="PIZ11" s="8"/>
      <c r="PJA11" s="8"/>
      <c r="PJB11" s="8"/>
      <c r="PJC11" s="8"/>
      <c r="PJD11" s="8"/>
      <c r="PJE11" s="8"/>
      <c r="PJF11" s="8"/>
      <c r="PJG11" s="8"/>
      <c r="PJH11" s="8"/>
      <c r="PJI11" s="8"/>
      <c r="PJJ11" s="8"/>
      <c r="PJK11" s="8"/>
      <c r="PJL11" s="8"/>
      <c r="PJM11" s="8"/>
      <c r="PJN11" s="8"/>
      <c r="PJO11" s="8"/>
      <c r="PJP11" s="8"/>
      <c r="PJQ11" s="8"/>
      <c r="PJR11" s="8"/>
      <c r="PJS11" s="8"/>
      <c r="PJT11" s="8"/>
      <c r="PJU11" s="8"/>
      <c r="PJV11" s="8"/>
      <c r="PJW11" s="8"/>
      <c r="PJX11" s="8"/>
      <c r="PJY11" s="8"/>
      <c r="PJZ11" s="8"/>
      <c r="PKA11" s="8"/>
      <c r="PKB11" s="8"/>
      <c r="PKC11" s="8"/>
      <c r="PKD11" s="8"/>
      <c r="PKE11" s="8"/>
      <c r="PKF11" s="8"/>
      <c r="PKG11" s="8"/>
      <c r="PKH11" s="8"/>
      <c r="PKI11" s="8"/>
      <c r="PKJ11" s="8"/>
      <c r="PKK11" s="8"/>
      <c r="PKL11" s="8"/>
      <c r="PKM11" s="8"/>
      <c r="PKN11" s="8"/>
      <c r="PKO11" s="8"/>
      <c r="PKP11" s="8"/>
      <c r="PKQ11" s="8"/>
      <c r="PKR11" s="8"/>
      <c r="PKS11" s="8"/>
      <c r="PKT11" s="8"/>
      <c r="PKU11" s="8"/>
      <c r="PKV11" s="8"/>
      <c r="PKW11" s="8"/>
      <c r="PKX11" s="8"/>
      <c r="PKY11" s="8"/>
      <c r="PKZ11" s="8"/>
      <c r="PLA11" s="8"/>
      <c r="PLB11" s="8"/>
      <c r="PLC11" s="8"/>
      <c r="PLD11" s="8"/>
      <c r="PLE11" s="8"/>
      <c r="PLF11" s="8"/>
      <c r="PLG11" s="8"/>
      <c r="PLH11" s="8"/>
      <c r="PLI11" s="8"/>
      <c r="PLJ11" s="8"/>
      <c r="PLK11" s="8"/>
      <c r="PLL11" s="8"/>
      <c r="PLM11" s="8"/>
      <c r="PLN11" s="8"/>
      <c r="PLO11" s="8"/>
      <c r="PLP11" s="8"/>
      <c r="PLQ11" s="8"/>
      <c r="PLR11" s="8"/>
      <c r="PLS11" s="8"/>
      <c r="PLT11" s="8"/>
      <c r="PLU11" s="8"/>
      <c r="PLV11" s="8"/>
      <c r="PLW11" s="8"/>
      <c r="PLX11" s="8"/>
      <c r="PLY11" s="8"/>
      <c r="PLZ11" s="8"/>
      <c r="PMA11" s="8"/>
      <c r="PMB11" s="8"/>
      <c r="PMC11" s="8"/>
      <c r="PMD11" s="8"/>
      <c r="PME11" s="8"/>
      <c r="PMF11" s="8"/>
      <c r="PMG11" s="8"/>
      <c r="PMH11" s="8"/>
      <c r="PMI11" s="8"/>
      <c r="PMJ11" s="8"/>
      <c r="PMK11" s="8"/>
      <c r="PML11" s="8"/>
      <c r="PMM11" s="8"/>
      <c r="PMN11" s="8"/>
      <c r="PMO11" s="8"/>
      <c r="PMP11" s="8"/>
      <c r="PMQ11" s="8"/>
      <c r="PMR11" s="8"/>
      <c r="PMS11" s="8"/>
      <c r="PMT11" s="8"/>
      <c r="PMU11" s="8"/>
      <c r="PMV11" s="8"/>
      <c r="PMW11" s="8"/>
      <c r="PMX11" s="8"/>
      <c r="PMY11" s="8"/>
      <c r="PMZ11" s="8"/>
      <c r="PNA11" s="8"/>
      <c r="PNB11" s="8"/>
      <c r="PNC11" s="8"/>
      <c r="PND11" s="8"/>
      <c r="PNE11" s="8"/>
      <c r="PNF11" s="8"/>
      <c r="PNG11" s="8"/>
      <c r="PNH11" s="8"/>
      <c r="PNI11" s="8"/>
      <c r="PNJ11" s="8"/>
      <c r="PNK11" s="8"/>
      <c r="PNL11" s="8"/>
      <c r="PNM11" s="8"/>
      <c r="PNN11" s="8"/>
      <c r="PNO11" s="8"/>
      <c r="PNP11" s="8"/>
      <c r="PNQ11" s="8"/>
      <c r="PNR11" s="8"/>
      <c r="PNS11" s="8"/>
      <c r="PNT11" s="8"/>
      <c r="PNU11" s="8"/>
      <c r="PNV11" s="8"/>
      <c r="PNW11" s="8"/>
      <c r="PNX11" s="8"/>
      <c r="PNY11" s="8"/>
      <c r="PNZ11" s="8"/>
      <c r="POA11" s="8"/>
      <c r="POB11" s="8"/>
      <c r="POC11" s="8"/>
      <c r="POD11" s="8"/>
      <c r="POE11" s="8"/>
      <c r="POF11" s="8"/>
      <c r="POG11" s="8"/>
      <c r="POH11" s="8"/>
      <c r="POI11" s="8"/>
      <c r="POJ11" s="8"/>
      <c r="POK11" s="8"/>
      <c r="POL11" s="8"/>
      <c r="POM11" s="8"/>
      <c r="PON11" s="8"/>
      <c r="POO11" s="8"/>
      <c r="POP11" s="8"/>
      <c r="POQ11" s="8"/>
      <c r="POR11" s="8"/>
      <c r="POS11" s="8"/>
      <c r="POT11" s="8"/>
      <c r="POU11" s="8"/>
      <c r="POV11" s="8"/>
      <c r="POW11" s="8"/>
      <c r="POX11" s="8"/>
      <c r="POY11" s="8"/>
      <c r="POZ11" s="8"/>
      <c r="PPA11" s="8"/>
      <c r="PPB11" s="8"/>
      <c r="PPC11" s="8"/>
      <c r="PPD11" s="8"/>
      <c r="PPE11" s="8"/>
      <c r="PPF11" s="8"/>
      <c r="PPG11" s="8"/>
      <c r="PPH11" s="8"/>
      <c r="PPI11" s="8"/>
      <c r="PPJ11" s="8"/>
      <c r="PPK11" s="8"/>
      <c r="PPL11" s="8"/>
      <c r="PPM11" s="8"/>
      <c r="PPN11" s="8"/>
      <c r="PPO11" s="8"/>
      <c r="PPP11" s="8"/>
      <c r="PPQ11" s="8"/>
      <c r="PPR11" s="8"/>
      <c r="PPS11" s="8"/>
      <c r="PPT11" s="8"/>
      <c r="PPU11" s="8"/>
      <c r="PPV11" s="8"/>
      <c r="PPW11" s="8"/>
      <c r="PPX11" s="8"/>
      <c r="PPY11" s="8"/>
      <c r="PPZ11" s="8"/>
      <c r="PQA11" s="8"/>
      <c r="PQB11" s="8"/>
      <c r="PQC11" s="8"/>
      <c r="PQD11" s="8"/>
      <c r="PQE11" s="8"/>
      <c r="PQF11" s="8"/>
      <c r="PQG11" s="8"/>
      <c r="PQH11" s="8"/>
      <c r="PQI11" s="8"/>
      <c r="PQJ11" s="8"/>
      <c r="PQK11" s="8"/>
      <c r="PQL11" s="8"/>
      <c r="PQM11" s="8"/>
      <c r="PQN11" s="8"/>
      <c r="PQO11" s="8"/>
      <c r="PQP11" s="8"/>
      <c r="PQQ11" s="8"/>
      <c r="PQR11" s="8"/>
      <c r="PQS11" s="8"/>
      <c r="PQT11" s="8"/>
      <c r="PQU11" s="8"/>
      <c r="PQV11" s="8"/>
      <c r="PQW11" s="8"/>
      <c r="PQX11" s="8"/>
      <c r="PQY11" s="8"/>
      <c r="PQZ11" s="8"/>
      <c r="PRA11" s="8"/>
      <c r="PRB11" s="8"/>
      <c r="PRC11" s="8"/>
      <c r="PRD11" s="8"/>
      <c r="PRE11" s="8"/>
      <c r="PRF11" s="8"/>
      <c r="PRG11" s="8"/>
      <c r="PRH11" s="8"/>
      <c r="PRI11" s="8"/>
      <c r="PRJ11" s="8"/>
      <c r="PRK11" s="8"/>
      <c r="PRL11" s="8"/>
      <c r="PRM11" s="8"/>
      <c r="PRN11" s="8"/>
      <c r="PRO11" s="8"/>
      <c r="PRP11" s="8"/>
      <c r="PRQ11" s="8"/>
      <c r="PRR11" s="8"/>
      <c r="PRS11" s="8"/>
      <c r="PRT11" s="8"/>
      <c r="PRU11" s="8"/>
      <c r="PRV11" s="8"/>
      <c r="PRW11" s="8"/>
      <c r="PRX11" s="8"/>
      <c r="PRY11" s="8"/>
      <c r="PRZ11" s="8"/>
      <c r="PSA11" s="8"/>
      <c r="PSB11" s="8"/>
      <c r="PSC11" s="8"/>
      <c r="PSD11" s="8"/>
      <c r="PSE11" s="8"/>
      <c r="PSF11" s="8"/>
      <c r="PSG11" s="8"/>
      <c r="PSH11" s="8"/>
      <c r="PSI11" s="8"/>
      <c r="PSJ11" s="8"/>
      <c r="PSK11" s="8"/>
      <c r="PSL11" s="8"/>
      <c r="PSM11" s="8"/>
      <c r="PSN11" s="8"/>
      <c r="PSO11" s="8"/>
      <c r="PSP11" s="8"/>
      <c r="PSQ11" s="8"/>
      <c r="PSR11" s="8"/>
      <c r="PSS11" s="8"/>
      <c r="PST11" s="8"/>
      <c r="PSU11" s="8"/>
      <c r="PSV11" s="8"/>
      <c r="PSW11" s="8"/>
      <c r="PSX11" s="8"/>
      <c r="PSY11" s="8"/>
      <c r="PSZ11" s="8"/>
      <c r="PTA11" s="8"/>
      <c r="PTB11" s="8"/>
      <c r="PTC11" s="8"/>
      <c r="PTD11" s="8"/>
      <c r="PTE11" s="8"/>
      <c r="PTF11" s="8"/>
      <c r="PTG11" s="8"/>
      <c r="PTH11" s="8"/>
      <c r="PTI11" s="8"/>
      <c r="PTJ11" s="8"/>
      <c r="PTK11" s="8"/>
      <c r="PTL11" s="8"/>
      <c r="PTM11" s="8"/>
      <c r="PTN11" s="8"/>
      <c r="PTO11" s="8"/>
      <c r="PTP11" s="8"/>
      <c r="PTQ11" s="8"/>
      <c r="PTR11" s="8"/>
      <c r="PTS11" s="8"/>
      <c r="PTT11" s="8"/>
      <c r="PTU11" s="8"/>
      <c r="PTV11" s="8"/>
      <c r="PTW11" s="8"/>
      <c r="PTX11" s="8"/>
      <c r="PTY11" s="8"/>
      <c r="PTZ11" s="8"/>
      <c r="PUA11" s="8"/>
      <c r="PUB11" s="8"/>
      <c r="PUC11" s="8"/>
      <c r="PUD11" s="8"/>
      <c r="PUE11" s="8"/>
      <c r="PUF11" s="8"/>
      <c r="PUG11" s="8"/>
      <c r="PUH11" s="8"/>
      <c r="PUI11" s="8"/>
      <c r="PUJ11" s="8"/>
      <c r="PUK11" s="8"/>
      <c r="PUL11" s="8"/>
      <c r="PUM11" s="8"/>
      <c r="PUN11" s="8"/>
      <c r="PUO11" s="8"/>
      <c r="PUP11" s="8"/>
      <c r="PUQ11" s="8"/>
      <c r="PUR11" s="8"/>
      <c r="PUS11" s="8"/>
      <c r="PUT11" s="8"/>
      <c r="PUU11" s="8"/>
      <c r="PUV11" s="8"/>
      <c r="PUW11" s="8"/>
      <c r="PUX11" s="8"/>
      <c r="PUY11" s="8"/>
      <c r="PUZ11" s="8"/>
      <c r="PVA11" s="8"/>
      <c r="PVB11" s="8"/>
      <c r="PVC11" s="8"/>
      <c r="PVD11" s="8"/>
      <c r="PVE11" s="8"/>
      <c r="PVF11" s="8"/>
      <c r="PVG11" s="8"/>
      <c r="PVH11" s="8"/>
      <c r="PVI11" s="8"/>
      <c r="PVJ11" s="8"/>
      <c r="PVK11" s="8"/>
      <c r="PVL11" s="8"/>
      <c r="PVM11" s="8"/>
      <c r="PVN11" s="8"/>
      <c r="PVO11" s="8"/>
      <c r="PVP11" s="8"/>
      <c r="PVQ11" s="8"/>
      <c r="PVR11" s="8"/>
      <c r="PVS11" s="8"/>
      <c r="PVT11" s="8"/>
      <c r="PVU11" s="8"/>
      <c r="PVV11" s="8"/>
      <c r="PVW11" s="8"/>
      <c r="PVX11" s="8"/>
      <c r="PVY11" s="8"/>
      <c r="PVZ11" s="8"/>
      <c r="PWA11" s="8"/>
      <c r="PWB11" s="8"/>
      <c r="PWC11" s="8"/>
      <c r="PWD11" s="8"/>
      <c r="PWE11" s="8"/>
      <c r="PWF11" s="8"/>
      <c r="PWG11" s="8"/>
      <c r="PWH11" s="8"/>
      <c r="PWI11" s="8"/>
      <c r="PWJ11" s="8"/>
      <c r="PWK11" s="8"/>
      <c r="PWL11" s="8"/>
      <c r="PWM11" s="8"/>
      <c r="PWN11" s="8"/>
      <c r="PWO11" s="8"/>
      <c r="PWP11" s="8"/>
      <c r="PWQ11" s="8"/>
      <c r="PWR11" s="8"/>
      <c r="PWS11" s="8"/>
      <c r="PWT11" s="8"/>
      <c r="PWU11" s="8"/>
      <c r="PWV11" s="8"/>
      <c r="PWW11" s="8"/>
      <c r="PWX11" s="8"/>
      <c r="PWY11" s="8"/>
      <c r="PWZ11" s="8"/>
      <c r="PXA11" s="8"/>
      <c r="PXB11" s="8"/>
      <c r="PXC11" s="8"/>
      <c r="PXD11" s="8"/>
      <c r="PXE11" s="8"/>
      <c r="PXF11" s="8"/>
      <c r="PXG11" s="8"/>
      <c r="PXH11" s="8"/>
      <c r="PXI11" s="8"/>
      <c r="PXJ11" s="8"/>
      <c r="PXK11" s="8"/>
      <c r="PXL11" s="8"/>
      <c r="PXM11" s="8"/>
      <c r="PXN11" s="8"/>
      <c r="PXO11" s="8"/>
      <c r="PXP11" s="8"/>
      <c r="PXQ11" s="8"/>
      <c r="PXR11" s="8"/>
      <c r="PXS11" s="8"/>
      <c r="PXT11" s="8"/>
      <c r="PXU11" s="8"/>
      <c r="PXV11" s="8"/>
      <c r="PXW11" s="8"/>
      <c r="PXX11" s="8"/>
      <c r="PXY11" s="8"/>
      <c r="PXZ11" s="8"/>
      <c r="PYA11" s="8"/>
      <c r="PYB11" s="8"/>
      <c r="PYC11" s="8"/>
      <c r="PYD11" s="8"/>
      <c r="PYE11" s="8"/>
      <c r="PYF11" s="8"/>
      <c r="PYG11" s="8"/>
      <c r="PYH11" s="8"/>
      <c r="PYI11" s="8"/>
      <c r="PYJ11" s="8"/>
      <c r="PYK11" s="8"/>
      <c r="PYL11" s="8"/>
      <c r="PYM11" s="8"/>
      <c r="PYN11" s="8"/>
      <c r="PYO11" s="8"/>
      <c r="PYP11" s="8"/>
      <c r="PYQ11" s="8"/>
      <c r="PYR11" s="8"/>
      <c r="PYS11" s="8"/>
      <c r="PYT11" s="8"/>
      <c r="PYU11" s="8"/>
      <c r="PYV11" s="8"/>
      <c r="PYW11" s="8"/>
      <c r="PYX11" s="8"/>
      <c r="PYY11" s="8"/>
      <c r="PYZ11" s="8"/>
      <c r="PZA11" s="8"/>
      <c r="PZB11" s="8"/>
      <c r="PZC11" s="8"/>
      <c r="PZD11" s="8"/>
      <c r="PZE11" s="8"/>
      <c r="PZF11" s="8"/>
      <c r="PZG11" s="8"/>
      <c r="PZH11" s="8"/>
      <c r="PZI11" s="8"/>
      <c r="PZJ11" s="8"/>
      <c r="PZK11" s="8"/>
      <c r="PZL11" s="8"/>
      <c r="PZM11" s="8"/>
      <c r="PZN11" s="8"/>
      <c r="PZO11" s="8"/>
      <c r="PZP11" s="8"/>
      <c r="PZQ11" s="8"/>
      <c r="PZR11" s="8"/>
      <c r="PZS11" s="8"/>
      <c r="PZT11" s="8"/>
      <c r="PZU11" s="8"/>
      <c r="PZV11" s="8"/>
      <c r="PZW11" s="8"/>
      <c r="PZX11" s="8"/>
      <c r="PZY11" s="8"/>
      <c r="PZZ11" s="8"/>
      <c r="QAA11" s="8"/>
      <c r="QAB11" s="8"/>
      <c r="QAC11" s="8"/>
      <c r="QAD11" s="8"/>
      <c r="QAE11" s="8"/>
      <c r="QAF11" s="8"/>
      <c r="QAG11" s="8"/>
      <c r="QAH11" s="8"/>
      <c r="QAI11" s="8"/>
      <c r="QAJ11" s="8"/>
      <c r="QAK11" s="8"/>
      <c r="QAL11" s="8"/>
      <c r="QAM11" s="8"/>
      <c r="QAN11" s="8"/>
      <c r="QAO11" s="8"/>
      <c r="QAP11" s="8"/>
      <c r="QAQ11" s="8"/>
      <c r="QAR11" s="8"/>
      <c r="QAS11" s="8"/>
      <c r="QAT11" s="8"/>
      <c r="QAU11" s="8"/>
      <c r="QAV11" s="8"/>
      <c r="QAW11" s="8"/>
      <c r="QAX11" s="8"/>
      <c r="QAY11" s="8"/>
      <c r="QAZ11" s="8"/>
      <c r="QBA11" s="8"/>
      <c r="QBB11" s="8"/>
      <c r="QBC11" s="8"/>
      <c r="QBD11" s="8"/>
      <c r="QBE11" s="8"/>
      <c r="QBF11" s="8"/>
      <c r="QBG11" s="8"/>
      <c r="QBH11" s="8"/>
      <c r="QBI11" s="8"/>
      <c r="QBJ11" s="8"/>
      <c r="QBK11" s="8"/>
      <c r="QBL11" s="8"/>
      <c r="QBM11" s="8"/>
      <c r="QBN11" s="8"/>
      <c r="QBO11" s="8"/>
      <c r="QBP11" s="8"/>
      <c r="QBQ11" s="8"/>
      <c r="QBR11" s="8"/>
      <c r="QBS11" s="8"/>
      <c r="QBT11" s="8"/>
      <c r="QBU11" s="8"/>
      <c r="QBV11" s="8"/>
      <c r="QBW11" s="8"/>
      <c r="QBX11" s="8"/>
      <c r="QBY11" s="8"/>
      <c r="QBZ11" s="8"/>
      <c r="QCA11" s="8"/>
      <c r="QCB11" s="8"/>
      <c r="QCC11" s="8"/>
      <c r="QCD11" s="8"/>
      <c r="QCE11" s="8"/>
      <c r="QCF11" s="8"/>
      <c r="QCG11" s="8"/>
      <c r="QCH11" s="8"/>
      <c r="QCI11" s="8"/>
      <c r="QCJ11" s="8"/>
      <c r="QCK11" s="8"/>
      <c r="QCL11" s="8"/>
      <c r="QCM11" s="8"/>
      <c r="QCN11" s="8"/>
      <c r="QCO11" s="8"/>
      <c r="QCP11" s="8"/>
      <c r="QCQ11" s="8"/>
      <c r="QCR11" s="8"/>
      <c r="QCS11" s="8"/>
      <c r="QCT11" s="8"/>
      <c r="QCU11" s="8"/>
      <c r="QCV11" s="8"/>
      <c r="QCW11" s="8"/>
      <c r="QCX11" s="8"/>
      <c r="QCY11" s="8"/>
      <c r="QCZ11" s="8"/>
      <c r="QDA11" s="8"/>
      <c r="QDB11" s="8"/>
      <c r="QDC11" s="8"/>
      <c r="QDD11" s="8"/>
      <c r="QDE11" s="8"/>
      <c r="QDF11" s="8"/>
      <c r="QDG11" s="8"/>
      <c r="QDH11" s="8"/>
      <c r="QDI11" s="8"/>
      <c r="QDJ11" s="8"/>
      <c r="QDK11" s="8"/>
      <c r="QDL11" s="8"/>
      <c r="QDM11" s="8"/>
      <c r="QDN11" s="8"/>
      <c r="QDO11" s="8"/>
      <c r="QDP11" s="8"/>
      <c r="QDQ11" s="8"/>
      <c r="QDR11" s="8"/>
      <c r="QDS11" s="8"/>
      <c r="QDT11" s="8"/>
      <c r="QDU11" s="8"/>
      <c r="QDV11" s="8"/>
      <c r="QDW11" s="8"/>
      <c r="QDX11" s="8"/>
      <c r="QDY11" s="8"/>
      <c r="QDZ11" s="8"/>
      <c r="QEA11" s="8"/>
      <c r="QEB11" s="8"/>
      <c r="QEC11" s="8"/>
      <c r="QED11" s="8"/>
      <c r="QEE11" s="8"/>
      <c r="QEF11" s="8"/>
      <c r="QEG11" s="8"/>
      <c r="QEH11" s="8"/>
      <c r="QEI11" s="8"/>
      <c r="QEJ11" s="8"/>
      <c r="QEK11" s="8"/>
      <c r="QEL11" s="8"/>
      <c r="QEM11" s="8"/>
      <c r="QEN11" s="8"/>
      <c r="QEO11" s="8"/>
      <c r="QEP11" s="8"/>
      <c r="QEQ11" s="8"/>
      <c r="QER11" s="8"/>
      <c r="QES11" s="8"/>
      <c r="QET11" s="8"/>
      <c r="QEU11" s="8"/>
      <c r="QEV11" s="8"/>
      <c r="QEW11" s="8"/>
      <c r="QEX11" s="8"/>
      <c r="QEY11" s="8"/>
      <c r="QEZ11" s="8"/>
      <c r="QFA11" s="8"/>
      <c r="QFB11" s="8"/>
      <c r="QFC11" s="8"/>
      <c r="QFD11" s="8"/>
      <c r="QFE11" s="8"/>
      <c r="QFF11" s="8"/>
      <c r="QFG11" s="8"/>
      <c r="QFH11" s="8"/>
      <c r="QFI11" s="8"/>
      <c r="QFJ11" s="8"/>
      <c r="QFK11" s="8"/>
      <c r="QFL11" s="8"/>
      <c r="QFM11" s="8"/>
      <c r="QFN11" s="8"/>
      <c r="QFO11" s="8"/>
      <c r="QFP11" s="8"/>
      <c r="QFQ11" s="8"/>
      <c r="QFR11" s="8"/>
      <c r="QFS11" s="8"/>
      <c r="QFT11" s="8"/>
      <c r="QFU11" s="8"/>
      <c r="QFV11" s="8"/>
      <c r="QFW11" s="8"/>
      <c r="QFX11" s="8"/>
      <c r="QFY11" s="8"/>
      <c r="QFZ11" s="8"/>
      <c r="QGA11" s="8"/>
      <c r="QGB11" s="8"/>
      <c r="QGC11" s="8"/>
      <c r="QGD11" s="8"/>
      <c r="QGE11" s="8"/>
      <c r="QGF11" s="8"/>
      <c r="QGG11" s="8"/>
      <c r="QGH11" s="8"/>
      <c r="QGI11" s="8"/>
      <c r="QGJ11" s="8"/>
      <c r="QGK11" s="8"/>
      <c r="QGL11" s="8"/>
      <c r="QGM11" s="8"/>
      <c r="QGN11" s="8"/>
      <c r="QGO11" s="8"/>
      <c r="QGP11" s="8"/>
      <c r="QGQ11" s="8"/>
      <c r="QGR11" s="8"/>
      <c r="QGS11" s="8"/>
      <c r="QGT11" s="8"/>
      <c r="QGU11" s="8"/>
      <c r="QGV11" s="8"/>
      <c r="QGW11" s="8"/>
      <c r="QGX11" s="8"/>
      <c r="QGY11" s="8"/>
      <c r="QGZ11" s="8"/>
      <c r="QHA11" s="8"/>
      <c r="QHB11" s="8"/>
      <c r="QHC11" s="8"/>
      <c r="QHD11" s="8"/>
      <c r="QHE11" s="8"/>
      <c r="QHF11" s="8"/>
      <c r="QHG11" s="8"/>
      <c r="QHH11" s="8"/>
      <c r="QHI11" s="8"/>
      <c r="QHJ11" s="8"/>
      <c r="QHK11" s="8"/>
      <c r="QHL11" s="8"/>
      <c r="QHM11" s="8"/>
      <c r="QHN11" s="8"/>
      <c r="QHO11" s="8"/>
      <c r="QHP11" s="8"/>
      <c r="QHQ11" s="8"/>
      <c r="QHR11" s="8"/>
      <c r="QHS11" s="8"/>
      <c r="QHT11" s="8"/>
      <c r="QHU11" s="8"/>
      <c r="QHV11" s="8"/>
      <c r="QHW11" s="8"/>
      <c r="QHX11" s="8"/>
      <c r="QHY11" s="8"/>
      <c r="QHZ11" s="8"/>
      <c r="QIA11" s="8"/>
      <c r="QIB11" s="8"/>
      <c r="QIC11" s="8"/>
      <c r="QID11" s="8"/>
      <c r="QIE11" s="8"/>
      <c r="QIF11" s="8"/>
      <c r="QIG11" s="8"/>
      <c r="QIH11" s="8"/>
      <c r="QII11" s="8"/>
      <c r="QIJ11" s="8"/>
      <c r="QIK11" s="8"/>
      <c r="QIL11" s="8"/>
      <c r="QIM11" s="8"/>
      <c r="QIN11" s="8"/>
      <c r="QIO11" s="8"/>
      <c r="QIP11" s="8"/>
      <c r="QIQ11" s="8"/>
      <c r="QIR11" s="8"/>
      <c r="QIS11" s="8"/>
      <c r="QIT11" s="8"/>
      <c r="QIU11" s="8"/>
      <c r="QIV11" s="8"/>
      <c r="QIW11" s="8"/>
      <c r="QIX11" s="8"/>
      <c r="QIY11" s="8"/>
      <c r="QIZ11" s="8"/>
      <c r="QJA11" s="8"/>
      <c r="QJB11" s="8"/>
      <c r="QJC11" s="8"/>
      <c r="QJD11" s="8"/>
      <c r="QJE11" s="8"/>
      <c r="QJF11" s="8"/>
      <c r="QJG11" s="8"/>
      <c r="QJH11" s="8"/>
      <c r="QJI11" s="8"/>
      <c r="QJJ11" s="8"/>
      <c r="QJK11" s="8"/>
      <c r="QJL11" s="8"/>
      <c r="QJM11" s="8"/>
      <c r="QJN11" s="8"/>
      <c r="QJO11" s="8"/>
      <c r="QJP11" s="8"/>
      <c r="QJQ11" s="8"/>
      <c r="QJR11" s="8"/>
      <c r="QJS11" s="8"/>
      <c r="QJT11" s="8"/>
      <c r="QJU11" s="8"/>
      <c r="QJV11" s="8"/>
      <c r="QJW11" s="8"/>
      <c r="QJX11" s="8"/>
      <c r="QJY11" s="8"/>
      <c r="QJZ11" s="8"/>
      <c r="QKA11" s="8"/>
      <c r="QKB11" s="8"/>
      <c r="QKC11" s="8"/>
      <c r="QKD11" s="8"/>
      <c r="QKE11" s="8"/>
      <c r="QKF11" s="8"/>
      <c r="QKG11" s="8"/>
      <c r="QKH11" s="8"/>
      <c r="QKI11" s="8"/>
      <c r="QKJ11" s="8"/>
      <c r="QKK11" s="8"/>
      <c r="QKL11" s="8"/>
      <c r="QKM11" s="8"/>
      <c r="QKN11" s="8"/>
      <c r="QKO11" s="8"/>
      <c r="QKP11" s="8"/>
      <c r="QKQ11" s="8"/>
      <c r="QKR11" s="8"/>
      <c r="QKS11" s="8"/>
      <c r="QKT11" s="8"/>
      <c r="QKU11" s="8"/>
      <c r="QKV11" s="8"/>
      <c r="QKW11" s="8"/>
      <c r="QKX11" s="8"/>
      <c r="QKY11" s="8"/>
      <c r="QKZ11" s="8"/>
      <c r="QLA11" s="8"/>
      <c r="QLB11" s="8"/>
      <c r="QLC11" s="8"/>
      <c r="QLD11" s="8"/>
      <c r="QLE11" s="8"/>
      <c r="QLF11" s="8"/>
      <c r="QLG11" s="8"/>
      <c r="QLH11" s="8"/>
      <c r="QLI11" s="8"/>
      <c r="QLJ11" s="8"/>
      <c r="QLK11" s="8"/>
      <c r="QLL11" s="8"/>
      <c r="QLM11" s="8"/>
      <c r="QLN11" s="8"/>
      <c r="QLO11" s="8"/>
      <c r="QLP11" s="8"/>
      <c r="QLQ11" s="8"/>
      <c r="QLR11" s="8"/>
      <c r="QLS11" s="8"/>
      <c r="QLT11" s="8"/>
      <c r="QLU11" s="8"/>
      <c r="QLV11" s="8"/>
      <c r="QLW11" s="8"/>
      <c r="QLX11" s="8"/>
      <c r="QLY11" s="8"/>
      <c r="QLZ11" s="8"/>
      <c r="QMA11" s="8"/>
      <c r="QMB11" s="8"/>
      <c r="QMC11" s="8"/>
      <c r="QMD11" s="8"/>
      <c r="QME11" s="8"/>
      <c r="QMF11" s="8"/>
      <c r="QMG11" s="8"/>
      <c r="QMH11" s="8"/>
      <c r="QMI11" s="8"/>
      <c r="QMJ11" s="8"/>
      <c r="QMK11" s="8"/>
      <c r="QML11" s="8"/>
      <c r="QMM11" s="8"/>
      <c r="QMN11" s="8"/>
      <c r="QMO11" s="8"/>
      <c r="QMP11" s="8"/>
      <c r="QMQ11" s="8"/>
      <c r="QMR11" s="8"/>
      <c r="QMS11" s="8"/>
      <c r="QMT11" s="8"/>
      <c r="QMU11" s="8"/>
      <c r="QMV11" s="8"/>
      <c r="QMW11" s="8"/>
      <c r="QMX11" s="8"/>
      <c r="QMY11" s="8"/>
      <c r="QMZ11" s="8"/>
      <c r="QNA11" s="8"/>
      <c r="QNB11" s="8"/>
      <c r="QNC11" s="8"/>
      <c r="QND11" s="8"/>
      <c r="QNE11" s="8"/>
      <c r="QNF11" s="8"/>
      <c r="QNG11" s="8"/>
      <c r="QNH11" s="8"/>
      <c r="QNI11" s="8"/>
      <c r="QNJ11" s="8"/>
      <c r="QNK11" s="8"/>
      <c r="QNL11" s="8"/>
      <c r="QNM11" s="8"/>
      <c r="QNN11" s="8"/>
      <c r="QNO11" s="8"/>
      <c r="QNP11" s="8"/>
      <c r="QNQ11" s="8"/>
      <c r="QNR11" s="8"/>
      <c r="QNS11" s="8"/>
      <c r="QNT11" s="8"/>
      <c r="QNU11" s="8"/>
      <c r="QNV11" s="8"/>
      <c r="QNW11" s="8"/>
      <c r="QNX11" s="8"/>
      <c r="QNY11" s="8"/>
      <c r="QNZ11" s="8"/>
      <c r="QOA11" s="8"/>
      <c r="QOB11" s="8"/>
      <c r="QOC11" s="8"/>
      <c r="QOD11" s="8"/>
      <c r="QOE11" s="8"/>
      <c r="QOF11" s="8"/>
      <c r="QOG11" s="8"/>
      <c r="QOH11" s="8"/>
      <c r="QOI11" s="8"/>
      <c r="QOJ11" s="8"/>
      <c r="QOK11" s="8"/>
      <c r="QOL11" s="8"/>
      <c r="QOM11" s="8"/>
      <c r="QON11" s="8"/>
      <c r="QOO11" s="8"/>
      <c r="QOP11" s="8"/>
      <c r="QOQ11" s="8"/>
      <c r="QOR11" s="8"/>
      <c r="QOS11" s="8"/>
      <c r="QOT11" s="8"/>
      <c r="QOU11" s="8"/>
      <c r="QOV11" s="8"/>
      <c r="QOW11" s="8"/>
      <c r="QOX11" s="8"/>
      <c r="QOY11" s="8"/>
      <c r="QOZ11" s="8"/>
      <c r="QPA11" s="8"/>
      <c r="QPB11" s="8"/>
      <c r="QPC11" s="8"/>
      <c r="QPD11" s="8"/>
      <c r="QPE11" s="8"/>
      <c r="QPF11" s="8"/>
      <c r="QPG11" s="8"/>
      <c r="QPH11" s="8"/>
      <c r="QPI11" s="8"/>
      <c r="QPJ11" s="8"/>
      <c r="QPK11" s="8"/>
      <c r="QPL11" s="8"/>
      <c r="QPM11" s="8"/>
      <c r="QPN11" s="8"/>
      <c r="QPO11" s="8"/>
      <c r="QPP11" s="8"/>
      <c r="QPQ11" s="8"/>
      <c r="QPR11" s="8"/>
      <c r="QPS11" s="8"/>
      <c r="QPT11" s="8"/>
      <c r="QPU11" s="8"/>
      <c r="QPV11" s="8"/>
      <c r="QPW11" s="8"/>
      <c r="QPX11" s="8"/>
      <c r="QPY11" s="8"/>
      <c r="QPZ11" s="8"/>
      <c r="QQA11" s="8"/>
      <c r="QQB11" s="8"/>
      <c r="QQC11" s="8"/>
      <c r="QQD11" s="8"/>
      <c r="QQE11" s="8"/>
      <c r="QQF11" s="8"/>
      <c r="QQG11" s="8"/>
      <c r="QQH11" s="8"/>
      <c r="QQI11" s="8"/>
      <c r="QQJ11" s="8"/>
      <c r="QQK11" s="8"/>
      <c r="QQL11" s="8"/>
      <c r="QQM11" s="8"/>
      <c r="QQN11" s="8"/>
      <c r="QQO11" s="8"/>
      <c r="QQP11" s="8"/>
      <c r="QQQ11" s="8"/>
      <c r="QQR11" s="8"/>
      <c r="QQS11" s="8"/>
      <c r="QQT11" s="8"/>
      <c r="QQU11" s="8"/>
      <c r="QQV11" s="8"/>
      <c r="QQW11" s="8"/>
      <c r="QQX11" s="8"/>
      <c r="QQY11" s="8"/>
      <c r="QQZ11" s="8"/>
      <c r="QRA11" s="8"/>
      <c r="QRB11" s="8"/>
      <c r="QRC11" s="8"/>
      <c r="QRD11" s="8"/>
      <c r="QRE11" s="8"/>
      <c r="QRF11" s="8"/>
      <c r="QRG11" s="8"/>
      <c r="QRH11" s="8"/>
      <c r="QRI11" s="8"/>
      <c r="QRJ11" s="8"/>
      <c r="QRK11" s="8"/>
      <c r="QRL11" s="8"/>
      <c r="QRM11" s="8"/>
      <c r="QRN11" s="8"/>
      <c r="QRO11" s="8"/>
      <c r="QRP11" s="8"/>
      <c r="QRQ11" s="8"/>
      <c r="QRR11" s="8"/>
      <c r="QRS11" s="8"/>
      <c r="QRT11" s="8"/>
      <c r="QRU11" s="8"/>
      <c r="QRV11" s="8"/>
      <c r="QRW11" s="8"/>
      <c r="QRX11" s="8"/>
      <c r="QRY11" s="8"/>
      <c r="QRZ11" s="8"/>
      <c r="QSA11" s="8"/>
      <c r="QSB11" s="8"/>
      <c r="QSC11" s="8"/>
      <c r="QSD11" s="8"/>
      <c r="QSE11" s="8"/>
      <c r="QSF11" s="8"/>
      <c r="QSG11" s="8"/>
      <c r="QSH11" s="8"/>
      <c r="QSI11" s="8"/>
      <c r="QSJ11" s="8"/>
      <c r="QSK11" s="8"/>
      <c r="QSL11" s="8"/>
      <c r="QSM11" s="8"/>
      <c r="QSN11" s="8"/>
      <c r="QSO11" s="8"/>
      <c r="QSP11" s="8"/>
      <c r="QSQ11" s="8"/>
      <c r="QSR11" s="8"/>
      <c r="QSS11" s="8"/>
      <c r="QST11" s="8"/>
      <c r="QSU11" s="8"/>
      <c r="QSV11" s="8"/>
      <c r="QSW11" s="8"/>
      <c r="QSX11" s="8"/>
      <c r="QSY11" s="8"/>
      <c r="QSZ11" s="8"/>
      <c r="QTA11" s="8"/>
      <c r="QTB11" s="8"/>
      <c r="QTC11" s="8"/>
      <c r="QTD11" s="8"/>
      <c r="QTE11" s="8"/>
      <c r="QTF11" s="8"/>
      <c r="QTG11" s="8"/>
      <c r="QTH11" s="8"/>
      <c r="QTI11" s="8"/>
      <c r="QTJ11" s="8"/>
      <c r="QTK11" s="8"/>
      <c r="QTL11" s="8"/>
      <c r="QTM11" s="8"/>
      <c r="QTN11" s="8"/>
      <c r="QTO11" s="8"/>
      <c r="QTP11" s="8"/>
      <c r="QTQ11" s="8"/>
      <c r="QTR11" s="8"/>
      <c r="QTS11" s="8"/>
      <c r="QTT11" s="8"/>
      <c r="QTU11" s="8"/>
      <c r="QTV11" s="8"/>
      <c r="QTW11" s="8"/>
      <c r="QTX11" s="8"/>
      <c r="QTY11" s="8"/>
      <c r="QTZ11" s="8"/>
      <c r="QUA11" s="8"/>
      <c r="QUB11" s="8"/>
      <c r="QUC11" s="8"/>
      <c r="QUD11" s="8"/>
      <c r="QUE11" s="8"/>
      <c r="QUF11" s="8"/>
      <c r="QUG11" s="8"/>
      <c r="QUH11" s="8"/>
      <c r="QUI11" s="8"/>
      <c r="QUJ11" s="8"/>
      <c r="QUK11" s="8"/>
      <c r="QUL11" s="8"/>
      <c r="QUM11" s="8"/>
      <c r="QUN11" s="8"/>
      <c r="QUO11" s="8"/>
      <c r="QUP11" s="8"/>
      <c r="QUQ11" s="8"/>
      <c r="QUR11" s="8"/>
      <c r="QUS11" s="8"/>
      <c r="QUT11" s="8"/>
      <c r="QUU11" s="8"/>
      <c r="QUV11" s="8"/>
      <c r="QUW11" s="8"/>
      <c r="QUX11" s="8"/>
      <c r="QUY11" s="8"/>
      <c r="QUZ11" s="8"/>
      <c r="QVA11" s="8"/>
      <c r="QVB11" s="8"/>
      <c r="QVC11" s="8"/>
      <c r="QVD11" s="8"/>
      <c r="QVE11" s="8"/>
      <c r="QVF11" s="8"/>
      <c r="QVG11" s="8"/>
      <c r="QVH11" s="8"/>
      <c r="QVI11" s="8"/>
      <c r="QVJ11" s="8"/>
      <c r="QVK11" s="8"/>
      <c r="QVL11" s="8"/>
      <c r="QVM11" s="8"/>
      <c r="QVN11" s="8"/>
      <c r="QVO11" s="8"/>
      <c r="QVP11" s="8"/>
      <c r="QVQ11" s="8"/>
      <c r="QVR11" s="8"/>
      <c r="QVS11" s="8"/>
      <c r="QVT11" s="8"/>
      <c r="QVU11" s="8"/>
      <c r="QVV11" s="8"/>
      <c r="QVW11" s="8"/>
      <c r="QVX11" s="8"/>
      <c r="QVY11" s="8"/>
      <c r="QVZ11" s="8"/>
      <c r="QWA11" s="8"/>
      <c r="QWB11" s="8"/>
      <c r="QWC11" s="8"/>
      <c r="QWD11" s="8"/>
      <c r="QWE11" s="8"/>
      <c r="QWF11" s="8"/>
      <c r="QWG11" s="8"/>
      <c r="QWH11" s="8"/>
      <c r="QWI11" s="8"/>
      <c r="QWJ11" s="8"/>
      <c r="QWK11" s="8"/>
      <c r="QWL11" s="8"/>
      <c r="QWM11" s="8"/>
      <c r="QWN11" s="8"/>
      <c r="QWO11" s="8"/>
      <c r="QWP11" s="8"/>
      <c r="QWQ11" s="8"/>
      <c r="QWR11" s="8"/>
      <c r="QWS11" s="8"/>
      <c r="QWT11" s="8"/>
      <c r="QWU11" s="8"/>
      <c r="QWV11" s="8"/>
      <c r="QWW11" s="8"/>
      <c r="QWX11" s="8"/>
      <c r="QWY11" s="8"/>
      <c r="QWZ11" s="8"/>
      <c r="QXA11" s="8"/>
      <c r="QXB11" s="8"/>
      <c r="QXC11" s="8"/>
      <c r="QXD11" s="8"/>
      <c r="QXE11" s="8"/>
      <c r="QXF11" s="8"/>
      <c r="QXG11" s="8"/>
      <c r="QXH11" s="8"/>
      <c r="QXI11" s="8"/>
      <c r="QXJ11" s="8"/>
      <c r="QXK11" s="8"/>
      <c r="QXL11" s="8"/>
      <c r="QXM11" s="8"/>
      <c r="QXN11" s="8"/>
      <c r="QXO11" s="8"/>
      <c r="QXP11" s="8"/>
      <c r="QXQ11" s="8"/>
      <c r="QXR11" s="8"/>
      <c r="QXS11" s="8"/>
      <c r="QXT11" s="8"/>
      <c r="QXU11" s="8"/>
      <c r="QXV11" s="8"/>
      <c r="QXW11" s="8"/>
      <c r="QXX11" s="8"/>
      <c r="QXY11" s="8"/>
      <c r="QXZ11" s="8"/>
      <c r="QYA11" s="8"/>
      <c r="QYB11" s="8"/>
      <c r="QYC11" s="8"/>
      <c r="QYD11" s="8"/>
      <c r="QYE11" s="8"/>
      <c r="QYF11" s="8"/>
      <c r="QYG11" s="8"/>
      <c r="QYH11" s="8"/>
      <c r="QYI11" s="8"/>
      <c r="QYJ11" s="8"/>
      <c r="QYK11" s="8"/>
      <c r="QYL11" s="8"/>
      <c r="QYM11" s="8"/>
      <c r="QYN11" s="8"/>
      <c r="QYO11" s="8"/>
      <c r="QYP11" s="8"/>
      <c r="QYQ11" s="8"/>
      <c r="QYR11" s="8"/>
      <c r="QYS11" s="8"/>
      <c r="QYT11" s="8"/>
      <c r="QYU11" s="8"/>
      <c r="QYV11" s="8"/>
      <c r="QYW11" s="8"/>
      <c r="QYX11" s="8"/>
      <c r="QYY11" s="8"/>
      <c r="QYZ11" s="8"/>
      <c r="QZA11" s="8"/>
      <c r="QZB11" s="8"/>
      <c r="QZC11" s="8"/>
      <c r="QZD11" s="8"/>
      <c r="QZE11" s="8"/>
      <c r="QZF11" s="8"/>
      <c r="QZG11" s="8"/>
      <c r="QZH11" s="8"/>
      <c r="QZI11" s="8"/>
      <c r="QZJ11" s="8"/>
      <c r="QZK11" s="8"/>
      <c r="QZL11" s="8"/>
      <c r="QZM11" s="8"/>
      <c r="QZN11" s="8"/>
      <c r="QZO11" s="8"/>
      <c r="QZP11" s="8"/>
      <c r="QZQ11" s="8"/>
      <c r="QZR11" s="8"/>
      <c r="QZS11" s="8"/>
      <c r="QZT11" s="8"/>
      <c r="QZU11" s="8"/>
      <c r="QZV11" s="8"/>
      <c r="QZW11" s="8"/>
      <c r="QZX11" s="8"/>
      <c r="QZY11" s="8"/>
      <c r="QZZ11" s="8"/>
      <c r="RAA11" s="8"/>
      <c r="RAB11" s="8"/>
      <c r="RAC11" s="8"/>
      <c r="RAD11" s="8"/>
      <c r="RAE11" s="8"/>
      <c r="RAF11" s="8"/>
      <c r="RAG11" s="8"/>
      <c r="RAH11" s="8"/>
      <c r="RAI11" s="8"/>
      <c r="RAJ11" s="8"/>
      <c r="RAK11" s="8"/>
      <c r="RAL11" s="8"/>
      <c r="RAM11" s="8"/>
      <c r="RAN11" s="8"/>
      <c r="RAO11" s="8"/>
      <c r="RAP11" s="8"/>
      <c r="RAQ11" s="8"/>
      <c r="RAR11" s="8"/>
      <c r="RAS11" s="8"/>
      <c r="RAT11" s="8"/>
      <c r="RAU11" s="8"/>
      <c r="RAV11" s="8"/>
      <c r="RAW11" s="8"/>
      <c r="RAX11" s="8"/>
      <c r="RAY11" s="8"/>
      <c r="RAZ11" s="8"/>
      <c r="RBA11" s="8"/>
      <c r="RBB11" s="8"/>
      <c r="RBC11" s="8"/>
      <c r="RBD11" s="8"/>
      <c r="RBE11" s="8"/>
      <c r="RBF11" s="8"/>
      <c r="RBG11" s="8"/>
      <c r="RBH11" s="8"/>
      <c r="RBI11" s="8"/>
      <c r="RBJ11" s="8"/>
      <c r="RBK11" s="8"/>
      <c r="RBL11" s="8"/>
      <c r="RBM11" s="8"/>
      <c r="RBN11" s="8"/>
      <c r="RBO11" s="8"/>
      <c r="RBP11" s="8"/>
      <c r="RBQ11" s="8"/>
      <c r="RBR11" s="8"/>
      <c r="RBS11" s="8"/>
      <c r="RBT11" s="8"/>
      <c r="RBU11" s="8"/>
      <c r="RBV11" s="8"/>
      <c r="RBW11" s="8"/>
      <c r="RBX11" s="8"/>
      <c r="RBY11" s="8"/>
      <c r="RBZ11" s="8"/>
      <c r="RCA11" s="8"/>
      <c r="RCB11" s="8"/>
      <c r="RCC11" s="8"/>
      <c r="RCD11" s="8"/>
      <c r="RCE11" s="8"/>
      <c r="RCF11" s="8"/>
      <c r="RCG11" s="8"/>
      <c r="RCH11" s="8"/>
      <c r="RCI11" s="8"/>
      <c r="RCJ11" s="8"/>
      <c r="RCK11" s="8"/>
      <c r="RCL11" s="8"/>
      <c r="RCM11" s="8"/>
      <c r="RCN11" s="8"/>
      <c r="RCO11" s="8"/>
      <c r="RCP11" s="8"/>
      <c r="RCQ11" s="8"/>
      <c r="RCR11" s="8"/>
      <c r="RCS11" s="8"/>
      <c r="RCT11" s="8"/>
      <c r="RCU11" s="8"/>
      <c r="RCV11" s="8"/>
      <c r="RCW11" s="8"/>
      <c r="RCX11" s="8"/>
      <c r="RCY11" s="8"/>
      <c r="RCZ11" s="8"/>
      <c r="RDA11" s="8"/>
      <c r="RDB11" s="8"/>
      <c r="RDC11" s="8"/>
      <c r="RDD11" s="8"/>
      <c r="RDE11" s="8"/>
      <c r="RDF11" s="8"/>
      <c r="RDG11" s="8"/>
      <c r="RDH11" s="8"/>
      <c r="RDI11" s="8"/>
      <c r="RDJ11" s="8"/>
      <c r="RDK11" s="8"/>
      <c r="RDL11" s="8"/>
      <c r="RDM11" s="8"/>
      <c r="RDN11" s="8"/>
      <c r="RDO11" s="8"/>
      <c r="RDP11" s="8"/>
      <c r="RDQ11" s="8"/>
      <c r="RDR11" s="8"/>
      <c r="RDS11" s="8"/>
      <c r="RDT11" s="8"/>
      <c r="RDU11" s="8"/>
      <c r="RDV11" s="8"/>
      <c r="RDW11" s="8"/>
      <c r="RDX11" s="8"/>
      <c r="RDY11" s="8"/>
      <c r="RDZ11" s="8"/>
      <c r="REA11" s="8"/>
      <c r="REB11" s="8"/>
      <c r="REC11" s="8"/>
      <c r="RED11" s="8"/>
      <c r="REE11" s="8"/>
      <c r="REF11" s="8"/>
      <c r="REG11" s="8"/>
      <c r="REH11" s="8"/>
      <c r="REI11" s="8"/>
      <c r="REJ11" s="8"/>
      <c r="REK11" s="8"/>
      <c r="REL11" s="8"/>
      <c r="REM11" s="8"/>
      <c r="REN11" s="8"/>
      <c r="REO11" s="8"/>
      <c r="REP11" s="8"/>
      <c r="REQ11" s="8"/>
      <c r="RER11" s="8"/>
      <c r="RES11" s="8"/>
      <c r="RET11" s="8"/>
      <c r="REU11" s="8"/>
      <c r="REV11" s="8"/>
      <c r="REW11" s="8"/>
      <c r="REX11" s="8"/>
      <c r="REY11" s="8"/>
      <c r="REZ11" s="8"/>
      <c r="RFA11" s="8"/>
      <c r="RFB11" s="8"/>
      <c r="RFC11" s="8"/>
      <c r="RFD11" s="8"/>
      <c r="RFE11" s="8"/>
      <c r="RFF11" s="8"/>
      <c r="RFG11" s="8"/>
      <c r="RFH11" s="8"/>
      <c r="RFI11" s="8"/>
      <c r="RFJ11" s="8"/>
      <c r="RFK11" s="8"/>
      <c r="RFL11" s="8"/>
      <c r="RFM11" s="8"/>
      <c r="RFN11" s="8"/>
      <c r="RFO11" s="8"/>
      <c r="RFP11" s="8"/>
      <c r="RFQ11" s="8"/>
      <c r="RFR11" s="8"/>
      <c r="RFS11" s="8"/>
      <c r="RFT11" s="8"/>
      <c r="RFU11" s="8"/>
      <c r="RFV11" s="8"/>
      <c r="RFW11" s="8"/>
      <c r="RFX11" s="8"/>
      <c r="RFY11" s="8"/>
      <c r="RFZ11" s="8"/>
      <c r="RGA11" s="8"/>
      <c r="RGB11" s="8"/>
      <c r="RGC11" s="8"/>
      <c r="RGD11" s="8"/>
      <c r="RGE11" s="8"/>
      <c r="RGF11" s="8"/>
      <c r="RGG11" s="8"/>
      <c r="RGH11" s="8"/>
      <c r="RGI11" s="8"/>
      <c r="RGJ11" s="8"/>
      <c r="RGK11" s="8"/>
      <c r="RGL11" s="8"/>
      <c r="RGM11" s="8"/>
      <c r="RGN11" s="8"/>
      <c r="RGO11" s="8"/>
      <c r="RGP11" s="8"/>
      <c r="RGQ11" s="8"/>
      <c r="RGR11" s="8"/>
      <c r="RGS11" s="8"/>
      <c r="RGT11" s="8"/>
      <c r="RGU11" s="8"/>
      <c r="RGV11" s="8"/>
      <c r="RGW11" s="8"/>
      <c r="RGX11" s="8"/>
      <c r="RGY11" s="8"/>
      <c r="RGZ11" s="8"/>
      <c r="RHA11" s="8"/>
      <c r="RHB11" s="8"/>
      <c r="RHC11" s="8"/>
      <c r="RHD11" s="8"/>
      <c r="RHE11" s="8"/>
      <c r="RHF11" s="8"/>
      <c r="RHG11" s="8"/>
      <c r="RHH11" s="8"/>
      <c r="RHI11" s="8"/>
      <c r="RHJ11" s="8"/>
      <c r="RHK11" s="8"/>
      <c r="RHL11" s="8"/>
      <c r="RHM11" s="8"/>
      <c r="RHN11" s="8"/>
      <c r="RHO11" s="8"/>
      <c r="RHP11" s="8"/>
      <c r="RHQ11" s="8"/>
      <c r="RHR11" s="8"/>
      <c r="RHS11" s="8"/>
      <c r="RHT11" s="8"/>
      <c r="RHU11" s="8"/>
      <c r="RHV11" s="8"/>
      <c r="RHW11" s="8"/>
      <c r="RHX11" s="8"/>
      <c r="RHY11" s="8"/>
      <c r="RHZ11" s="8"/>
      <c r="RIA11" s="8"/>
      <c r="RIB11" s="8"/>
      <c r="RIC11" s="8"/>
      <c r="RID11" s="8"/>
      <c r="RIE11" s="8"/>
      <c r="RIF11" s="8"/>
      <c r="RIG11" s="8"/>
      <c r="RIH11" s="8"/>
      <c r="RII11" s="8"/>
      <c r="RIJ11" s="8"/>
      <c r="RIK11" s="8"/>
      <c r="RIL11" s="8"/>
      <c r="RIM11" s="8"/>
      <c r="RIN11" s="8"/>
      <c r="RIO11" s="8"/>
      <c r="RIP11" s="8"/>
      <c r="RIQ11" s="8"/>
      <c r="RIR11" s="8"/>
      <c r="RIS11" s="8"/>
      <c r="RIT11" s="8"/>
      <c r="RIU11" s="8"/>
      <c r="RIV11" s="8"/>
      <c r="RIW11" s="8"/>
      <c r="RIX11" s="8"/>
      <c r="RIY11" s="8"/>
      <c r="RIZ11" s="8"/>
      <c r="RJA11" s="8"/>
      <c r="RJB11" s="8"/>
      <c r="RJC11" s="8"/>
      <c r="RJD11" s="8"/>
      <c r="RJE11" s="8"/>
      <c r="RJF11" s="8"/>
      <c r="RJG11" s="8"/>
      <c r="RJH11" s="8"/>
      <c r="RJI11" s="8"/>
      <c r="RJJ11" s="8"/>
      <c r="RJK11" s="8"/>
      <c r="RJL11" s="8"/>
      <c r="RJM11" s="8"/>
      <c r="RJN11" s="8"/>
      <c r="RJO11" s="8"/>
      <c r="RJP11" s="8"/>
      <c r="RJQ11" s="8"/>
      <c r="RJR11" s="8"/>
      <c r="RJS11" s="8"/>
      <c r="RJT11" s="8"/>
      <c r="RJU11" s="8"/>
      <c r="RJV11" s="8"/>
      <c r="RJW11" s="8"/>
      <c r="RJX11" s="8"/>
      <c r="RJY11" s="8"/>
      <c r="RJZ11" s="8"/>
      <c r="RKA11" s="8"/>
      <c r="RKB11" s="8"/>
      <c r="RKC11" s="8"/>
      <c r="RKD11" s="8"/>
      <c r="RKE11" s="8"/>
      <c r="RKF11" s="8"/>
      <c r="RKG11" s="8"/>
      <c r="RKH11" s="8"/>
      <c r="RKI11" s="8"/>
      <c r="RKJ11" s="8"/>
      <c r="RKK11" s="8"/>
      <c r="RKL11" s="8"/>
      <c r="RKM11" s="8"/>
      <c r="RKN11" s="8"/>
      <c r="RKO11" s="8"/>
      <c r="RKP11" s="8"/>
      <c r="RKQ11" s="8"/>
      <c r="RKR11" s="8"/>
      <c r="RKS11" s="8"/>
      <c r="RKT11" s="8"/>
      <c r="RKU11" s="8"/>
      <c r="RKV11" s="8"/>
      <c r="RKW11" s="8"/>
      <c r="RKX11" s="8"/>
      <c r="RKY11" s="8"/>
      <c r="RKZ11" s="8"/>
      <c r="RLA11" s="8"/>
      <c r="RLB11" s="8"/>
      <c r="RLC11" s="8"/>
      <c r="RLD11" s="8"/>
      <c r="RLE11" s="8"/>
      <c r="RLF11" s="8"/>
      <c r="RLG11" s="8"/>
      <c r="RLH11" s="8"/>
      <c r="RLI11" s="8"/>
      <c r="RLJ11" s="8"/>
      <c r="RLK11" s="8"/>
      <c r="RLL11" s="8"/>
      <c r="RLM11" s="8"/>
      <c r="RLN11" s="8"/>
      <c r="RLO11" s="8"/>
      <c r="RLP11" s="8"/>
      <c r="RLQ11" s="8"/>
      <c r="RLR11" s="8"/>
      <c r="RLS11" s="8"/>
      <c r="RLT11" s="8"/>
      <c r="RLU11" s="8"/>
      <c r="RLV11" s="8"/>
      <c r="RLW11" s="8"/>
      <c r="RLX11" s="8"/>
      <c r="RLY11" s="8"/>
      <c r="RLZ11" s="8"/>
      <c r="RMA11" s="8"/>
      <c r="RMB11" s="8"/>
      <c r="RMC11" s="8"/>
      <c r="RMD11" s="8"/>
      <c r="RME11" s="8"/>
      <c r="RMF11" s="8"/>
      <c r="RMG11" s="8"/>
      <c r="RMH11" s="8"/>
      <c r="RMI11" s="8"/>
      <c r="RMJ11" s="8"/>
      <c r="RMK11" s="8"/>
      <c r="RML11" s="8"/>
      <c r="RMM11" s="8"/>
      <c r="RMN11" s="8"/>
      <c r="RMO11" s="8"/>
      <c r="RMP11" s="8"/>
      <c r="RMQ11" s="8"/>
      <c r="RMR11" s="8"/>
      <c r="RMS11" s="8"/>
      <c r="RMT11" s="8"/>
      <c r="RMU11" s="8"/>
      <c r="RMV11" s="8"/>
      <c r="RMW11" s="8"/>
      <c r="RMX11" s="8"/>
      <c r="RMY11" s="8"/>
      <c r="RMZ11" s="8"/>
      <c r="RNA11" s="8"/>
      <c r="RNB11" s="8"/>
      <c r="RNC11" s="8"/>
      <c r="RND11" s="8"/>
      <c r="RNE11" s="8"/>
      <c r="RNF11" s="8"/>
      <c r="RNG11" s="8"/>
      <c r="RNH11" s="8"/>
      <c r="RNI11" s="8"/>
      <c r="RNJ11" s="8"/>
      <c r="RNK11" s="8"/>
      <c r="RNL11" s="8"/>
      <c r="RNM11" s="8"/>
      <c r="RNN11" s="8"/>
      <c r="RNO11" s="8"/>
      <c r="RNP11" s="8"/>
      <c r="RNQ11" s="8"/>
      <c r="RNR11" s="8"/>
      <c r="RNS11" s="8"/>
      <c r="RNT11" s="8"/>
      <c r="RNU11" s="8"/>
      <c r="RNV11" s="8"/>
      <c r="RNW11" s="8"/>
      <c r="RNX11" s="8"/>
      <c r="RNY11" s="8"/>
      <c r="RNZ11" s="8"/>
      <c r="ROA11" s="8"/>
      <c r="ROB11" s="8"/>
      <c r="ROC11" s="8"/>
      <c r="ROD11" s="8"/>
      <c r="ROE11" s="8"/>
      <c r="ROF11" s="8"/>
      <c r="ROG11" s="8"/>
      <c r="ROH11" s="8"/>
      <c r="ROI11" s="8"/>
      <c r="ROJ11" s="8"/>
      <c r="ROK11" s="8"/>
      <c r="ROL11" s="8"/>
      <c r="ROM11" s="8"/>
      <c r="RON11" s="8"/>
      <c r="ROO11" s="8"/>
      <c r="ROP11" s="8"/>
      <c r="ROQ11" s="8"/>
      <c r="ROR11" s="8"/>
      <c r="ROS11" s="8"/>
      <c r="ROT11" s="8"/>
      <c r="ROU11" s="8"/>
      <c r="ROV11" s="8"/>
      <c r="ROW11" s="8"/>
      <c r="ROX11" s="8"/>
      <c r="ROY11" s="8"/>
      <c r="ROZ11" s="8"/>
      <c r="RPA11" s="8"/>
      <c r="RPB11" s="8"/>
      <c r="RPC11" s="8"/>
      <c r="RPD11" s="8"/>
      <c r="RPE11" s="8"/>
      <c r="RPF11" s="8"/>
      <c r="RPG11" s="8"/>
      <c r="RPH11" s="8"/>
      <c r="RPI11" s="8"/>
      <c r="RPJ11" s="8"/>
      <c r="RPK11" s="8"/>
      <c r="RPL11" s="8"/>
      <c r="RPM11" s="8"/>
      <c r="RPN11" s="8"/>
      <c r="RPO11" s="8"/>
      <c r="RPP11" s="8"/>
      <c r="RPQ11" s="8"/>
      <c r="RPR11" s="8"/>
      <c r="RPS11" s="8"/>
      <c r="RPT11" s="8"/>
      <c r="RPU11" s="8"/>
      <c r="RPV11" s="8"/>
      <c r="RPW11" s="8"/>
      <c r="RPX11" s="8"/>
      <c r="RPY11" s="8"/>
      <c r="RPZ11" s="8"/>
      <c r="RQA11" s="8"/>
      <c r="RQB11" s="8"/>
      <c r="RQC11" s="8"/>
      <c r="RQD11" s="8"/>
      <c r="RQE11" s="8"/>
      <c r="RQF11" s="8"/>
      <c r="RQG11" s="8"/>
      <c r="RQH11" s="8"/>
      <c r="RQI11" s="8"/>
      <c r="RQJ11" s="8"/>
      <c r="RQK11" s="8"/>
      <c r="RQL11" s="8"/>
      <c r="RQM11" s="8"/>
      <c r="RQN11" s="8"/>
      <c r="RQO11" s="8"/>
      <c r="RQP11" s="8"/>
      <c r="RQQ11" s="8"/>
      <c r="RQR11" s="8"/>
      <c r="RQS11" s="8"/>
      <c r="RQT11" s="8"/>
      <c r="RQU11" s="8"/>
      <c r="RQV11" s="8"/>
      <c r="RQW11" s="8"/>
      <c r="RQX11" s="8"/>
      <c r="RQY11" s="8"/>
      <c r="RQZ11" s="8"/>
      <c r="RRA11" s="8"/>
      <c r="RRB11" s="8"/>
      <c r="RRC11" s="8"/>
      <c r="RRD11" s="8"/>
      <c r="RRE11" s="8"/>
      <c r="RRF11" s="8"/>
      <c r="RRG11" s="8"/>
      <c r="RRH11" s="8"/>
      <c r="RRI11" s="8"/>
      <c r="RRJ11" s="8"/>
      <c r="RRK11" s="8"/>
      <c r="RRL11" s="8"/>
      <c r="RRM11" s="8"/>
      <c r="RRN11" s="8"/>
      <c r="RRO11" s="8"/>
      <c r="RRP11" s="8"/>
      <c r="RRQ11" s="8"/>
      <c r="RRR11" s="8"/>
      <c r="RRS11" s="8"/>
      <c r="RRT11" s="8"/>
      <c r="RRU11" s="8"/>
      <c r="RRV11" s="8"/>
      <c r="RRW11" s="8"/>
      <c r="RRX11" s="8"/>
      <c r="RRY11" s="8"/>
      <c r="RRZ11" s="8"/>
      <c r="RSA11" s="8"/>
      <c r="RSB11" s="8"/>
      <c r="RSC11" s="8"/>
      <c r="RSD11" s="8"/>
      <c r="RSE11" s="8"/>
      <c r="RSF11" s="8"/>
      <c r="RSG11" s="8"/>
      <c r="RSH11" s="8"/>
      <c r="RSI11" s="8"/>
      <c r="RSJ11" s="8"/>
      <c r="RSK11" s="8"/>
      <c r="RSL11" s="8"/>
      <c r="RSM11" s="8"/>
      <c r="RSN11" s="8"/>
      <c r="RSO11" s="8"/>
      <c r="RSP11" s="8"/>
      <c r="RSQ11" s="8"/>
      <c r="RSR11" s="8"/>
      <c r="RSS11" s="8"/>
      <c r="RST11" s="8"/>
      <c r="RSU11" s="8"/>
      <c r="RSV11" s="8"/>
      <c r="RSW11" s="8"/>
      <c r="RSX11" s="8"/>
      <c r="RSY11" s="8"/>
      <c r="RSZ11" s="8"/>
      <c r="RTA11" s="8"/>
      <c r="RTB11" s="8"/>
      <c r="RTC11" s="8"/>
      <c r="RTD11" s="8"/>
      <c r="RTE11" s="8"/>
      <c r="RTF11" s="8"/>
      <c r="RTG11" s="8"/>
      <c r="RTH11" s="8"/>
      <c r="RTI11" s="8"/>
      <c r="RTJ11" s="8"/>
      <c r="RTK11" s="8"/>
      <c r="RTL11" s="8"/>
      <c r="RTM11" s="8"/>
      <c r="RTN11" s="8"/>
      <c r="RTO11" s="8"/>
      <c r="RTP11" s="8"/>
      <c r="RTQ11" s="8"/>
      <c r="RTR11" s="8"/>
      <c r="RTS11" s="8"/>
      <c r="RTT11" s="8"/>
      <c r="RTU11" s="8"/>
      <c r="RTV11" s="8"/>
      <c r="RTW11" s="8"/>
      <c r="RTX11" s="8"/>
      <c r="RTY11" s="8"/>
      <c r="RTZ11" s="8"/>
      <c r="RUA11" s="8"/>
      <c r="RUB11" s="8"/>
      <c r="RUC11" s="8"/>
      <c r="RUD11" s="8"/>
      <c r="RUE11" s="8"/>
      <c r="RUF11" s="8"/>
      <c r="RUG11" s="8"/>
      <c r="RUH11" s="8"/>
      <c r="RUI11" s="8"/>
      <c r="RUJ11" s="8"/>
      <c r="RUK11" s="8"/>
      <c r="RUL11" s="8"/>
      <c r="RUM11" s="8"/>
      <c r="RUN11" s="8"/>
      <c r="RUO11" s="8"/>
      <c r="RUP11" s="8"/>
      <c r="RUQ11" s="8"/>
      <c r="RUR11" s="8"/>
      <c r="RUS11" s="8"/>
      <c r="RUT11" s="8"/>
      <c r="RUU11" s="8"/>
      <c r="RUV11" s="8"/>
      <c r="RUW11" s="8"/>
      <c r="RUX11" s="8"/>
      <c r="RUY11" s="8"/>
      <c r="RUZ11" s="8"/>
      <c r="RVA11" s="8"/>
      <c r="RVB11" s="8"/>
      <c r="RVC11" s="8"/>
      <c r="RVD11" s="8"/>
      <c r="RVE11" s="8"/>
      <c r="RVF11" s="8"/>
      <c r="RVG11" s="8"/>
      <c r="RVH11" s="8"/>
      <c r="RVI11" s="8"/>
      <c r="RVJ11" s="8"/>
      <c r="RVK11" s="8"/>
      <c r="RVL11" s="8"/>
      <c r="RVM11" s="8"/>
      <c r="RVN11" s="8"/>
      <c r="RVO11" s="8"/>
      <c r="RVP11" s="8"/>
      <c r="RVQ11" s="8"/>
      <c r="RVR11" s="8"/>
      <c r="RVS11" s="8"/>
      <c r="RVT11" s="8"/>
      <c r="RVU11" s="8"/>
      <c r="RVV11" s="8"/>
      <c r="RVW11" s="8"/>
      <c r="RVX11" s="8"/>
      <c r="RVY11" s="8"/>
      <c r="RVZ11" s="8"/>
      <c r="RWA11" s="8"/>
      <c r="RWB11" s="8"/>
      <c r="RWC11" s="8"/>
      <c r="RWD11" s="8"/>
      <c r="RWE11" s="8"/>
      <c r="RWF11" s="8"/>
      <c r="RWG11" s="8"/>
      <c r="RWH11" s="8"/>
      <c r="RWI11" s="8"/>
      <c r="RWJ11" s="8"/>
      <c r="RWK11" s="8"/>
      <c r="RWL11" s="8"/>
      <c r="RWM11" s="8"/>
      <c r="RWN11" s="8"/>
      <c r="RWO11" s="8"/>
      <c r="RWP11" s="8"/>
      <c r="RWQ11" s="8"/>
      <c r="RWR11" s="8"/>
      <c r="RWS11" s="8"/>
      <c r="RWT11" s="8"/>
      <c r="RWU11" s="8"/>
      <c r="RWV11" s="8"/>
      <c r="RWW11" s="8"/>
      <c r="RWX11" s="8"/>
      <c r="RWY11" s="8"/>
      <c r="RWZ11" s="8"/>
      <c r="RXA11" s="8"/>
      <c r="RXB11" s="8"/>
      <c r="RXC11" s="8"/>
      <c r="RXD11" s="8"/>
      <c r="RXE11" s="8"/>
      <c r="RXF11" s="8"/>
      <c r="RXG11" s="8"/>
      <c r="RXH11" s="8"/>
      <c r="RXI11" s="8"/>
      <c r="RXJ11" s="8"/>
      <c r="RXK11" s="8"/>
      <c r="RXL11" s="8"/>
      <c r="RXM11" s="8"/>
      <c r="RXN11" s="8"/>
      <c r="RXO11" s="8"/>
      <c r="RXP11" s="8"/>
      <c r="RXQ11" s="8"/>
      <c r="RXR11" s="8"/>
      <c r="RXS11" s="8"/>
      <c r="RXT11" s="8"/>
      <c r="RXU11" s="8"/>
      <c r="RXV11" s="8"/>
      <c r="RXW11" s="8"/>
      <c r="RXX11" s="8"/>
      <c r="RXY11" s="8"/>
      <c r="RXZ11" s="8"/>
      <c r="RYA11" s="8"/>
      <c r="RYB11" s="8"/>
      <c r="RYC11" s="8"/>
      <c r="RYD11" s="8"/>
      <c r="RYE11" s="8"/>
      <c r="RYF11" s="8"/>
      <c r="RYG11" s="8"/>
      <c r="RYH11" s="8"/>
      <c r="RYI11" s="8"/>
      <c r="RYJ11" s="8"/>
      <c r="RYK11" s="8"/>
      <c r="RYL11" s="8"/>
      <c r="RYM11" s="8"/>
      <c r="RYN11" s="8"/>
      <c r="RYO11" s="8"/>
      <c r="RYP11" s="8"/>
      <c r="RYQ11" s="8"/>
      <c r="RYR11" s="8"/>
      <c r="RYS11" s="8"/>
      <c r="RYT11" s="8"/>
      <c r="RYU11" s="8"/>
      <c r="RYV11" s="8"/>
      <c r="RYW11" s="8"/>
      <c r="RYX11" s="8"/>
      <c r="RYY11" s="8"/>
      <c r="RYZ11" s="8"/>
      <c r="RZA11" s="8"/>
      <c r="RZB11" s="8"/>
      <c r="RZC11" s="8"/>
      <c r="RZD11" s="8"/>
      <c r="RZE11" s="8"/>
      <c r="RZF11" s="8"/>
      <c r="RZG11" s="8"/>
      <c r="RZH11" s="8"/>
      <c r="RZI11" s="8"/>
      <c r="RZJ11" s="8"/>
      <c r="RZK11" s="8"/>
      <c r="RZL11" s="8"/>
      <c r="RZM11" s="8"/>
      <c r="RZN11" s="8"/>
      <c r="RZO11" s="8"/>
      <c r="RZP11" s="8"/>
      <c r="RZQ11" s="8"/>
      <c r="RZR11" s="8"/>
      <c r="RZS11" s="8"/>
      <c r="RZT11" s="8"/>
      <c r="RZU11" s="8"/>
      <c r="RZV11" s="8"/>
      <c r="RZW11" s="8"/>
      <c r="RZX11" s="8"/>
      <c r="RZY11" s="8"/>
      <c r="RZZ11" s="8"/>
      <c r="SAA11" s="8"/>
      <c r="SAB11" s="8"/>
      <c r="SAC11" s="8"/>
      <c r="SAD11" s="8"/>
      <c r="SAE11" s="8"/>
      <c r="SAF11" s="8"/>
      <c r="SAG11" s="8"/>
      <c r="SAH11" s="8"/>
      <c r="SAI11" s="8"/>
      <c r="SAJ11" s="8"/>
      <c r="SAK11" s="8"/>
      <c r="SAL11" s="8"/>
      <c r="SAM11" s="8"/>
      <c r="SAN11" s="8"/>
      <c r="SAO11" s="8"/>
      <c r="SAP11" s="8"/>
      <c r="SAQ11" s="8"/>
      <c r="SAR11" s="8"/>
      <c r="SAS11" s="8"/>
      <c r="SAT11" s="8"/>
      <c r="SAU11" s="8"/>
      <c r="SAV11" s="8"/>
      <c r="SAW11" s="8"/>
      <c r="SAX11" s="8"/>
      <c r="SAY11" s="8"/>
      <c r="SAZ11" s="8"/>
      <c r="SBA11" s="8"/>
      <c r="SBB11" s="8"/>
      <c r="SBC11" s="8"/>
      <c r="SBD11" s="8"/>
      <c r="SBE11" s="8"/>
      <c r="SBF11" s="8"/>
      <c r="SBG11" s="8"/>
      <c r="SBH11" s="8"/>
      <c r="SBI11" s="8"/>
      <c r="SBJ11" s="8"/>
      <c r="SBK11" s="8"/>
      <c r="SBL11" s="8"/>
      <c r="SBM11" s="8"/>
      <c r="SBN11" s="8"/>
      <c r="SBO11" s="8"/>
      <c r="SBP11" s="8"/>
      <c r="SBQ11" s="8"/>
      <c r="SBR11" s="8"/>
      <c r="SBS11" s="8"/>
      <c r="SBT11" s="8"/>
      <c r="SBU11" s="8"/>
      <c r="SBV11" s="8"/>
      <c r="SBW11" s="8"/>
      <c r="SBX11" s="8"/>
      <c r="SBY11" s="8"/>
      <c r="SBZ11" s="8"/>
      <c r="SCA11" s="8"/>
      <c r="SCB11" s="8"/>
      <c r="SCC11" s="8"/>
      <c r="SCD11" s="8"/>
      <c r="SCE11" s="8"/>
      <c r="SCF11" s="8"/>
      <c r="SCG11" s="8"/>
      <c r="SCH11" s="8"/>
      <c r="SCI11" s="8"/>
      <c r="SCJ11" s="8"/>
      <c r="SCK11" s="8"/>
      <c r="SCL11" s="8"/>
      <c r="SCM11" s="8"/>
      <c r="SCN11" s="8"/>
      <c r="SCO11" s="8"/>
      <c r="SCP11" s="8"/>
      <c r="SCQ11" s="8"/>
      <c r="SCR11" s="8"/>
      <c r="SCS11" s="8"/>
      <c r="SCT11" s="8"/>
      <c r="SCU11" s="8"/>
      <c r="SCV11" s="8"/>
      <c r="SCW11" s="8"/>
      <c r="SCX11" s="8"/>
      <c r="SCY11" s="8"/>
      <c r="SCZ11" s="8"/>
      <c r="SDA11" s="8"/>
      <c r="SDB11" s="8"/>
      <c r="SDC11" s="8"/>
      <c r="SDD11" s="8"/>
      <c r="SDE11" s="8"/>
      <c r="SDF11" s="8"/>
      <c r="SDG11" s="8"/>
      <c r="SDH11" s="8"/>
      <c r="SDI11" s="8"/>
      <c r="SDJ11" s="8"/>
      <c r="SDK11" s="8"/>
      <c r="SDL11" s="8"/>
      <c r="SDM11" s="8"/>
      <c r="SDN11" s="8"/>
      <c r="SDO11" s="8"/>
      <c r="SDP11" s="8"/>
      <c r="SDQ11" s="8"/>
      <c r="SDR11" s="8"/>
      <c r="SDS11" s="8"/>
      <c r="SDT11" s="8"/>
      <c r="SDU11" s="8"/>
      <c r="SDV11" s="8"/>
      <c r="SDW11" s="8"/>
      <c r="SDX11" s="8"/>
      <c r="SDY11" s="8"/>
      <c r="SDZ11" s="8"/>
      <c r="SEA11" s="8"/>
      <c r="SEB11" s="8"/>
      <c r="SEC11" s="8"/>
      <c r="SED11" s="8"/>
      <c r="SEE11" s="8"/>
      <c r="SEF11" s="8"/>
      <c r="SEG11" s="8"/>
      <c r="SEH11" s="8"/>
      <c r="SEI11" s="8"/>
      <c r="SEJ11" s="8"/>
      <c r="SEK11" s="8"/>
      <c r="SEL11" s="8"/>
      <c r="SEM11" s="8"/>
      <c r="SEN11" s="8"/>
      <c r="SEO11" s="8"/>
      <c r="SEP11" s="8"/>
      <c r="SEQ11" s="8"/>
      <c r="SER11" s="8"/>
      <c r="SES11" s="8"/>
      <c r="SET11" s="8"/>
      <c r="SEU11" s="8"/>
      <c r="SEV11" s="8"/>
      <c r="SEW11" s="8"/>
      <c r="SEX11" s="8"/>
      <c r="SEY11" s="8"/>
      <c r="SEZ11" s="8"/>
      <c r="SFA11" s="8"/>
      <c r="SFB11" s="8"/>
      <c r="SFC11" s="8"/>
      <c r="SFD11" s="8"/>
      <c r="SFE11" s="8"/>
      <c r="SFF11" s="8"/>
      <c r="SFG11" s="8"/>
      <c r="SFH11" s="8"/>
      <c r="SFI11" s="8"/>
      <c r="SFJ11" s="8"/>
      <c r="SFK11" s="8"/>
      <c r="SFL11" s="8"/>
      <c r="SFM11" s="8"/>
      <c r="SFN11" s="8"/>
      <c r="SFO11" s="8"/>
      <c r="SFP11" s="8"/>
      <c r="SFQ11" s="8"/>
      <c r="SFR11" s="8"/>
      <c r="SFS11" s="8"/>
      <c r="SFT11" s="8"/>
      <c r="SFU11" s="8"/>
      <c r="SFV11" s="8"/>
      <c r="SFW11" s="8"/>
      <c r="SFX11" s="8"/>
      <c r="SFY11" s="8"/>
      <c r="SFZ11" s="8"/>
      <c r="SGA11" s="8"/>
      <c r="SGB11" s="8"/>
      <c r="SGC11" s="8"/>
      <c r="SGD11" s="8"/>
      <c r="SGE11" s="8"/>
      <c r="SGF11" s="8"/>
      <c r="SGG11" s="8"/>
      <c r="SGH11" s="8"/>
      <c r="SGI11" s="8"/>
      <c r="SGJ11" s="8"/>
      <c r="SGK11" s="8"/>
      <c r="SGL11" s="8"/>
      <c r="SGM11" s="8"/>
      <c r="SGN11" s="8"/>
      <c r="SGO11" s="8"/>
      <c r="SGP11" s="8"/>
      <c r="SGQ11" s="8"/>
      <c r="SGR11" s="8"/>
      <c r="SGS11" s="8"/>
      <c r="SGT11" s="8"/>
      <c r="SGU11" s="8"/>
      <c r="SGV11" s="8"/>
      <c r="SGW11" s="8"/>
      <c r="SGX11" s="8"/>
      <c r="SGY11" s="8"/>
      <c r="SGZ11" s="8"/>
      <c r="SHA11" s="8"/>
      <c r="SHB11" s="8"/>
      <c r="SHC11" s="8"/>
      <c r="SHD11" s="8"/>
      <c r="SHE11" s="8"/>
      <c r="SHF11" s="8"/>
      <c r="SHG11" s="8"/>
      <c r="SHH11" s="8"/>
      <c r="SHI11" s="8"/>
      <c r="SHJ11" s="8"/>
      <c r="SHK11" s="8"/>
      <c r="SHL11" s="8"/>
      <c r="SHM11" s="8"/>
      <c r="SHN11" s="8"/>
      <c r="SHO11" s="8"/>
      <c r="SHP11" s="8"/>
      <c r="SHQ11" s="8"/>
      <c r="SHR11" s="8"/>
      <c r="SHS11" s="8"/>
      <c r="SHT11" s="8"/>
      <c r="SHU11" s="8"/>
      <c r="SHV11" s="8"/>
      <c r="SHW11" s="8"/>
      <c r="SHX11" s="8"/>
      <c r="SHY11" s="8"/>
      <c r="SHZ11" s="8"/>
      <c r="SIA11" s="8"/>
      <c r="SIB11" s="8"/>
      <c r="SIC11" s="8"/>
      <c r="SID11" s="8"/>
      <c r="SIE11" s="8"/>
      <c r="SIF11" s="8"/>
      <c r="SIG11" s="8"/>
      <c r="SIH11" s="8"/>
      <c r="SII11" s="8"/>
      <c r="SIJ11" s="8"/>
      <c r="SIK11" s="8"/>
      <c r="SIL11" s="8"/>
      <c r="SIM11" s="8"/>
      <c r="SIN11" s="8"/>
      <c r="SIO11" s="8"/>
      <c r="SIP11" s="8"/>
      <c r="SIQ11" s="8"/>
      <c r="SIR11" s="8"/>
      <c r="SIS11" s="8"/>
      <c r="SIT11" s="8"/>
      <c r="SIU11" s="8"/>
      <c r="SIV11" s="8"/>
      <c r="SIW11" s="8"/>
      <c r="SIX11" s="8"/>
      <c r="SIY11" s="8"/>
      <c r="SIZ11" s="8"/>
      <c r="SJA11" s="8"/>
      <c r="SJB11" s="8"/>
      <c r="SJC11" s="8"/>
      <c r="SJD11" s="8"/>
      <c r="SJE11" s="8"/>
      <c r="SJF11" s="8"/>
      <c r="SJG11" s="8"/>
      <c r="SJH11" s="8"/>
      <c r="SJI11" s="8"/>
      <c r="SJJ11" s="8"/>
      <c r="SJK11" s="8"/>
      <c r="SJL11" s="8"/>
      <c r="SJM11" s="8"/>
      <c r="SJN11" s="8"/>
      <c r="SJO11" s="8"/>
      <c r="SJP11" s="8"/>
      <c r="SJQ11" s="8"/>
      <c r="SJR11" s="8"/>
      <c r="SJS11" s="8"/>
      <c r="SJT11" s="8"/>
      <c r="SJU11" s="8"/>
      <c r="SJV11" s="8"/>
      <c r="SJW11" s="8"/>
      <c r="SJX11" s="8"/>
      <c r="SJY11" s="8"/>
      <c r="SJZ11" s="8"/>
      <c r="SKA11" s="8"/>
      <c r="SKB11" s="8"/>
      <c r="SKC11" s="8"/>
      <c r="SKD11" s="8"/>
      <c r="SKE11" s="8"/>
      <c r="SKF11" s="8"/>
      <c r="SKG11" s="8"/>
      <c r="SKH11" s="8"/>
      <c r="SKI11" s="8"/>
      <c r="SKJ11" s="8"/>
      <c r="SKK11" s="8"/>
      <c r="SKL11" s="8"/>
      <c r="SKM11" s="8"/>
      <c r="SKN11" s="8"/>
      <c r="SKO11" s="8"/>
      <c r="SKP11" s="8"/>
      <c r="SKQ11" s="8"/>
      <c r="SKR11" s="8"/>
      <c r="SKS11" s="8"/>
      <c r="SKT11" s="8"/>
      <c r="SKU11" s="8"/>
      <c r="SKV11" s="8"/>
      <c r="SKW11" s="8"/>
      <c r="SKX11" s="8"/>
      <c r="SKY11" s="8"/>
      <c r="SKZ11" s="8"/>
      <c r="SLA11" s="8"/>
      <c r="SLB11" s="8"/>
      <c r="SLC11" s="8"/>
      <c r="SLD11" s="8"/>
      <c r="SLE11" s="8"/>
      <c r="SLF11" s="8"/>
      <c r="SLG11" s="8"/>
      <c r="SLH11" s="8"/>
      <c r="SLI11" s="8"/>
      <c r="SLJ11" s="8"/>
      <c r="SLK11" s="8"/>
      <c r="SLL11" s="8"/>
      <c r="SLM11" s="8"/>
      <c r="SLN11" s="8"/>
      <c r="SLO11" s="8"/>
      <c r="SLP11" s="8"/>
      <c r="SLQ11" s="8"/>
      <c r="SLR11" s="8"/>
      <c r="SLS11" s="8"/>
      <c r="SLT11" s="8"/>
      <c r="SLU11" s="8"/>
      <c r="SLV11" s="8"/>
      <c r="SLW11" s="8"/>
      <c r="SLX11" s="8"/>
      <c r="SLY11" s="8"/>
      <c r="SLZ11" s="8"/>
      <c r="SMA11" s="8"/>
      <c r="SMB11" s="8"/>
      <c r="SMC11" s="8"/>
      <c r="SMD11" s="8"/>
      <c r="SME11" s="8"/>
      <c r="SMF11" s="8"/>
      <c r="SMG11" s="8"/>
      <c r="SMH11" s="8"/>
      <c r="SMI11" s="8"/>
      <c r="SMJ11" s="8"/>
      <c r="SMK11" s="8"/>
      <c r="SML11" s="8"/>
      <c r="SMM11" s="8"/>
      <c r="SMN11" s="8"/>
      <c r="SMO11" s="8"/>
      <c r="SMP11" s="8"/>
      <c r="SMQ11" s="8"/>
      <c r="SMR11" s="8"/>
      <c r="SMS11" s="8"/>
      <c r="SMT11" s="8"/>
      <c r="SMU11" s="8"/>
      <c r="SMV11" s="8"/>
      <c r="SMW11" s="8"/>
      <c r="SMX11" s="8"/>
      <c r="SMY11" s="8"/>
      <c r="SMZ11" s="8"/>
      <c r="SNA11" s="8"/>
      <c r="SNB11" s="8"/>
      <c r="SNC11" s="8"/>
      <c r="SND11" s="8"/>
      <c r="SNE11" s="8"/>
      <c r="SNF11" s="8"/>
      <c r="SNG11" s="8"/>
      <c r="SNH11" s="8"/>
      <c r="SNI11" s="8"/>
      <c r="SNJ11" s="8"/>
      <c r="SNK11" s="8"/>
      <c r="SNL11" s="8"/>
      <c r="SNM11" s="8"/>
      <c r="SNN11" s="8"/>
      <c r="SNO11" s="8"/>
      <c r="SNP11" s="8"/>
      <c r="SNQ11" s="8"/>
      <c r="SNR11" s="8"/>
      <c r="SNS11" s="8"/>
      <c r="SNT11" s="8"/>
      <c r="SNU11" s="8"/>
      <c r="SNV11" s="8"/>
      <c r="SNW11" s="8"/>
      <c r="SNX11" s="8"/>
      <c r="SNY11" s="8"/>
      <c r="SNZ11" s="8"/>
      <c r="SOA11" s="8"/>
      <c r="SOB11" s="8"/>
      <c r="SOC11" s="8"/>
      <c r="SOD11" s="8"/>
      <c r="SOE11" s="8"/>
      <c r="SOF11" s="8"/>
      <c r="SOG11" s="8"/>
      <c r="SOH11" s="8"/>
      <c r="SOI11" s="8"/>
      <c r="SOJ11" s="8"/>
      <c r="SOK11" s="8"/>
      <c r="SOL11" s="8"/>
      <c r="SOM11" s="8"/>
      <c r="SON11" s="8"/>
      <c r="SOO11" s="8"/>
      <c r="SOP11" s="8"/>
      <c r="SOQ11" s="8"/>
      <c r="SOR11" s="8"/>
      <c r="SOS11" s="8"/>
      <c r="SOT11" s="8"/>
      <c r="SOU11" s="8"/>
      <c r="SOV11" s="8"/>
      <c r="SOW11" s="8"/>
      <c r="SOX11" s="8"/>
      <c r="SOY11" s="8"/>
      <c r="SOZ11" s="8"/>
      <c r="SPA11" s="8"/>
      <c r="SPB11" s="8"/>
      <c r="SPC11" s="8"/>
      <c r="SPD11" s="8"/>
      <c r="SPE11" s="8"/>
      <c r="SPF11" s="8"/>
      <c r="SPG11" s="8"/>
      <c r="SPH11" s="8"/>
      <c r="SPI11" s="8"/>
      <c r="SPJ11" s="8"/>
      <c r="SPK11" s="8"/>
      <c r="SPL11" s="8"/>
      <c r="SPM11" s="8"/>
      <c r="SPN11" s="8"/>
      <c r="SPO11" s="8"/>
      <c r="SPP11" s="8"/>
      <c r="SPQ11" s="8"/>
      <c r="SPR11" s="8"/>
      <c r="SPS11" s="8"/>
      <c r="SPT11" s="8"/>
      <c r="SPU11" s="8"/>
      <c r="SPV11" s="8"/>
      <c r="SPW11" s="8"/>
      <c r="SPX11" s="8"/>
      <c r="SPY11" s="8"/>
      <c r="SPZ11" s="8"/>
      <c r="SQA11" s="8"/>
      <c r="SQB11" s="8"/>
      <c r="SQC11" s="8"/>
      <c r="SQD11" s="8"/>
      <c r="SQE11" s="8"/>
      <c r="SQF11" s="8"/>
      <c r="SQG11" s="8"/>
      <c r="SQH11" s="8"/>
      <c r="SQI11" s="8"/>
      <c r="SQJ11" s="8"/>
      <c r="SQK11" s="8"/>
      <c r="SQL11" s="8"/>
      <c r="SQM11" s="8"/>
      <c r="SQN11" s="8"/>
      <c r="SQO11" s="8"/>
      <c r="SQP11" s="8"/>
      <c r="SQQ11" s="8"/>
      <c r="SQR11" s="8"/>
      <c r="SQS11" s="8"/>
      <c r="SQT11" s="8"/>
      <c r="SQU11" s="8"/>
      <c r="SQV11" s="8"/>
      <c r="SQW11" s="8"/>
      <c r="SQX11" s="8"/>
      <c r="SQY11" s="8"/>
      <c r="SQZ11" s="8"/>
      <c r="SRA11" s="8"/>
      <c r="SRB11" s="8"/>
      <c r="SRC11" s="8"/>
      <c r="SRD11" s="8"/>
      <c r="SRE11" s="8"/>
      <c r="SRF11" s="8"/>
      <c r="SRG11" s="8"/>
      <c r="SRH11" s="8"/>
      <c r="SRI11" s="8"/>
      <c r="SRJ11" s="8"/>
      <c r="SRK11" s="8"/>
      <c r="SRL11" s="8"/>
      <c r="SRM11" s="8"/>
      <c r="SRN11" s="8"/>
      <c r="SRO11" s="8"/>
      <c r="SRP11" s="8"/>
      <c r="SRQ11" s="8"/>
      <c r="SRR11" s="8"/>
      <c r="SRS11" s="8"/>
      <c r="SRT11" s="8"/>
      <c r="SRU11" s="8"/>
      <c r="SRV11" s="8"/>
      <c r="SRW11" s="8"/>
      <c r="SRX11" s="8"/>
      <c r="SRY11" s="8"/>
      <c r="SRZ11" s="8"/>
      <c r="SSA11" s="8"/>
      <c r="SSB11" s="8"/>
      <c r="SSC11" s="8"/>
      <c r="SSD11" s="8"/>
      <c r="SSE11" s="8"/>
      <c r="SSF11" s="8"/>
      <c r="SSG11" s="8"/>
      <c r="SSH11" s="8"/>
      <c r="SSI11" s="8"/>
      <c r="SSJ11" s="8"/>
      <c r="SSK11" s="8"/>
      <c r="SSL11" s="8"/>
      <c r="SSM11" s="8"/>
      <c r="SSN11" s="8"/>
      <c r="SSO11" s="8"/>
      <c r="SSP11" s="8"/>
      <c r="SSQ11" s="8"/>
      <c r="SSR11" s="8"/>
      <c r="SSS11" s="8"/>
      <c r="SST11" s="8"/>
      <c r="SSU11" s="8"/>
      <c r="SSV11" s="8"/>
      <c r="SSW11" s="8"/>
      <c r="SSX11" s="8"/>
      <c r="SSY11" s="8"/>
      <c r="SSZ11" s="8"/>
      <c r="STA11" s="8"/>
      <c r="STB11" s="8"/>
      <c r="STC11" s="8"/>
      <c r="STD11" s="8"/>
      <c r="STE11" s="8"/>
      <c r="STF11" s="8"/>
      <c r="STG11" s="8"/>
      <c r="STH11" s="8"/>
      <c r="STI11" s="8"/>
      <c r="STJ11" s="8"/>
      <c r="STK11" s="8"/>
      <c r="STL11" s="8"/>
      <c r="STM11" s="8"/>
      <c r="STN11" s="8"/>
      <c r="STO11" s="8"/>
      <c r="STP11" s="8"/>
      <c r="STQ11" s="8"/>
      <c r="STR11" s="8"/>
      <c r="STS11" s="8"/>
      <c r="STT11" s="8"/>
      <c r="STU11" s="8"/>
      <c r="STV11" s="8"/>
      <c r="STW11" s="8"/>
      <c r="STX11" s="8"/>
      <c r="STY11" s="8"/>
      <c r="STZ11" s="8"/>
      <c r="SUA11" s="8"/>
      <c r="SUB11" s="8"/>
      <c r="SUC11" s="8"/>
      <c r="SUD11" s="8"/>
      <c r="SUE11" s="8"/>
      <c r="SUF11" s="8"/>
      <c r="SUG11" s="8"/>
      <c r="SUH11" s="8"/>
      <c r="SUI11" s="8"/>
      <c r="SUJ11" s="8"/>
      <c r="SUK11" s="8"/>
      <c r="SUL11" s="8"/>
      <c r="SUM11" s="8"/>
      <c r="SUN11" s="8"/>
      <c r="SUO11" s="8"/>
      <c r="SUP11" s="8"/>
      <c r="SUQ11" s="8"/>
      <c r="SUR11" s="8"/>
      <c r="SUS11" s="8"/>
      <c r="SUT11" s="8"/>
      <c r="SUU11" s="8"/>
      <c r="SUV11" s="8"/>
      <c r="SUW11" s="8"/>
      <c r="SUX11" s="8"/>
      <c r="SUY11" s="8"/>
      <c r="SUZ11" s="8"/>
      <c r="SVA11" s="8"/>
      <c r="SVB11" s="8"/>
      <c r="SVC11" s="8"/>
      <c r="SVD11" s="8"/>
      <c r="SVE11" s="8"/>
      <c r="SVF11" s="8"/>
      <c r="SVG11" s="8"/>
      <c r="SVH11" s="8"/>
      <c r="SVI11" s="8"/>
      <c r="SVJ11" s="8"/>
      <c r="SVK11" s="8"/>
      <c r="SVL11" s="8"/>
      <c r="SVM11" s="8"/>
      <c r="SVN11" s="8"/>
      <c r="SVO11" s="8"/>
      <c r="SVP11" s="8"/>
      <c r="SVQ11" s="8"/>
      <c r="SVR11" s="8"/>
      <c r="SVS11" s="8"/>
      <c r="SVT11" s="8"/>
      <c r="SVU11" s="8"/>
      <c r="SVV11" s="8"/>
      <c r="SVW11" s="8"/>
      <c r="SVX11" s="8"/>
      <c r="SVY11" s="8"/>
      <c r="SVZ11" s="8"/>
      <c r="SWA11" s="8"/>
      <c r="SWB11" s="8"/>
      <c r="SWC11" s="8"/>
      <c r="SWD11" s="8"/>
      <c r="SWE11" s="8"/>
      <c r="SWF11" s="8"/>
      <c r="SWG11" s="8"/>
      <c r="SWH11" s="8"/>
      <c r="SWI11" s="8"/>
      <c r="SWJ11" s="8"/>
      <c r="SWK11" s="8"/>
      <c r="SWL11" s="8"/>
      <c r="SWM11" s="8"/>
      <c r="SWN11" s="8"/>
      <c r="SWO11" s="8"/>
      <c r="SWP11" s="8"/>
      <c r="SWQ11" s="8"/>
      <c r="SWR11" s="8"/>
      <c r="SWS11" s="8"/>
      <c r="SWT11" s="8"/>
      <c r="SWU11" s="8"/>
      <c r="SWV11" s="8"/>
      <c r="SWW11" s="8"/>
      <c r="SWX11" s="8"/>
      <c r="SWY11" s="8"/>
      <c r="SWZ11" s="8"/>
      <c r="SXA11" s="8"/>
      <c r="SXB11" s="8"/>
      <c r="SXC11" s="8"/>
      <c r="SXD11" s="8"/>
      <c r="SXE11" s="8"/>
      <c r="SXF11" s="8"/>
      <c r="SXG11" s="8"/>
      <c r="SXH11" s="8"/>
      <c r="SXI11" s="8"/>
      <c r="SXJ11" s="8"/>
      <c r="SXK11" s="8"/>
      <c r="SXL11" s="8"/>
      <c r="SXM11" s="8"/>
      <c r="SXN11" s="8"/>
      <c r="SXO11" s="8"/>
      <c r="SXP11" s="8"/>
      <c r="SXQ11" s="8"/>
      <c r="SXR11" s="8"/>
      <c r="SXS11" s="8"/>
      <c r="SXT11" s="8"/>
      <c r="SXU11" s="8"/>
      <c r="SXV11" s="8"/>
      <c r="SXW11" s="8"/>
      <c r="SXX11" s="8"/>
      <c r="SXY11" s="8"/>
      <c r="SXZ11" s="8"/>
      <c r="SYA11" s="8"/>
      <c r="SYB11" s="8"/>
      <c r="SYC11" s="8"/>
      <c r="SYD11" s="8"/>
      <c r="SYE11" s="8"/>
      <c r="SYF11" s="8"/>
      <c r="SYG11" s="8"/>
      <c r="SYH11" s="8"/>
      <c r="SYI11" s="8"/>
      <c r="SYJ11" s="8"/>
      <c r="SYK11" s="8"/>
      <c r="SYL11" s="8"/>
      <c r="SYM11" s="8"/>
      <c r="SYN11" s="8"/>
      <c r="SYO11" s="8"/>
      <c r="SYP11" s="8"/>
      <c r="SYQ11" s="8"/>
      <c r="SYR11" s="8"/>
      <c r="SYS11" s="8"/>
      <c r="SYT11" s="8"/>
      <c r="SYU11" s="8"/>
      <c r="SYV11" s="8"/>
      <c r="SYW11" s="8"/>
      <c r="SYX11" s="8"/>
      <c r="SYY11" s="8"/>
      <c r="SYZ11" s="8"/>
      <c r="SZA11" s="8"/>
      <c r="SZB11" s="8"/>
      <c r="SZC11" s="8"/>
      <c r="SZD11" s="8"/>
      <c r="SZE11" s="8"/>
      <c r="SZF11" s="8"/>
      <c r="SZG11" s="8"/>
      <c r="SZH11" s="8"/>
      <c r="SZI11" s="8"/>
      <c r="SZJ11" s="8"/>
      <c r="SZK11" s="8"/>
      <c r="SZL11" s="8"/>
      <c r="SZM11" s="8"/>
      <c r="SZN11" s="8"/>
      <c r="SZO11" s="8"/>
      <c r="SZP11" s="8"/>
      <c r="SZQ11" s="8"/>
      <c r="SZR11" s="8"/>
      <c r="SZS11" s="8"/>
      <c r="SZT11" s="8"/>
      <c r="SZU11" s="8"/>
      <c r="SZV11" s="8"/>
      <c r="SZW11" s="8"/>
      <c r="SZX11" s="8"/>
      <c r="SZY11" s="8"/>
      <c r="SZZ11" s="8"/>
      <c r="TAA11" s="8"/>
      <c r="TAB11" s="8"/>
      <c r="TAC11" s="8"/>
      <c r="TAD11" s="8"/>
      <c r="TAE11" s="8"/>
      <c r="TAF11" s="8"/>
      <c r="TAG11" s="8"/>
      <c r="TAH11" s="8"/>
      <c r="TAI11" s="8"/>
      <c r="TAJ11" s="8"/>
      <c r="TAK11" s="8"/>
      <c r="TAL11" s="8"/>
      <c r="TAM11" s="8"/>
      <c r="TAN11" s="8"/>
      <c r="TAO11" s="8"/>
      <c r="TAP11" s="8"/>
      <c r="TAQ11" s="8"/>
      <c r="TAR11" s="8"/>
      <c r="TAS11" s="8"/>
      <c r="TAT11" s="8"/>
      <c r="TAU11" s="8"/>
      <c r="TAV11" s="8"/>
      <c r="TAW11" s="8"/>
      <c r="TAX11" s="8"/>
      <c r="TAY11" s="8"/>
      <c r="TAZ11" s="8"/>
      <c r="TBA11" s="8"/>
      <c r="TBB11" s="8"/>
      <c r="TBC11" s="8"/>
      <c r="TBD11" s="8"/>
      <c r="TBE11" s="8"/>
      <c r="TBF11" s="8"/>
      <c r="TBG11" s="8"/>
      <c r="TBH11" s="8"/>
      <c r="TBI11" s="8"/>
      <c r="TBJ11" s="8"/>
      <c r="TBK11" s="8"/>
      <c r="TBL11" s="8"/>
      <c r="TBM11" s="8"/>
      <c r="TBN11" s="8"/>
      <c r="TBO11" s="8"/>
      <c r="TBP11" s="8"/>
      <c r="TBQ11" s="8"/>
      <c r="TBR11" s="8"/>
      <c r="TBS11" s="8"/>
      <c r="TBT11" s="8"/>
      <c r="TBU11" s="8"/>
      <c r="TBV11" s="8"/>
      <c r="TBW11" s="8"/>
      <c r="TBX11" s="8"/>
      <c r="TBY11" s="8"/>
      <c r="TBZ11" s="8"/>
      <c r="TCA11" s="8"/>
      <c r="TCB11" s="8"/>
      <c r="TCC11" s="8"/>
      <c r="TCD11" s="8"/>
      <c r="TCE11" s="8"/>
      <c r="TCF11" s="8"/>
      <c r="TCG11" s="8"/>
      <c r="TCH11" s="8"/>
      <c r="TCI11" s="8"/>
      <c r="TCJ11" s="8"/>
      <c r="TCK11" s="8"/>
      <c r="TCL11" s="8"/>
      <c r="TCM11" s="8"/>
      <c r="TCN11" s="8"/>
      <c r="TCO11" s="8"/>
      <c r="TCP11" s="8"/>
      <c r="TCQ11" s="8"/>
      <c r="TCR11" s="8"/>
      <c r="TCS11" s="8"/>
      <c r="TCT11" s="8"/>
      <c r="TCU11" s="8"/>
      <c r="TCV11" s="8"/>
      <c r="TCW11" s="8"/>
      <c r="TCX11" s="8"/>
      <c r="TCY11" s="8"/>
      <c r="TCZ11" s="8"/>
      <c r="TDA11" s="8"/>
      <c r="TDB11" s="8"/>
      <c r="TDC11" s="8"/>
      <c r="TDD11" s="8"/>
      <c r="TDE11" s="8"/>
      <c r="TDF11" s="8"/>
      <c r="TDG11" s="8"/>
      <c r="TDH11" s="8"/>
      <c r="TDI11" s="8"/>
      <c r="TDJ11" s="8"/>
      <c r="TDK11" s="8"/>
      <c r="TDL11" s="8"/>
      <c r="TDM11" s="8"/>
      <c r="TDN11" s="8"/>
      <c r="TDO11" s="8"/>
      <c r="TDP11" s="8"/>
      <c r="TDQ11" s="8"/>
      <c r="TDR11" s="8"/>
      <c r="TDS11" s="8"/>
      <c r="TDT11" s="8"/>
      <c r="TDU11" s="8"/>
      <c r="TDV11" s="8"/>
      <c r="TDW11" s="8"/>
      <c r="TDX11" s="8"/>
      <c r="TDY11" s="8"/>
      <c r="TDZ11" s="8"/>
      <c r="TEA11" s="8"/>
      <c r="TEB11" s="8"/>
      <c r="TEC11" s="8"/>
      <c r="TED11" s="8"/>
      <c r="TEE11" s="8"/>
      <c r="TEF11" s="8"/>
      <c r="TEG11" s="8"/>
      <c r="TEH11" s="8"/>
      <c r="TEI11" s="8"/>
      <c r="TEJ11" s="8"/>
      <c r="TEK11" s="8"/>
      <c r="TEL11" s="8"/>
      <c r="TEM11" s="8"/>
      <c r="TEN11" s="8"/>
      <c r="TEO11" s="8"/>
      <c r="TEP11" s="8"/>
      <c r="TEQ11" s="8"/>
      <c r="TER11" s="8"/>
      <c r="TES11" s="8"/>
      <c r="TET11" s="8"/>
      <c r="TEU11" s="8"/>
      <c r="TEV11" s="8"/>
      <c r="TEW11" s="8"/>
      <c r="TEX11" s="8"/>
      <c r="TEY11" s="8"/>
      <c r="TEZ11" s="8"/>
      <c r="TFA11" s="8"/>
      <c r="TFB11" s="8"/>
      <c r="TFC11" s="8"/>
      <c r="TFD11" s="8"/>
      <c r="TFE11" s="8"/>
      <c r="TFF11" s="8"/>
      <c r="TFG11" s="8"/>
      <c r="TFH11" s="8"/>
      <c r="TFI11" s="8"/>
      <c r="TFJ11" s="8"/>
      <c r="TFK11" s="8"/>
      <c r="TFL11" s="8"/>
      <c r="TFM11" s="8"/>
      <c r="TFN11" s="8"/>
      <c r="TFO11" s="8"/>
      <c r="TFP11" s="8"/>
      <c r="TFQ11" s="8"/>
      <c r="TFR11" s="8"/>
      <c r="TFS11" s="8"/>
      <c r="TFT11" s="8"/>
      <c r="TFU11" s="8"/>
      <c r="TFV11" s="8"/>
      <c r="TFW11" s="8"/>
      <c r="TFX11" s="8"/>
      <c r="TFY11" s="8"/>
      <c r="TFZ11" s="8"/>
      <c r="TGA11" s="8"/>
      <c r="TGB11" s="8"/>
      <c r="TGC11" s="8"/>
      <c r="TGD11" s="8"/>
      <c r="TGE11" s="8"/>
      <c r="TGF11" s="8"/>
      <c r="TGG11" s="8"/>
      <c r="TGH11" s="8"/>
      <c r="TGI11" s="8"/>
      <c r="TGJ11" s="8"/>
      <c r="TGK11" s="8"/>
      <c r="TGL11" s="8"/>
      <c r="TGM11" s="8"/>
      <c r="TGN11" s="8"/>
      <c r="TGO11" s="8"/>
      <c r="TGP11" s="8"/>
      <c r="TGQ11" s="8"/>
      <c r="TGR11" s="8"/>
      <c r="TGS11" s="8"/>
      <c r="TGT11" s="8"/>
      <c r="TGU11" s="8"/>
      <c r="TGV11" s="8"/>
      <c r="TGW11" s="8"/>
      <c r="TGX11" s="8"/>
      <c r="TGY11" s="8"/>
      <c r="TGZ11" s="8"/>
      <c r="THA11" s="8"/>
      <c r="THB11" s="8"/>
      <c r="THC11" s="8"/>
      <c r="THD11" s="8"/>
      <c r="THE11" s="8"/>
      <c r="THF11" s="8"/>
      <c r="THG11" s="8"/>
      <c r="THH11" s="8"/>
      <c r="THI11" s="8"/>
      <c r="THJ11" s="8"/>
      <c r="THK11" s="8"/>
      <c r="THL11" s="8"/>
      <c r="THM11" s="8"/>
      <c r="THN11" s="8"/>
      <c r="THO11" s="8"/>
      <c r="THP11" s="8"/>
      <c r="THQ11" s="8"/>
      <c r="THR11" s="8"/>
      <c r="THS11" s="8"/>
      <c r="THT11" s="8"/>
      <c r="THU11" s="8"/>
      <c r="THV11" s="8"/>
      <c r="THW11" s="8"/>
      <c r="THX11" s="8"/>
      <c r="THY11" s="8"/>
      <c r="THZ11" s="8"/>
      <c r="TIA11" s="8"/>
      <c r="TIB11" s="8"/>
      <c r="TIC11" s="8"/>
      <c r="TID11" s="8"/>
      <c r="TIE11" s="8"/>
      <c r="TIF11" s="8"/>
      <c r="TIG11" s="8"/>
      <c r="TIH11" s="8"/>
      <c r="TII11" s="8"/>
      <c r="TIJ11" s="8"/>
      <c r="TIK11" s="8"/>
      <c r="TIL11" s="8"/>
      <c r="TIM11" s="8"/>
      <c r="TIN11" s="8"/>
      <c r="TIO11" s="8"/>
      <c r="TIP11" s="8"/>
      <c r="TIQ11" s="8"/>
      <c r="TIR11" s="8"/>
      <c r="TIS11" s="8"/>
      <c r="TIT11" s="8"/>
      <c r="TIU11" s="8"/>
      <c r="TIV11" s="8"/>
      <c r="TIW11" s="8"/>
      <c r="TIX11" s="8"/>
      <c r="TIY11" s="8"/>
      <c r="TIZ11" s="8"/>
      <c r="TJA11" s="8"/>
      <c r="TJB11" s="8"/>
      <c r="TJC11" s="8"/>
      <c r="TJD11" s="8"/>
      <c r="TJE11" s="8"/>
      <c r="TJF11" s="8"/>
      <c r="TJG11" s="8"/>
      <c r="TJH11" s="8"/>
      <c r="TJI11" s="8"/>
      <c r="TJJ11" s="8"/>
      <c r="TJK11" s="8"/>
      <c r="TJL11" s="8"/>
      <c r="TJM11" s="8"/>
      <c r="TJN11" s="8"/>
      <c r="TJO11" s="8"/>
      <c r="TJP11" s="8"/>
      <c r="TJQ11" s="8"/>
      <c r="TJR11" s="8"/>
      <c r="TJS11" s="8"/>
      <c r="TJT11" s="8"/>
      <c r="TJU11" s="8"/>
      <c r="TJV11" s="8"/>
      <c r="TJW11" s="8"/>
      <c r="TJX11" s="8"/>
      <c r="TJY11" s="8"/>
      <c r="TJZ11" s="8"/>
      <c r="TKA11" s="8"/>
      <c r="TKB11" s="8"/>
      <c r="TKC11" s="8"/>
      <c r="TKD11" s="8"/>
      <c r="TKE11" s="8"/>
      <c r="TKF11" s="8"/>
      <c r="TKG11" s="8"/>
      <c r="TKH11" s="8"/>
      <c r="TKI11" s="8"/>
      <c r="TKJ11" s="8"/>
      <c r="TKK11" s="8"/>
      <c r="TKL11" s="8"/>
      <c r="TKM11" s="8"/>
      <c r="TKN11" s="8"/>
      <c r="TKO11" s="8"/>
      <c r="TKP11" s="8"/>
      <c r="TKQ11" s="8"/>
      <c r="TKR11" s="8"/>
      <c r="TKS11" s="8"/>
      <c r="TKT11" s="8"/>
      <c r="TKU11" s="8"/>
      <c r="TKV11" s="8"/>
      <c r="TKW11" s="8"/>
      <c r="TKX11" s="8"/>
      <c r="TKY11" s="8"/>
      <c r="TKZ11" s="8"/>
      <c r="TLA11" s="8"/>
      <c r="TLB11" s="8"/>
      <c r="TLC11" s="8"/>
      <c r="TLD11" s="8"/>
      <c r="TLE11" s="8"/>
      <c r="TLF11" s="8"/>
      <c r="TLG11" s="8"/>
      <c r="TLH11" s="8"/>
      <c r="TLI11" s="8"/>
      <c r="TLJ11" s="8"/>
      <c r="TLK11" s="8"/>
      <c r="TLL11" s="8"/>
      <c r="TLM11" s="8"/>
      <c r="TLN11" s="8"/>
      <c r="TLO11" s="8"/>
      <c r="TLP11" s="8"/>
      <c r="TLQ11" s="8"/>
      <c r="TLR11" s="8"/>
      <c r="TLS11" s="8"/>
      <c r="TLT11" s="8"/>
      <c r="TLU11" s="8"/>
      <c r="TLV11" s="8"/>
      <c r="TLW11" s="8"/>
      <c r="TLX11" s="8"/>
      <c r="TLY11" s="8"/>
      <c r="TLZ11" s="8"/>
      <c r="TMA11" s="8"/>
      <c r="TMB11" s="8"/>
      <c r="TMC11" s="8"/>
      <c r="TMD11" s="8"/>
      <c r="TME11" s="8"/>
      <c r="TMF11" s="8"/>
      <c r="TMG11" s="8"/>
      <c r="TMH11" s="8"/>
      <c r="TMI11" s="8"/>
      <c r="TMJ11" s="8"/>
      <c r="TMK11" s="8"/>
      <c r="TML11" s="8"/>
      <c r="TMM11" s="8"/>
      <c r="TMN11" s="8"/>
      <c r="TMO11" s="8"/>
      <c r="TMP11" s="8"/>
      <c r="TMQ11" s="8"/>
      <c r="TMR11" s="8"/>
      <c r="TMS11" s="8"/>
      <c r="TMT11" s="8"/>
      <c r="TMU11" s="8"/>
      <c r="TMV11" s="8"/>
      <c r="TMW11" s="8"/>
      <c r="TMX11" s="8"/>
      <c r="TMY11" s="8"/>
      <c r="TMZ11" s="8"/>
      <c r="TNA11" s="8"/>
      <c r="TNB11" s="8"/>
      <c r="TNC11" s="8"/>
      <c r="TND11" s="8"/>
      <c r="TNE11" s="8"/>
      <c r="TNF11" s="8"/>
      <c r="TNG11" s="8"/>
      <c r="TNH11" s="8"/>
      <c r="TNI11" s="8"/>
      <c r="TNJ11" s="8"/>
      <c r="TNK11" s="8"/>
      <c r="TNL11" s="8"/>
      <c r="TNM11" s="8"/>
      <c r="TNN11" s="8"/>
      <c r="TNO11" s="8"/>
      <c r="TNP11" s="8"/>
      <c r="TNQ11" s="8"/>
      <c r="TNR11" s="8"/>
      <c r="TNS11" s="8"/>
      <c r="TNT11" s="8"/>
      <c r="TNU11" s="8"/>
      <c r="TNV11" s="8"/>
      <c r="TNW11" s="8"/>
      <c r="TNX11" s="8"/>
      <c r="TNY11" s="8"/>
      <c r="TNZ11" s="8"/>
      <c r="TOA11" s="8"/>
      <c r="TOB11" s="8"/>
      <c r="TOC11" s="8"/>
      <c r="TOD11" s="8"/>
      <c r="TOE11" s="8"/>
      <c r="TOF11" s="8"/>
      <c r="TOG11" s="8"/>
      <c r="TOH11" s="8"/>
      <c r="TOI11" s="8"/>
      <c r="TOJ11" s="8"/>
      <c r="TOK11" s="8"/>
      <c r="TOL11" s="8"/>
      <c r="TOM11" s="8"/>
      <c r="TON11" s="8"/>
      <c r="TOO11" s="8"/>
      <c r="TOP11" s="8"/>
      <c r="TOQ11" s="8"/>
      <c r="TOR11" s="8"/>
      <c r="TOS11" s="8"/>
      <c r="TOT11" s="8"/>
      <c r="TOU11" s="8"/>
      <c r="TOV11" s="8"/>
      <c r="TOW11" s="8"/>
      <c r="TOX11" s="8"/>
      <c r="TOY11" s="8"/>
      <c r="TOZ11" s="8"/>
      <c r="TPA11" s="8"/>
      <c r="TPB11" s="8"/>
      <c r="TPC11" s="8"/>
      <c r="TPD11" s="8"/>
      <c r="TPE11" s="8"/>
      <c r="TPF11" s="8"/>
      <c r="TPG11" s="8"/>
      <c r="TPH11" s="8"/>
      <c r="TPI11" s="8"/>
      <c r="TPJ11" s="8"/>
      <c r="TPK11" s="8"/>
      <c r="TPL11" s="8"/>
      <c r="TPM11" s="8"/>
      <c r="TPN11" s="8"/>
      <c r="TPO11" s="8"/>
      <c r="TPP11" s="8"/>
      <c r="TPQ11" s="8"/>
      <c r="TPR11" s="8"/>
      <c r="TPS11" s="8"/>
      <c r="TPT11" s="8"/>
      <c r="TPU11" s="8"/>
      <c r="TPV11" s="8"/>
      <c r="TPW11" s="8"/>
      <c r="TPX11" s="8"/>
      <c r="TPY11" s="8"/>
      <c r="TPZ11" s="8"/>
      <c r="TQA11" s="8"/>
      <c r="TQB11" s="8"/>
      <c r="TQC11" s="8"/>
      <c r="TQD11" s="8"/>
      <c r="TQE11" s="8"/>
      <c r="TQF11" s="8"/>
      <c r="TQG11" s="8"/>
      <c r="TQH11" s="8"/>
      <c r="TQI11" s="8"/>
      <c r="TQJ11" s="8"/>
      <c r="TQK11" s="8"/>
      <c r="TQL11" s="8"/>
      <c r="TQM11" s="8"/>
      <c r="TQN11" s="8"/>
      <c r="TQO11" s="8"/>
      <c r="TQP11" s="8"/>
      <c r="TQQ11" s="8"/>
      <c r="TQR11" s="8"/>
      <c r="TQS11" s="8"/>
      <c r="TQT11" s="8"/>
      <c r="TQU11" s="8"/>
      <c r="TQV11" s="8"/>
      <c r="TQW11" s="8"/>
      <c r="TQX11" s="8"/>
      <c r="TQY11" s="8"/>
      <c r="TQZ11" s="8"/>
      <c r="TRA11" s="8"/>
      <c r="TRB11" s="8"/>
      <c r="TRC11" s="8"/>
      <c r="TRD11" s="8"/>
      <c r="TRE11" s="8"/>
      <c r="TRF11" s="8"/>
      <c r="TRG11" s="8"/>
      <c r="TRH11" s="8"/>
      <c r="TRI11" s="8"/>
      <c r="TRJ11" s="8"/>
      <c r="TRK11" s="8"/>
      <c r="TRL11" s="8"/>
      <c r="TRM11" s="8"/>
      <c r="TRN11" s="8"/>
      <c r="TRO11" s="8"/>
      <c r="TRP11" s="8"/>
      <c r="TRQ11" s="8"/>
      <c r="TRR11" s="8"/>
      <c r="TRS11" s="8"/>
      <c r="TRT11" s="8"/>
      <c r="TRU11" s="8"/>
      <c r="TRV11" s="8"/>
      <c r="TRW11" s="8"/>
      <c r="TRX11" s="8"/>
      <c r="TRY11" s="8"/>
      <c r="TRZ11" s="8"/>
      <c r="TSA11" s="8"/>
      <c r="TSB11" s="8"/>
      <c r="TSC11" s="8"/>
      <c r="TSD11" s="8"/>
      <c r="TSE11" s="8"/>
      <c r="TSF11" s="8"/>
      <c r="TSG11" s="8"/>
      <c r="TSH11" s="8"/>
      <c r="TSI11" s="8"/>
      <c r="TSJ11" s="8"/>
      <c r="TSK11" s="8"/>
      <c r="TSL11" s="8"/>
      <c r="TSM11" s="8"/>
      <c r="TSN11" s="8"/>
      <c r="TSO11" s="8"/>
      <c r="TSP11" s="8"/>
      <c r="TSQ11" s="8"/>
      <c r="TSR11" s="8"/>
      <c r="TSS11" s="8"/>
      <c r="TST11" s="8"/>
      <c r="TSU11" s="8"/>
      <c r="TSV11" s="8"/>
      <c r="TSW11" s="8"/>
      <c r="TSX11" s="8"/>
      <c r="TSY11" s="8"/>
      <c r="TSZ11" s="8"/>
      <c r="TTA11" s="8"/>
      <c r="TTB11" s="8"/>
      <c r="TTC11" s="8"/>
      <c r="TTD11" s="8"/>
      <c r="TTE11" s="8"/>
      <c r="TTF11" s="8"/>
      <c r="TTG11" s="8"/>
      <c r="TTH11" s="8"/>
      <c r="TTI11" s="8"/>
      <c r="TTJ11" s="8"/>
      <c r="TTK11" s="8"/>
      <c r="TTL11" s="8"/>
      <c r="TTM11" s="8"/>
      <c r="TTN11" s="8"/>
      <c r="TTO11" s="8"/>
      <c r="TTP11" s="8"/>
      <c r="TTQ11" s="8"/>
      <c r="TTR11" s="8"/>
      <c r="TTS11" s="8"/>
      <c r="TTT11" s="8"/>
      <c r="TTU11" s="8"/>
      <c r="TTV11" s="8"/>
      <c r="TTW11" s="8"/>
      <c r="TTX11" s="8"/>
      <c r="TTY11" s="8"/>
      <c r="TTZ11" s="8"/>
      <c r="TUA11" s="8"/>
      <c r="TUB11" s="8"/>
      <c r="TUC11" s="8"/>
      <c r="TUD11" s="8"/>
      <c r="TUE11" s="8"/>
      <c r="TUF11" s="8"/>
      <c r="TUG11" s="8"/>
      <c r="TUH11" s="8"/>
      <c r="TUI11" s="8"/>
      <c r="TUJ11" s="8"/>
      <c r="TUK11" s="8"/>
      <c r="TUL11" s="8"/>
      <c r="TUM11" s="8"/>
      <c r="TUN11" s="8"/>
      <c r="TUO11" s="8"/>
      <c r="TUP11" s="8"/>
      <c r="TUQ11" s="8"/>
      <c r="TUR11" s="8"/>
      <c r="TUS11" s="8"/>
      <c r="TUT11" s="8"/>
      <c r="TUU11" s="8"/>
      <c r="TUV11" s="8"/>
      <c r="TUW11" s="8"/>
      <c r="TUX11" s="8"/>
      <c r="TUY11" s="8"/>
      <c r="TUZ11" s="8"/>
      <c r="TVA11" s="8"/>
      <c r="TVB11" s="8"/>
      <c r="TVC11" s="8"/>
      <c r="TVD11" s="8"/>
      <c r="TVE11" s="8"/>
      <c r="TVF11" s="8"/>
      <c r="TVG11" s="8"/>
      <c r="TVH11" s="8"/>
      <c r="TVI11" s="8"/>
      <c r="TVJ11" s="8"/>
      <c r="TVK11" s="8"/>
      <c r="TVL11" s="8"/>
      <c r="TVM11" s="8"/>
      <c r="TVN11" s="8"/>
      <c r="TVO11" s="8"/>
      <c r="TVP11" s="8"/>
      <c r="TVQ11" s="8"/>
      <c r="TVR11" s="8"/>
      <c r="TVS11" s="8"/>
      <c r="TVT11" s="8"/>
      <c r="TVU11" s="8"/>
      <c r="TVV11" s="8"/>
      <c r="TVW11" s="8"/>
      <c r="TVX11" s="8"/>
      <c r="TVY11" s="8"/>
      <c r="TVZ11" s="8"/>
      <c r="TWA11" s="8"/>
      <c r="TWB11" s="8"/>
      <c r="TWC11" s="8"/>
      <c r="TWD11" s="8"/>
      <c r="TWE11" s="8"/>
      <c r="TWF11" s="8"/>
      <c r="TWG11" s="8"/>
      <c r="TWH11" s="8"/>
      <c r="TWI11" s="8"/>
      <c r="TWJ11" s="8"/>
      <c r="TWK11" s="8"/>
      <c r="TWL11" s="8"/>
      <c r="TWM11" s="8"/>
      <c r="TWN11" s="8"/>
      <c r="TWO11" s="8"/>
      <c r="TWP11" s="8"/>
      <c r="TWQ11" s="8"/>
      <c r="TWR11" s="8"/>
      <c r="TWS11" s="8"/>
      <c r="TWT11" s="8"/>
      <c r="TWU11" s="8"/>
      <c r="TWV11" s="8"/>
      <c r="TWW11" s="8"/>
      <c r="TWX11" s="8"/>
      <c r="TWY11" s="8"/>
      <c r="TWZ11" s="8"/>
      <c r="TXA11" s="8"/>
      <c r="TXB11" s="8"/>
      <c r="TXC11" s="8"/>
      <c r="TXD11" s="8"/>
      <c r="TXE11" s="8"/>
      <c r="TXF11" s="8"/>
      <c r="TXG11" s="8"/>
      <c r="TXH11" s="8"/>
      <c r="TXI11" s="8"/>
      <c r="TXJ11" s="8"/>
      <c r="TXK11" s="8"/>
      <c r="TXL11" s="8"/>
      <c r="TXM11" s="8"/>
      <c r="TXN11" s="8"/>
      <c r="TXO11" s="8"/>
      <c r="TXP11" s="8"/>
      <c r="TXQ11" s="8"/>
      <c r="TXR11" s="8"/>
      <c r="TXS11" s="8"/>
      <c r="TXT11" s="8"/>
      <c r="TXU11" s="8"/>
      <c r="TXV11" s="8"/>
      <c r="TXW11" s="8"/>
      <c r="TXX11" s="8"/>
      <c r="TXY11" s="8"/>
      <c r="TXZ11" s="8"/>
      <c r="TYA11" s="8"/>
      <c r="TYB11" s="8"/>
      <c r="TYC11" s="8"/>
      <c r="TYD11" s="8"/>
      <c r="TYE11" s="8"/>
      <c r="TYF11" s="8"/>
      <c r="TYG11" s="8"/>
      <c r="TYH11" s="8"/>
      <c r="TYI11" s="8"/>
      <c r="TYJ11" s="8"/>
      <c r="TYK11" s="8"/>
      <c r="TYL11" s="8"/>
      <c r="TYM11" s="8"/>
      <c r="TYN11" s="8"/>
      <c r="TYO11" s="8"/>
      <c r="TYP11" s="8"/>
      <c r="TYQ11" s="8"/>
      <c r="TYR11" s="8"/>
      <c r="TYS11" s="8"/>
      <c r="TYT11" s="8"/>
      <c r="TYU11" s="8"/>
      <c r="TYV11" s="8"/>
      <c r="TYW11" s="8"/>
      <c r="TYX11" s="8"/>
      <c r="TYY11" s="8"/>
      <c r="TYZ11" s="8"/>
      <c r="TZA11" s="8"/>
      <c r="TZB11" s="8"/>
      <c r="TZC11" s="8"/>
      <c r="TZD11" s="8"/>
      <c r="TZE11" s="8"/>
      <c r="TZF11" s="8"/>
      <c r="TZG11" s="8"/>
      <c r="TZH11" s="8"/>
      <c r="TZI11" s="8"/>
      <c r="TZJ11" s="8"/>
      <c r="TZK11" s="8"/>
      <c r="TZL11" s="8"/>
      <c r="TZM11" s="8"/>
      <c r="TZN11" s="8"/>
      <c r="TZO11" s="8"/>
      <c r="TZP11" s="8"/>
      <c r="TZQ11" s="8"/>
      <c r="TZR11" s="8"/>
      <c r="TZS11" s="8"/>
      <c r="TZT11" s="8"/>
      <c r="TZU11" s="8"/>
      <c r="TZV11" s="8"/>
      <c r="TZW11" s="8"/>
      <c r="TZX11" s="8"/>
      <c r="TZY11" s="8"/>
      <c r="TZZ11" s="8"/>
      <c r="UAA11" s="8"/>
      <c r="UAB11" s="8"/>
      <c r="UAC11" s="8"/>
      <c r="UAD11" s="8"/>
      <c r="UAE11" s="8"/>
      <c r="UAF11" s="8"/>
      <c r="UAG11" s="8"/>
      <c r="UAH11" s="8"/>
      <c r="UAI11" s="8"/>
      <c r="UAJ11" s="8"/>
      <c r="UAK11" s="8"/>
      <c r="UAL11" s="8"/>
      <c r="UAM11" s="8"/>
      <c r="UAN11" s="8"/>
      <c r="UAO11" s="8"/>
      <c r="UAP11" s="8"/>
      <c r="UAQ11" s="8"/>
      <c r="UAR11" s="8"/>
      <c r="UAS11" s="8"/>
      <c r="UAT11" s="8"/>
      <c r="UAU11" s="8"/>
      <c r="UAV11" s="8"/>
      <c r="UAW11" s="8"/>
      <c r="UAX11" s="8"/>
      <c r="UAY11" s="8"/>
      <c r="UAZ11" s="8"/>
      <c r="UBA11" s="8"/>
      <c r="UBB11" s="8"/>
      <c r="UBC11" s="8"/>
      <c r="UBD11" s="8"/>
      <c r="UBE11" s="8"/>
      <c r="UBF11" s="8"/>
      <c r="UBG11" s="8"/>
      <c r="UBH11" s="8"/>
      <c r="UBI11" s="8"/>
      <c r="UBJ11" s="8"/>
      <c r="UBK11" s="8"/>
      <c r="UBL11" s="8"/>
      <c r="UBM11" s="8"/>
      <c r="UBN11" s="8"/>
      <c r="UBO11" s="8"/>
      <c r="UBP11" s="8"/>
      <c r="UBQ11" s="8"/>
      <c r="UBR11" s="8"/>
      <c r="UBS11" s="8"/>
      <c r="UBT11" s="8"/>
      <c r="UBU11" s="8"/>
      <c r="UBV11" s="8"/>
      <c r="UBW11" s="8"/>
      <c r="UBX11" s="8"/>
      <c r="UBY11" s="8"/>
      <c r="UBZ11" s="8"/>
      <c r="UCA11" s="8"/>
      <c r="UCB11" s="8"/>
      <c r="UCC11" s="8"/>
      <c r="UCD11" s="8"/>
      <c r="UCE11" s="8"/>
      <c r="UCF11" s="8"/>
      <c r="UCG11" s="8"/>
      <c r="UCH11" s="8"/>
      <c r="UCI11" s="8"/>
      <c r="UCJ11" s="8"/>
      <c r="UCK11" s="8"/>
      <c r="UCL11" s="8"/>
      <c r="UCM11" s="8"/>
      <c r="UCN11" s="8"/>
      <c r="UCO11" s="8"/>
      <c r="UCP11" s="8"/>
      <c r="UCQ11" s="8"/>
      <c r="UCR11" s="8"/>
      <c r="UCS11" s="8"/>
      <c r="UCT11" s="8"/>
      <c r="UCU11" s="8"/>
      <c r="UCV11" s="8"/>
      <c r="UCW11" s="8"/>
      <c r="UCX11" s="8"/>
      <c r="UCY11" s="8"/>
      <c r="UCZ11" s="8"/>
      <c r="UDA11" s="8"/>
      <c r="UDB11" s="8"/>
      <c r="UDC11" s="8"/>
      <c r="UDD11" s="8"/>
      <c r="UDE11" s="8"/>
      <c r="UDF11" s="8"/>
      <c r="UDG11" s="8"/>
      <c r="UDH11" s="8"/>
      <c r="UDI11" s="8"/>
      <c r="UDJ11" s="8"/>
      <c r="UDK11" s="8"/>
      <c r="UDL11" s="8"/>
      <c r="UDM11" s="8"/>
      <c r="UDN11" s="8"/>
      <c r="UDO11" s="8"/>
      <c r="UDP11" s="8"/>
      <c r="UDQ11" s="8"/>
      <c r="UDR11" s="8"/>
      <c r="UDS11" s="8"/>
      <c r="UDT11" s="8"/>
      <c r="UDU11" s="8"/>
      <c r="UDV11" s="8"/>
      <c r="UDW11" s="8"/>
      <c r="UDX11" s="8"/>
      <c r="UDY11" s="8"/>
      <c r="UDZ11" s="8"/>
      <c r="UEA11" s="8"/>
      <c r="UEB11" s="8"/>
      <c r="UEC11" s="8"/>
      <c r="UED11" s="8"/>
      <c r="UEE11" s="8"/>
      <c r="UEF11" s="8"/>
      <c r="UEG11" s="8"/>
      <c r="UEH11" s="8"/>
      <c r="UEI11" s="8"/>
      <c r="UEJ11" s="8"/>
      <c r="UEK11" s="8"/>
      <c r="UEL11" s="8"/>
      <c r="UEM11" s="8"/>
      <c r="UEN11" s="8"/>
      <c r="UEO11" s="8"/>
      <c r="UEP11" s="8"/>
      <c r="UEQ11" s="8"/>
      <c r="UER11" s="8"/>
      <c r="UES11" s="8"/>
      <c r="UET11" s="8"/>
      <c r="UEU11" s="8"/>
      <c r="UEV11" s="8"/>
      <c r="UEW11" s="8"/>
      <c r="UEX11" s="8"/>
      <c r="UEY11" s="8"/>
      <c r="UEZ11" s="8"/>
      <c r="UFA11" s="8"/>
      <c r="UFB11" s="8"/>
      <c r="UFC11" s="8"/>
      <c r="UFD11" s="8"/>
      <c r="UFE11" s="8"/>
      <c r="UFF11" s="8"/>
      <c r="UFG11" s="8"/>
      <c r="UFH11" s="8"/>
      <c r="UFI11" s="8"/>
      <c r="UFJ11" s="8"/>
      <c r="UFK11" s="8"/>
      <c r="UFL11" s="8"/>
      <c r="UFM11" s="8"/>
      <c r="UFN11" s="8"/>
      <c r="UFO11" s="8"/>
      <c r="UFP11" s="8"/>
      <c r="UFQ11" s="8"/>
      <c r="UFR11" s="8"/>
      <c r="UFS11" s="8"/>
      <c r="UFT11" s="8"/>
      <c r="UFU11" s="8"/>
      <c r="UFV11" s="8"/>
      <c r="UFW11" s="8"/>
      <c r="UFX11" s="8"/>
      <c r="UFY11" s="8"/>
      <c r="UFZ11" s="8"/>
      <c r="UGA11" s="8"/>
      <c r="UGB11" s="8"/>
      <c r="UGC11" s="8"/>
      <c r="UGD11" s="8"/>
      <c r="UGE11" s="8"/>
      <c r="UGF11" s="8"/>
      <c r="UGG11" s="8"/>
      <c r="UGH11" s="8"/>
      <c r="UGI11" s="8"/>
      <c r="UGJ11" s="8"/>
      <c r="UGK11" s="8"/>
      <c r="UGL11" s="8"/>
      <c r="UGM11" s="8"/>
      <c r="UGN11" s="8"/>
      <c r="UGO11" s="8"/>
      <c r="UGP11" s="8"/>
      <c r="UGQ11" s="8"/>
      <c r="UGR11" s="8"/>
      <c r="UGS11" s="8"/>
      <c r="UGT11" s="8"/>
      <c r="UGU11" s="8"/>
      <c r="UGV11" s="8"/>
      <c r="UGW11" s="8"/>
      <c r="UGX11" s="8"/>
      <c r="UGY11" s="8"/>
      <c r="UGZ11" s="8"/>
      <c r="UHA11" s="8"/>
      <c r="UHB11" s="8"/>
      <c r="UHC11" s="8"/>
      <c r="UHD11" s="8"/>
      <c r="UHE11" s="8"/>
      <c r="UHF11" s="8"/>
      <c r="UHG11" s="8"/>
      <c r="UHH11" s="8"/>
      <c r="UHI11" s="8"/>
      <c r="UHJ11" s="8"/>
      <c r="UHK11" s="8"/>
      <c r="UHL11" s="8"/>
      <c r="UHM11" s="8"/>
      <c r="UHN11" s="8"/>
      <c r="UHO11" s="8"/>
      <c r="UHP11" s="8"/>
      <c r="UHQ11" s="8"/>
      <c r="UHR11" s="8"/>
      <c r="UHS11" s="8"/>
      <c r="UHT11" s="8"/>
      <c r="UHU11" s="8"/>
      <c r="UHV11" s="8"/>
      <c r="UHW11" s="8"/>
      <c r="UHX11" s="8"/>
      <c r="UHY11" s="8"/>
      <c r="UHZ11" s="8"/>
      <c r="UIA11" s="8"/>
      <c r="UIB11" s="8"/>
      <c r="UIC11" s="8"/>
      <c r="UID11" s="8"/>
      <c r="UIE11" s="8"/>
      <c r="UIF11" s="8"/>
      <c r="UIG11" s="8"/>
      <c r="UIH11" s="8"/>
      <c r="UII11" s="8"/>
      <c r="UIJ11" s="8"/>
      <c r="UIK11" s="8"/>
      <c r="UIL11" s="8"/>
      <c r="UIM11" s="8"/>
      <c r="UIN11" s="8"/>
      <c r="UIO11" s="8"/>
      <c r="UIP11" s="8"/>
      <c r="UIQ11" s="8"/>
      <c r="UIR11" s="8"/>
      <c r="UIS11" s="8"/>
      <c r="UIT11" s="8"/>
      <c r="UIU11" s="8"/>
      <c r="UIV11" s="8"/>
      <c r="UIW11" s="8"/>
      <c r="UIX11" s="8"/>
      <c r="UIY11" s="8"/>
      <c r="UIZ11" s="8"/>
      <c r="UJA11" s="8"/>
      <c r="UJB11" s="8"/>
      <c r="UJC11" s="8"/>
      <c r="UJD11" s="8"/>
      <c r="UJE11" s="8"/>
      <c r="UJF11" s="8"/>
      <c r="UJG11" s="8"/>
      <c r="UJH11" s="8"/>
      <c r="UJI11" s="8"/>
      <c r="UJJ11" s="8"/>
      <c r="UJK11" s="8"/>
      <c r="UJL11" s="8"/>
      <c r="UJM11" s="8"/>
      <c r="UJN11" s="8"/>
      <c r="UJO11" s="8"/>
      <c r="UJP11" s="8"/>
      <c r="UJQ11" s="8"/>
      <c r="UJR11" s="8"/>
      <c r="UJS11" s="8"/>
      <c r="UJT11" s="8"/>
      <c r="UJU11" s="8"/>
      <c r="UJV11" s="8"/>
      <c r="UJW11" s="8"/>
      <c r="UJX11" s="8"/>
      <c r="UJY11" s="8"/>
      <c r="UJZ11" s="8"/>
      <c r="UKA11" s="8"/>
      <c r="UKB11" s="8"/>
      <c r="UKC11" s="8"/>
      <c r="UKD11" s="8"/>
      <c r="UKE11" s="8"/>
      <c r="UKF11" s="8"/>
      <c r="UKG11" s="8"/>
      <c r="UKH11" s="8"/>
      <c r="UKI11" s="8"/>
      <c r="UKJ11" s="8"/>
      <c r="UKK11" s="8"/>
      <c r="UKL11" s="8"/>
      <c r="UKM11" s="8"/>
      <c r="UKN11" s="8"/>
      <c r="UKO11" s="8"/>
      <c r="UKP11" s="8"/>
      <c r="UKQ11" s="8"/>
      <c r="UKR11" s="8"/>
      <c r="UKS11" s="8"/>
      <c r="UKT11" s="8"/>
      <c r="UKU11" s="8"/>
      <c r="UKV11" s="8"/>
      <c r="UKW11" s="8"/>
      <c r="UKX11" s="8"/>
      <c r="UKY11" s="8"/>
      <c r="UKZ11" s="8"/>
      <c r="ULA11" s="8"/>
      <c r="ULB11" s="8"/>
      <c r="ULC11" s="8"/>
      <c r="ULD11" s="8"/>
      <c r="ULE11" s="8"/>
      <c r="ULF11" s="8"/>
      <c r="ULG11" s="8"/>
      <c r="ULH11" s="8"/>
      <c r="ULI11" s="8"/>
      <c r="ULJ11" s="8"/>
      <c r="ULK11" s="8"/>
      <c r="ULL11" s="8"/>
      <c r="ULM11" s="8"/>
      <c r="ULN11" s="8"/>
      <c r="ULO11" s="8"/>
      <c r="ULP11" s="8"/>
      <c r="ULQ11" s="8"/>
      <c r="ULR11" s="8"/>
      <c r="ULS11" s="8"/>
      <c r="ULT11" s="8"/>
      <c r="ULU11" s="8"/>
      <c r="ULV11" s="8"/>
      <c r="ULW11" s="8"/>
      <c r="ULX11" s="8"/>
      <c r="ULY11" s="8"/>
      <c r="ULZ11" s="8"/>
      <c r="UMA11" s="8"/>
      <c r="UMB11" s="8"/>
      <c r="UMC11" s="8"/>
      <c r="UMD11" s="8"/>
      <c r="UME11" s="8"/>
      <c r="UMF11" s="8"/>
      <c r="UMG11" s="8"/>
      <c r="UMH11" s="8"/>
      <c r="UMI11" s="8"/>
      <c r="UMJ11" s="8"/>
      <c r="UMK11" s="8"/>
      <c r="UML11" s="8"/>
      <c r="UMM11" s="8"/>
      <c r="UMN11" s="8"/>
      <c r="UMO11" s="8"/>
      <c r="UMP11" s="8"/>
      <c r="UMQ11" s="8"/>
      <c r="UMR11" s="8"/>
      <c r="UMS11" s="8"/>
      <c r="UMT11" s="8"/>
      <c r="UMU11" s="8"/>
      <c r="UMV11" s="8"/>
      <c r="UMW11" s="8"/>
      <c r="UMX11" s="8"/>
      <c r="UMY11" s="8"/>
      <c r="UMZ11" s="8"/>
      <c r="UNA11" s="8"/>
      <c r="UNB11" s="8"/>
      <c r="UNC11" s="8"/>
      <c r="UND11" s="8"/>
      <c r="UNE11" s="8"/>
      <c r="UNF11" s="8"/>
      <c r="UNG11" s="8"/>
      <c r="UNH11" s="8"/>
      <c r="UNI11" s="8"/>
      <c r="UNJ11" s="8"/>
      <c r="UNK11" s="8"/>
      <c r="UNL11" s="8"/>
      <c r="UNM11" s="8"/>
      <c r="UNN11" s="8"/>
      <c r="UNO11" s="8"/>
      <c r="UNP11" s="8"/>
      <c r="UNQ11" s="8"/>
      <c r="UNR11" s="8"/>
      <c r="UNS11" s="8"/>
      <c r="UNT11" s="8"/>
      <c r="UNU11" s="8"/>
      <c r="UNV11" s="8"/>
      <c r="UNW11" s="8"/>
      <c r="UNX11" s="8"/>
      <c r="UNY11" s="8"/>
      <c r="UNZ11" s="8"/>
      <c r="UOA11" s="8"/>
      <c r="UOB11" s="8"/>
      <c r="UOC11" s="8"/>
      <c r="UOD11" s="8"/>
      <c r="UOE11" s="8"/>
      <c r="UOF11" s="8"/>
      <c r="UOG11" s="8"/>
      <c r="UOH11" s="8"/>
      <c r="UOI11" s="8"/>
      <c r="UOJ11" s="8"/>
      <c r="UOK11" s="8"/>
      <c r="UOL11" s="8"/>
      <c r="UOM11" s="8"/>
      <c r="UON11" s="8"/>
      <c r="UOO11" s="8"/>
      <c r="UOP11" s="8"/>
      <c r="UOQ11" s="8"/>
      <c r="UOR11" s="8"/>
      <c r="UOS11" s="8"/>
      <c r="UOT11" s="8"/>
      <c r="UOU11" s="8"/>
      <c r="UOV11" s="8"/>
      <c r="UOW11" s="8"/>
      <c r="UOX11" s="8"/>
      <c r="UOY11" s="8"/>
      <c r="UOZ11" s="8"/>
      <c r="UPA11" s="8"/>
      <c r="UPB11" s="8"/>
      <c r="UPC11" s="8"/>
      <c r="UPD11" s="8"/>
      <c r="UPE11" s="8"/>
      <c r="UPF11" s="8"/>
      <c r="UPG11" s="8"/>
      <c r="UPH11" s="8"/>
      <c r="UPI11" s="8"/>
      <c r="UPJ11" s="8"/>
      <c r="UPK11" s="8"/>
      <c r="UPL11" s="8"/>
      <c r="UPM11" s="8"/>
      <c r="UPN11" s="8"/>
      <c r="UPO11" s="8"/>
      <c r="UPP11" s="8"/>
      <c r="UPQ11" s="8"/>
      <c r="UPR11" s="8"/>
      <c r="UPS11" s="8"/>
      <c r="UPT11" s="8"/>
      <c r="UPU11" s="8"/>
      <c r="UPV11" s="8"/>
      <c r="UPW11" s="8"/>
      <c r="UPX11" s="8"/>
      <c r="UPY11" s="8"/>
      <c r="UPZ11" s="8"/>
      <c r="UQA11" s="8"/>
      <c r="UQB11" s="8"/>
      <c r="UQC11" s="8"/>
      <c r="UQD11" s="8"/>
      <c r="UQE11" s="8"/>
      <c r="UQF11" s="8"/>
      <c r="UQG11" s="8"/>
      <c r="UQH11" s="8"/>
      <c r="UQI11" s="8"/>
      <c r="UQJ11" s="8"/>
      <c r="UQK11" s="8"/>
      <c r="UQL11" s="8"/>
      <c r="UQM11" s="8"/>
      <c r="UQN11" s="8"/>
      <c r="UQO11" s="8"/>
      <c r="UQP11" s="8"/>
      <c r="UQQ11" s="8"/>
      <c r="UQR11" s="8"/>
      <c r="UQS11" s="8"/>
      <c r="UQT11" s="8"/>
      <c r="UQU11" s="8"/>
      <c r="UQV11" s="8"/>
      <c r="UQW11" s="8"/>
      <c r="UQX11" s="8"/>
      <c r="UQY11" s="8"/>
      <c r="UQZ11" s="8"/>
      <c r="URA11" s="8"/>
      <c r="URB11" s="8"/>
      <c r="URC11" s="8"/>
      <c r="URD11" s="8"/>
      <c r="URE11" s="8"/>
      <c r="URF11" s="8"/>
      <c r="URG11" s="8"/>
      <c r="URH11" s="8"/>
      <c r="URI11" s="8"/>
      <c r="URJ11" s="8"/>
      <c r="URK11" s="8"/>
      <c r="URL11" s="8"/>
      <c r="URM11" s="8"/>
      <c r="URN11" s="8"/>
      <c r="URO11" s="8"/>
      <c r="URP11" s="8"/>
      <c r="URQ11" s="8"/>
      <c r="URR11" s="8"/>
      <c r="URS11" s="8"/>
      <c r="URT11" s="8"/>
      <c r="URU11" s="8"/>
      <c r="URV11" s="8"/>
      <c r="URW11" s="8"/>
      <c r="URX11" s="8"/>
      <c r="URY11" s="8"/>
      <c r="URZ11" s="8"/>
      <c r="USA11" s="8"/>
      <c r="USB11" s="8"/>
      <c r="USC11" s="8"/>
      <c r="USD11" s="8"/>
      <c r="USE11" s="8"/>
      <c r="USF11" s="8"/>
      <c r="USG11" s="8"/>
      <c r="USH11" s="8"/>
      <c r="USI11" s="8"/>
      <c r="USJ11" s="8"/>
      <c r="USK11" s="8"/>
      <c r="USL11" s="8"/>
      <c r="USM11" s="8"/>
      <c r="USN11" s="8"/>
      <c r="USO11" s="8"/>
      <c r="USP11" s="8"/>
      <c r="USQ11" s="8"/>
      <c r="USR11" s="8"/>
      <c r="USS11" s="8"/>
      <c r="UST11" s="8"/>
      <c r="USU11" s="8"/>
      <c r="USV11" s="8"/>
      <c r="USW11" s="8"/>
      <c r="USX11" s="8"/>
      <c r="USY11" s="8"/>
      <c r="USZ11" s="8"/>
      <c r="UTA11" s="8"/>
      <c r="UTB11" s="8"/>
      <c r="UTC11" s="8"/>
      <c r="UTD11" s="8"/>
      <c r="UTE11" s="8"/>
      <c r="UTF11" s="8"/>
      <c r="UTG11" s="8"/>
      <c r="UTH11" s="8"/>
      <c r="UTI11" s="8"/>
      <c r="UTJ11" s="8"/>
      <c r="UTK11" s="8"/>
      <c r="UTL11" s="8"/>
      <c r="UTM11" s="8"/>
      <c r="UTN11" s="8"/>
      <c r="UTO11" s="8"/>
      <c r="UTP11" s="8"/>
      <c r="UTQ11" s="8"/>
      <c r="UTR11" s="8"/>
      <c r="UTS11" s="8"/>
      <c r="UTT11" s="8"/>
      <c r="UTU11" s="8"/>
      <c r="UTV11" s="8"/>
      <c r="UTW11" s="8"/>
      <c r="UTX11" s="8"/>
      <c r="UTY11" s="8"/>
      <c r="UTZ11" s="8"/>
      <c r="UUA11" s="8"/>
      <c r="UUB11" s="8"/>
      <c r="UUC11" s="8"/>
      <c r="UUD11" s="8"/>
      <c r="UUE11" s="8"/>
      <c r="UUF11" s="8"/>
      <c r="UUG11" s="8"/>
      <c r="UUH11" s="8"/>
      <c r="UUI11" s="8"/>
      <c r="UUJ11" s="8"/>
      <c r="UUK11" s="8"/>
      <c r="UUL11" s="8"/>
      <c r="UUM11" s="8"/>
      <c r="UUN11" s="8"/>
      <c r="UUO11" s="8"/>
      <c r="UUP11" s="8"/>
      <c r="UUQ11" s="8"/>
      <c r="UUR11" s="8"/>
      <c r="UUS11" s="8"/>
      <c r="UUT11" s="8"/>
      <c r="UUU11" s="8"/>
      <c r="UUV11" s="8"/>
      <c r="UUW11" s="8"/>
      <c r="UUX11" s="8"/>
      <c r="UUY11" s="8"/>
      <c r="UUZ11" s="8"/>
      <c r="UVA11" s="8"/>
      <c r="UVB11" s="8"/>
      <c r="UVC11" s="8"/>
      <c r="UVD11" s="8"/>
      <c r="UVE11" s="8"/>
      <c r="UVF11" s="8"/>
      <c r="UVG11" s="8"/>
      <c r="UVH11" s="8"/>
      <c r="UVI11" s="8"/>
      <c r="UVJ11" s="8"/>
      <c r="UVK11" s="8"/>
      <c r="UVL11" s="8"/>
      <c r="UVM11" s="8"/>
      <c r="UVN11" s="8"/>
      <c r="UVO11" s="8"/>
      <c r="UVP11" s="8"/>
      <c r="UVQ11" s="8"/>
      <c r="UVR11" s="8"/>
      <c r="UVS11" s="8"/>
      <c r="UVT11" s="8"/>
      <c r="UVU11" s="8"/>
      <c r="UVV11" s="8"/>
      <c r="UVW11" s="8"/>
      <c r="UVX11" s="8"/>
      <c r="UVY11" s="8"/>
      <c r="UVZ11" s="8"/>
      <c r="UWA11" s="8"/>
      <c r="UWB11" s="8"/>
      <c r="UWC11" s="8"/>
      <c r="UWD11" s="8"/>
      <c r="UWE11" s="8"/>
      <c r="UWF11" s="8"/>
      <c r="UWG11" s="8"/>
      <c r="UWH11" s="8"/>
      <c r="UWI11" s="8"/>
      <c r="UWJ11" s="8"/>
      <c r="UWK11" s="8"/>
      <c r="UWL11" s="8"/>
      <c r="UWM11" s="8"/>
      <c r="UWN11" s="8"/>
      <c r="UWO11" s="8"/>
      <c r="UWP11" s="8"/>
      <c r="UWQ11" s="8"/>
      <c r="UWR11" s="8"/>
      <c r="UWS11" s="8"/>
      <c r="UWT11" s="8"/>
      <c r="UWU11" s="8"/>
      <c r="UWV11" s="8"/>
      <c r="UWW11" s="8"/>
      <c r="UWX11" s="8"/>
      <c r="UWY11" s="8"/>
      <c r="UWZ11" s="8"/>
      <c r="UXA11" s="8"/>
      <c r="UXB11" s="8"/>
      <c r="UXC11" s="8"/>
      <c r="UXD11" s="8"/>
      <c r="UXE11" s="8"/>
      <c r="UXF11" s="8"/>
      <c r="UXG11" s="8"/>
      <c r="UXH11" s="8"/>
      <c r="UXI11" s="8"/>
      <c r="UXJ11" s="8"/>
      <c r="UXK11" s="8"/>
      <c r="UXL11" s="8"/>
      <c r="UXM11" s="8"/>
      <c r="UXN11" s="8"/>
      <c r="UXO11" s="8"/>
      <c r="UXP11" s="8"/>
      <c r="UXQ11" s="8"/>
      <c r="UXR11" s="8"/>
      <c r="UXS11" s="8"/>
      <c r="UXT11" s="8"/>
      <c r="UXU11" s="8"/>
      <c r="UXV11" s="8"/>
      <c r="UXW11" s="8"/>
      <c r="UXX11" s="8"/>
      <c r="UXY11" s="8"/>
      <c r="UXZ11" s="8"/>
      <c r="UYA11" s="8"/>
      <c r="UYB11" s="8"/>
      <c r="UYC11" s="8"/>
      <c r="UYD11" s="8"/>
      <c r="UYE11" s="8"/>
      <c r="UYF11" s="8"/>
      <c r="UYG11" s="8"/>
      <c r="UYH11" s="8"/>
      <c r="UYI11" s="8"/>
      <c r="UYJ11" s="8"/>
      <c r="UYK11" s="8"/>
      <c r="UYL11" s="8"/>
      <c r="UYM11" s="8"/>
      <c r="UYN11" s="8"/>
      <c r="UYO11" s="8"/>
      <c r="UYP11" s="8"/>
      <c r="UYQ11" s="8"/>
      <c r="UYR11" s="8"/>
      <c r="UYS11" s="8"/>
      <c r="UYT11" s="8"/>
      <c r="UYU11" s="8"/>
      <c r="UYV11" s="8"/>
      <c r="UYW11" s="8"/>
      <c r="UYX11" s="8"/>
      <c r="UYY11" s="8"/>
      <c r="UYZ11" s="8"/>
      <c r="UZA11" s="8"/>
      <c r="UZB11" s="8"/>
      <c r="UZC11" s="8"/>
      <c r="UZD11" s="8"/>
      <c r="UZE11" s="8"/>
      <c r="UZF11" s="8"/>
      <c r="UZG11" s="8"/>
      <c r="UZH11" s="8"/>
      <c r="UZI11" s="8"/>
      <c r="UZJ11" s="8"/>
      <c r="UZK11" s="8"/>
      <c r="UZL11" s="8"/>
      <c r="UZM11" s="8"/>
      <c r="UZN11" s="8"/>
      <c r="UZO11" s="8"/>
      <c r="UZP11" s="8"/>
      <c r="UZQ11" s="8"/>
      <c r="UZR11" s="8"/>
      <c r="UZS11" s="8"/>
      <c r="UZT11" s="8"/>
      <c r="UZU11" s="8"/>
      <c r="UZV11" s="8"/>
      <c r="UZW11" s="8"/>
      <c r="UZX11" s="8"/>
      <c r="UZY11" s="8"/>
      <c r="UZZ11" s="8"/>
      <c r="VAA11" s="8"/>
      <c r="VAB11" s="8"/>
      <c r="VAC11" s="8"/>
      <c r="VAD11" s="8"/>
      <c r="VAE11" s="8"/>
      <c r="VAF11" s="8"/>
      <c r="VAG11" s="8"/>
      <c r="VAH11" s="8"/>
      <c r="VAI11" s="8"/>
      <c r="VAJ11" s="8"/>
      <c r="VAK11" s="8"/>
      <c r="VAL11" s="8"/>
      <c r="VAM11" s="8"/>
      <c r="VAN11" s="8"/>
      <c r="VAO11" s="8"/>
      <c r="VAP11" s="8"/>
      <c r="VAQ11" s="8"/>
      <c r="VAR11" s="8"/>
      <c r="VAS11" s="8"/>
      <c r="VAT11" s="8"/>
      <c r="VAU11" s="8"/>
      <c r="VAV11" s="8"/>
      <c r="VAW11" s="8"/>
      <c r="VAX11" s="8"/>
      <c r="VAY11" s="8"/>
      <c r="VAZ11" s="8"/>
      <c r="VBA11" s="8"/>
      <c r="VBB11" s="8"/>
      <c r="VBC11" s="8"/>
      <c r="VBD11" s="8"/>
      <c r="VBE11" s="8"/>
      <c r="VBF11" s="8"/>
      <c r="VBG11" s="8"/>
      <c r="VBH11" s="8"/>
      <c r="VBI11" s="8"/>
      <c r="VBJ11" s="8"/>
      <c r="VBK11" s="8"/>
      <c r="VBL11" s="8"/>
      <c r="VBM11" s="8"/>
      <c r="VBN11" s="8"/>
      <c r="VBO11" s="8"/>
      <c r="VBP11" s="8"/>
      <c r="VBQ11" s="8"/>
      <c r="VBR11" s="8"/>
      <c r="VBS11" s="8"/>
      <c r="VBT11" s="8"/>
      <c r="VBU11" s="8"/>
      <c r="VBV11" s="8"/>
      <c r="VBW11" s="8"/>
      <c r="VBX11" s="8"/>
      <c r="VBY11" s="8"/>
      <c r="VBZ11" s="8"/>
      <c r="VCA11" s="8"/>
      <c r="VCB11" s="8"/>
      <c r="VCC11" s="8"/>
      <c r="VCD11" s="8"/>
      <c r="VCE11" s="8"/>
      <c r="VCF11" s="8"/>
      <c r="VCG11" s="8"/>
      <c r="VCH11" s="8"/>
      <c r="VCI11" s="8"/>
      <c r="VCJ11" s="8"/>
      <c r="VCK11" s="8"/>
      <c r="VCL11" s="8"/>
      <c r="VCM11" s="8"/>
      <c r="VCN11" s="8"/>
      <c r="VCO11" s="8"/>
      <c r="VCP11" s="8"/>
      <c r="VCQ11" s="8"/>
      <c r="VCR11" s="8"/>
      <c r="VCS11" s="8"/>
      <c r="VCT11" s="8"/>
      <c r="VCU11" s="8"/>
      <c r="VCV11" s="8"/>
      <c r="VCW11" s="8"/>
      <c r="VCX11" s="8"/>
      <c r="VCY11" s="8"/>
      <c r="VCZ11" s="8"/>
      <c r="VDA11" s="8"/>
      <c r="VDB11" s="8"/>
      <c r="VDC11" s="8"/>
      <c r="VDD11" s="8"/>
      <c r="VDE11" s="8"/>
      <c r="VDF11" s="8"/>
      <c r="VDG11" s="8"/>
      <c r="VDH11" s="8"/>
      <c r="VDI11" s="8"/>
      <c r="VDJ11" s="8"/>
      <c r="VDK11" s="8"/>
      <c r="VDL11" s="8"/>
      <c r="VDM11" s="8"/>
      <c r="VDN11" s="8"/>
      <c r="VDO11" s="8"/>
      <c r="VDP11" s="8"/>
      <c r="VDQ11" s="8"/>
      <c r="VDR11" s="8"/>
      <c r="VDS11" s="8"/>
      <c r="VDT11" s="8"/>
      <c r="VDU11" s="8"/>
      <c r="VDV11" s="8"/>
      <c r="VDW11" s="8"/>
      <c r="VDX11" s="8"/>
      <c r="VDY11" s="8"/>
      <c r="VDZ11" s="8"/>
      <c r="VEA11" s="8"/>
      <c r="VEB11" s="8"/>
      <c r="VEC11" s="8"/>
      <c r="VED11" s="8"/>
      <c r="VEE11" s="8"/>
      <c r="VEF11" s="8"/>
      <c r="VEG11" s="8"/>
      <c r="VEH11" s="8"/>
      <c r="VEI11" s="8"/>
      <c r="VEJ11" s="8"/>
      <c r="VEK11" s="8"/>
      <c r="VEL11" s="8"/>
      <c r="VEM11" s="8"/>
      <c r="VEN11" s="8"/>
      <c r="VEO11" s="8"/>
      <c r="VEP11" s="8"/>
      <c r="VEQ11" s="8"/>
      <c r="VER11" s="8"/>
      <c r="VES11" s="8"/>
      <c r="VET11" s="8"/>
      <c r="VEU11" s="8"/>
      <c r="VEV11" s="8"/>
      <c r="VEW11" s="8"/>
      <c r="VEX11" s="8"/>
      <c r="VEY11" s="8"/>
      <c r="VEZ11" s="8"/>
      <c r="VFA11" s="8"/>
      <c r="VFB11" s="8"/>
      <c r="VFC11" s="8"/>
      <c r="VFD11" s="8"/>
      <c r="VFE11" s="8"/>
      <c r="VFF11" s="8"/>
      <c r="VFG11" s="8"/>
      <c r="VFH11" s="8"/>
      <c r="VFI11" s="8"/>
      <c r="VFJ11" s="8"/>
      <c r="VFK11" s="8"/>
      <c r="VFL11" s="8"/>
      <c r="VFM11" s="8"/>
      <c r="VFN11" s="8"/>
      <c r="VFO11" s="8"/>
      <c r="VFP11" s="8"/>
      <c r="VFQ11" s="8"/>
      <c r="VFR11" s="8"/>
      <c r="VFS11" s="8"/>
      <c r="VFT11" s="8"/>
      <c r="VFU11" s="8"/>
      <c r="VFV11" s="8"/>
      <c r="VFW11" s="8"/>
      <c r="VFX11" s="8"/>
      <c r="VFY11" s="8"/>
      <c r="VFZ11" s="8"/>
      <c r="VGA11" s="8"/>
      <c r="VGB11" s="8"/>
      <c r="VGC11" s="8"/>
      <c r="VGD11" s="8"/>
      <c r="VGE11" s="8"/>
      <c r="VGF11" s="8"/>
      <c r="VGG11" s="8"/>
      <c r="VGH11" s="8"/>
      <c r="VGI11" s="8"/>
      <c r="VGJ11" s="8"/>
      <c r="VGK11" s="8"/>
      <c r="VGL11" s="8"/>
      <c r="VGM11" s="8"/>
      <c r="VGN11" s="8"/>
      <c r="VGO11" s="8"/>
      <c r="VGP11" s="8"/>
      <c r="VGQ11" s="8"/>
      <c r="VGR11" s="8"/>
      <c r="VGS11" s="8"/>
      <c r="VGT11" s="8"/>
      <c r="VGU11" s="8"/>
      <c r="VGV11" s="8"/>
      <c r="VGW11" s="8"/>
      <c r="VGX11" s="8"/>
      <c r="VGY11" s="8"/>
      <c r="VGZ11" s="8"/>
      <c r="VHA11" s="8"/>
      <c r="VHB11" s="8"/>
      <c r="VHC11" s="8"/>
      <c r="VHD11" s="8"/>
      <c r="VHE11" s="8"/>
      <c r="VHF11" s="8"/>
      <c r="VHG11" s="8"/>
      <c r="VHH11" s="8"/>
      <c r="VHI11" s="8"/>
      <c r="VHJ11" s="8"/>
      <c r="VHK11" s="8"/>
      <c r="VHL11" s="8"/>
      <c r="VHM11" s="8"/>
      <c r="VHN11" s="8"/>
      <c r="VHO11" s="8"/>
      <c r="VHP11" s="8"/>
      <c r="VHQ11" s="8"/>
      <c r="VHR11" s="8"/>
      <c r="VHS11" s="8"/>
      <c r="VHT11" s="8"/>
      <c r="VHU11" s="8"/>
      <c r="VHV11" s="8"/>
      <c r="VHW11" s="8"/>
      <c r="VHX11" s="8"/>
      <c r="VHY11" s="8"/>
      <c r="VHZ11" s="8"/>
      <c r="VIA11" s="8"/>
      <c r="VIB11" s="8"/>
      <c r="VIC11" s="8"/>
      <c r="VID11" s="8"/>
      <c r="VIE11" s="8"/>
      <c r="VIF11" s="8"/>
      <c r="VIG11" s="8"/>
      <c r="VIH11" s="8"/>
      <c r="VII11" s="8"/>
      <c r="VIJ11" s="8"/>
      <c r="VIK11" s="8"/>
      <c r="VIL11" s="8"/>
      <c r="VIM11" s="8"/>
      <c r="VIN11" s="8"/>
      <c r="VIO11" s="8"/>
      <c r="VIP11" s="8"/>
      <c r="VIQ11" s="8"/>
      <c r="VIR11" s="8"/>
      <c r="VIS11" s="8"/>
      <c r="VIT11" s="8"/>
      <c r="VIU11" s="8"/>
      <c r="VIV11" s="8"/>
      <c r="VIW11" s="8"/>
      <c r="VIX11" s="8"/>
      <c r="VIY11" s="8"/>
      <c r="VIZ11" s="8"/>
      <c r="VJA11" s="8"/>
      <c r="VJB11" s="8"/>
      <c r="VJC11" s="8"/>
      <c r="VJD11" s="8"/>
      <c r="VJE11" s="8"/>
      <c r="VJF11" s="8"/>
      <c r="VJG11" s="8"/>
      <c r="VJH11" s="8"/>
      <c r="VJI11" s="8"/>
      <c r="VJJ11" s="8"/>
      <c r="VJK11" s="8"/>
      <c r="VJL11" s="8"/>
      <c r="VJM11" s="8"/>
      <c r="VJN11" s="8"/>
      <c r="VJO11" s="8"/>
      <c r="VJP11" s="8"/>
      <c r="VJQ11" s="8"/>
      <c r="VJR11" s="8"/>
      <c r="VJS11" s="8"/>
      <c r="VJT11" s="8"/>
      <c r="VJU11" s="8"/>
      <c r="VJV11" s="8"/>
      <c r="VJW11" s="8"/>
      <c r="VJX11" s="8"/>
      <c r="VJY11" s="8"/>
      <c r="VJZ11" s="8"/>
      <c r="VKA11" s="8"/>
      <c r="VKB11" s="8"/>
      <c r="VKC11" s="8"/>
      <c r="VKD11" s="8"/>
      <c r="VKE11" s="8"/>
      <c r="VKF11" s="8"/>
      <c r="VKG11" s="8"/>
      <c r="VKH11" s="8"/>
      <c r="VKI11" s="8"/>
      <c r="VKJ11" s="8"/>
      <c r="VKK11" s="8"/>
      <c r="VKL11" s="8"/>
      <c r="VKM11" s="8"/>
      <c r="VKN11" s="8"/>
      <c r="VKO11" s="8"/>
      <c r="VKP11" s="8"/>
      <c r="VKQ11" s="8"/>
      <c r="VKR11" s="8"/>
      <c r="VKS11" s="8"/>
      <c r="VKT11" s="8"/>
      <c r="VKU11" s="8"/>
      <c r="VKV11" s="8"/>
      <c r="VKW11" s="8"/>
      <c r="VKX11" s="8"/>
      <c r="VKY11" s="8"/>
      <c r="VKZ11" s="8"/>
      <c r="VLA11" s="8"/>
      <c r="VLB11" s="8"/>
      <c r="VLC11" s="8"/>
      <c r="VLD11" s="8"/>
      <c r="VLE11" s="8"/>
      <c r="VLF11" s="8"/>
      <c r="VLG11" s="8"/>
      <c r="VLH11" s="8"/>
      <c r="VLI11" s="8"/>
      <c r="VLJ11" s="8"/>
      <c r="VLK11" s="8"/>
      <c r="VLL11" s="8"/>
      <c r="VLM11" s="8"/>
      <c r="VLN11" s="8"/>
      <c r="VLO11" s="8"/>
      <c r="VLP11" s="8"/>
      <c r="VLQ11" s="8"/>
      <c r="VLR11" s="8"/>
      <c r="VLS11" s="8"/>
      <c r="VLT11" s="8"/>
      <c r="VLU11" s="8"/>
      <c r="VLV11" s="8"/>
      <c r="VLW11" s="8"/>
      <c r="VLX11" s="8"/>
      <c r="VLY11" s="8"/>
      <c r="VLZ11" s="8"/>
      <c r="VMA11" s="8"/>
      <c r="VMB11" s="8"/>
      <c r="VMC11" s="8"/>
      <c r="VMD11" s="8"/>
      <c r="VME11" s="8"/>
      <c r="VMF11" s="8"/>
      <c r="VMG11" s="8"/>
      <c r="VMH11" s="8"/>
      <c r="VMI11" s="8"/>
      <c r="VMJ11" s="8"/>
      <c r="VMK11" s="8"/>
      <c r="VML11" s="8"/>
      <c r="VMM11" s="8"/>
      <c r="VMN11" s="8"/>
      <c r="VMO11" s="8"/>
      <c r="VMP11" s="8"/>
      <c r="VMQ11" s="8"/>
      <c r="VMR11" s="8"/>
      <c r="VMS11" s="8"/>
      <c r="VMT11" s="8"/>
      <c r="VMU11" s="8"/>
      <c r="VMV11" s="8"/>
      <c r="VMW11" s="8"/>
      <c r="VMX11" s="8"/>
      <c r="VMY11" s="8"/>
      <c r="VMZ11" s="8"/>
      <c r="VNA11" s="8"/>
      <c r="VNB11" s="8"/>
      <c r="VNC11" s="8"/>
      <c r="VND11" s="8"/>
      <c r="VNE11" s="8"/>
      <c r="VNF11" s="8"/>
      <c r="VNG11" s="8"/>
      <c r="VNH11" s="8"/>
      <c r="VNI11" s="8"/>
      <c r="VNJ11" s="8"/>
      <c r="VNK11" s="8"/>
      <c r="VNL11" s="8"/>
      <c r="VNM11" s="8"/>
      <c r="VNN11" s="8"/>
      <c r="VNO11" s="8"/>
      <c r="VNP11" s="8"/>
      <c r="VNQ11" s="8"/>
      <c r="VNR11" s="8"/>
      <c r="VNS11" s="8"/>
      <c r="VNT11" s="8"/>
      <c r="VNU11" s="8"/>
      <c r="VNV11" s="8"/>
      <c r="VNW11" s="8"/>
      <c r="VNX11" s="8"/>
      <c r="VNY11" s="8"/>
      <c r="VNZ11" s="8"/>
      <c r="VOA11" s="8"/>
      <c r="VOB11" s="8"/>
      <c r="VOC11" s="8"/>
      <c r="VOD11" s="8"/>
      <c r="VOE11" s="8"/>
      <c r="VOF11" s="8"/>
      <c r="VOG11" s="8"/>
      <c r="VOH11" s="8"/>
      <c r="VOI11" s="8"/>
      <c r="VOJ11" s="8"/>
      <c r="VOK11" s="8"/>
      <c r="VOL11" s="8"/>
      <c r="VOM11" s="8"/>
      <c r="VON11" s="8"/>
      <c r="VOO11" s="8"/>
      <c r="VOP11" s="8"/>
      <c r="VOQ11" s="8"/>
      <c r="VOR11" s="8"/>
      <c r="VOS11" s="8"/>
      <c r="VOT11" s="8"/>
      <c r="VOU11" s="8"/>
      <c r="VOV11" s="8"/>
      <c r="VOW11" s="8"/>
      <c r="VOX11" s="8"/>
      <c r="VOY11" s="8"/>
      <c r="VOZ11" s="8"/>
      <c r="VPA11" s="8"/>
      <c r="VPB11" s="8"/>
      <c r="VPC11" s="8"/>
      <c r="VPD11" s="8"/>
      <c r="VPE11" s="8"/>
      <c r="VPF11" s="8"/>
      <c r="VPG11" s="8"/>
      <c r="VPH11" s="8"/>
      <c r="VPI11" s="8"/>
      <c r="VPJ11" s="8"/>
      <c r="VPK11" s="8"/>
      <c r="VPL11" s="8"/>
      <c r="VPM11" s="8"/>
      <c r="VPN11" s="8"/>
      <c r="VPO11" s="8"/>
      <c r="VPP11" s="8"/>
      <c r="VPQ11" s="8"/>
      <c r="VPR11" s="8"/>
      <c r="VPS11" s="8"/>
      <c r="VPT11" s="8"/>
      <c r="VPU11" s="8"/>
      <c r="VPV11" s="8"/>
      <c r="VPW11" s="8"/>
      <c r="VPX11" s="8"/>
      <c r="VPY11" s="8"/>
      <c r="VPZ11" s="8"/>
      <c r="VQA11" s="8"/>
      <c r="VQB11" s="8"/>
      <c r="VQC11" s="8"/>
      <c r="VQD11" s="8"/>
      <c r="VQE11" s="8"/>
      <c r="VQF11" s="8"/>
      <c r="VQG11" s="8"/>
      <c r="VQH11" s="8"/>
      <c r="VQI11" s="8"/>
      <c r="VQJ11" s="8"/>
      <c r="VQK11" s="8"/>
      <c r="VQL11" s="8"/>
      <c r="VQM11" s="8"/>
      <c r="VQN11" s="8"/>
      <c r="VQO11" s="8"/>
      <c r="VQP11" s="8"/>
      <c r="VQQ11" s="8"/>
      <c r="VQR11" s="8"/>
      <c r="VQS11" s="8"/>
      <c r="VQT11" s="8"/>
      <c r="VQU11" s="8"/>
      <c r="VQV11" s="8"/>
      <c r="VQW11" s="8"/>
      <c r="VQX11" s="8"/>
      <c r="VQY11" s="8"/>
      <c r="VQZ11" s="8"/>
      <c r="VRA11" s="8"/>
      <c r="VRB11" s="8"/>
      <c r="VRC11" s="8"/>
      <c r="VRD11" s="8"/>
      <c r="VRE11" s="8"/>
      <c r="VRF11" s="8"/>
      <c r="VRG11" s="8"/>
      <c r="VRH11" s="8"/>
      <c r="VRI11" s="8"/>
      <c r="VRJ11" s="8"/>
      <c r="VRK11" s="8"/>
      <c r="VRL11" s="8"/>
      <c r="VRM11" s="8"/>
      <c r="VRN11" s="8"/>
      <c r="VRO11" s="8"/>
      <c r="VRP11" s="8"/>
      <c r="VRQ11" s="8"/>
      <c r="VRR11" s="8"/>
      <c r="VRS11" s="8"/>
      <c r="VRT11" s="8"/>
      <c r="VRU11" s="8"/>
      <c r="VRV11" s="8"/>
      <c r="VRW11" s="8"/>
      <c r="VRX11" s="8"/>
      <c r="VRY11" s="8"/>
      <c r="VRZ11" s="8"/>
      <c r="VSA11" s="8"/>
      <c r="VSB11" s="8"/>
      <c r="VSC11" s="8"/>
      <c r="VSD11" s="8"/>
      <c r="VSE11" s="8"/>
      <c r="VSF11" s="8"/>
      <c r="VSG11" s="8"/>
      <c r="VSH11" s="8"/>
      <c r="VSI11" s="8"/>
      <c r="VSJ11" s="8"/>
      <c r="VSK11" s="8"/>
      <c r="VSL11" s="8"/>
      <c r="VSM11" s="8"/>
      <c r="VSN11" s="8"/>
      <c r="VSO11" s="8"/>
      <c r="VSP11" s="8"/>
      <c r="VSQ11" s="8"/>
      <c r="VSR11" s="8"/>
      <c r="VSS11" s="8"/>
      <c r="VST11" s="8"/>
      <c r="VSU11" s="8"/>
      <c r="VSV11" s="8"/>
      <c r="VSW11" s="8"/>
      <c r="VSX11" s="8"/>
      <c r="VSY11" s="8"/>
      <c r="VSZ11" s="8"/>
      <c r="VTA11" s="8"/>
      <c r="VTB11" s="8"/>
      <c r="VTC11" s="8"/>
      <c r="VTD11" s="8"/>
      <c r="VTE11" s="8"/>
      <c r="VTF11" s="8"/>
      <c r="VTG11" s="8"/>
      <c r="VTH11" s="8"/>
      <c r="VTI11" s="8"/>
      <c r="VTJ11" s="8"/>
      <c r="VTK11" s="8"/>
      <c r="VTL11" s="8"/>
      <c r="VTM11" s="8"/>
      <c r="VTN11" s="8"/>
      <c r="VTO11" s="8"/>
      <c r="VTP11" s="8"/>
      <c r="VTQ11" s="8"/>
      <c r="VTR11" s="8"/>
      <c r="VTS11" s="8"/>
      <c r="VTT11" s="8"/>
      <c r="VTU11" s="8"/>
      <c r="VTV11" s="8"/>
      <c r="VTW11" s="8"/>
      <c r="VTX11" s="8"/>
      <c r="VTY11" s="8"/>
      <c r="VTZ11" s="8"/>
      <c r="VUA11" s="8"/>
      <c r="VUB11" s="8"/>
      <c r="VUC11" s="8"/>
      <c r="VUD11" s="8"/>
      <c r="VUE11" s="8"/>
      <c r="VUF11" s="8"/>
      <c r="VUG11" s="8"/>
      <c r="VUH11" s="8"/>
      <c r="VUI11" s="8"/>
      <c r="VUJ11" s="8"/>
      <c r="VUK11" s="8"/>
      <c r="VUL11" s="8"/>
      <c r="VUM11" s="8"/>
      <c r="VUN11" s="8"/>
      <c r="VUO11" s="8"/>
      <c r="VUP11" s="8"/>
      <c r="VUQ11" s="8"/>
      <c r="VUR11" s="8"/>
      <c r="VUS11" s="8"/>
      <c r="VUT11" s="8"/>
      <c r="VUU11" s="8"/>
      <c r="VUV11" s="8"/>
      <c r="VUW11" s="8"/>
      <c r="VUX11" s="8"/>
      <c r="VUY11" s="8"/>
      <c r="VUZ11" s="8"/>
      <c r="VVA11" s="8"/>
      <c r="VVB11" s="8"/>
      <c r="VVC11" s="8"/>
      <c r="VVD11" s="8"/>
      <c r="VVE11" s="8"/>
      <c r="VVF11" s="8"/>
      <c r="VVG11" s="8"/>
      <c r="VVH11" s="8"/>
      <c r="VVI11" s="8"/>
      <c r="VVJ11" s="8"/>
      <c r="VVK11" s="8"/>
      <c r="VVL11" s="8"/>
      <c r="VVM11" s="8"/>
      <c r="VVN11" s="8"/>
      <c r="VVO11" s="8"/>
      <c r="VVP11" s="8"/>
      <c r="VVQ11" s="8"/>
      <c r="VVR11" s="8"/>
      <c r="VVS11" s="8"/>
      <c r="VVT11" s="8"/>
      <c r="VVU11" s="8"/>
      <c r="VVV11" s="8"/>
      <c r="VVW11" s="8"/>
      <c r="VVX11" s="8"/>
      <c r="VVY11" s="8"/>
      <c r="VVZ11" s="8"/>
      <c r="VWA11" s="8"/>
      <c r="VWB11" s="8"/>
      <c r="VWC11" s="8"/>
      <c r="VWD11" s="8"/>
      <c r="VWE11" s="8"/>
      <c r="VWF11" s="8"/>
      <c r="VWG11" s="8"/>
      <c r="VWH11" s="8"/>
      <c r="VWI11" s="8"/>
      <c r="VWJ11" s="8"/>
      <c r="VWK11" s="8"/>
      <c r="VWL11" s="8"/>
      <c r="VWM11" s="8"/>
      <c r="VWN11" s="8"/>
      <c r="VWO11" s="8"/>
      <c r="VWP11" s="8"/>
      <c r="VWQ11" s="8"/>
      <c r="VWR11" s="8"/>
      <c r="VWS11" s="8"/>
      <c r="VWT11" s="8"/>
      <c r="VWU11" s="8"/>
      <c r="VWV11" s="8"/>
      <c r="VWW11" s="8"/>
      <c r="VWX11" s="8"/>
      <c r="VWY11" s="8"/>
      <c r="VWZ11" s="8"/>
      <c r="VXA11" s="8"/>
      <c r="VXB11" s="8"/>
      <c r="VXC11" s="8"/>
      <c r="VXD11" s="8"/>
      <c r="VXE11" s="8"/>
      <c r="VXF11" s="8"/>
      <c r="VXG11" s="8"/>
      <c r="VXH11" s="8"/>
      <c r="VXI11" s="8"/>
      <c r="VXJ11" s="8"/>
      <c r="VXK11" s="8"/>
      <c r="VXL11" s="8"/>
      <c r="VXM11" s="8"/>
      <c r="VXN11" s="8"/>
      <c r="VXO11" s="8"/>
      <c r="VXP11" s="8"/>
      <c r="VXQ11" s="8"/>
      <c r="VXR11" s="8"/>
      <c r="VXS11" s="8"/>
      <c r="VXT11" s="8"/>
      <c r="VXU11" s="8"/>
      <c r="VXV11" s="8"/>
      <c r="VXW11" s="8"/>
      <c r="VXX11" s="8"/>
      <c r="VXY11" s="8"/>
      <c r="VXZ11" s="8"/>
      <c r="VYA11" s="8"/>
      <c r="VYB11" s="8"/>
      <c r="VYC11" s="8"/>
      <c r="VYD11" s="8"/>
      <c r="VYE11" s="8"/>
      <c r="VYF11" s="8"/>
      <c r="VYG11" s="8"/>
      <c r="VYH11" s="8"/>
      <c r="VYI11" s="8"/>
      <c r="VYJ11" s="8"/>
      <c r="VYK11" s="8"/>
      <c r="VYL11" s="8"/>
      <c r="VYM11" s="8"/>
      <c r="VYN11" s="8"/>
      <c r="VYO11" s="8"/>
      <c r="VYP11" s="8"/>
      <c r="VYQ11" s="8"/>
      <c r="VYR11" s="8"/>
      <c r="VYS11" s="8"/>
      <c r="VYT11" s="8"/>
      <c r="VYU11" s="8"/>
      <c r="VYV11" s="8"/>
      <c r="VYW11" s="8"/>
      <c r="VYX11" s="8"/>
      <c r="VYY11" s="8"/>
      <c r="VYZ11" s="8"/>
      <c r="VZA11" s="8"/>
      <c r="VZB11" s="8"/>
      <c r="VZC11" s="8"/>
      <c r="VZD11" s="8"/>
      <c r="VZE11" s="8"/>
      <c r="VZF11" s="8"/>
      <c r="VZG11" s="8"/>
      <c r="VZH11" s="8"/>
      <c r="VZI11" s="8"/>
      <c r="VZJ11" s="8"/>
      <c r="VZK11" s="8"/>
      <c r="VZL11" s="8"/>
      <c r="VZM11" s="8"/>
      <c r="VZN11" s="8"/>
      <c r="VZO11" s="8"/>
      <c r="VZP11" s="8"/>
      <c r="VZQ11" s="8"/>
      <c r="VZR11" s="8"/>
      <c r="VZS11" s="8"/>
      <c r="VZT11" s="8"/>
      <c r="VZU11" s="8"/>
      <c r="VZV11" s="8"/>
      <c r="VZW11" s="8"/>
      <c r="VZX11" s="8"/>
      <c r="VZY11" s="8"/>
      <c r="VZZ11" s="8"/>
      <c r="WAA11" s="8"/>
      <c r="WAB11" s="8"/>
      <c r="WAC11" s="8"/>
      <c r="WAD11" s="8"/>
      <c r="WAE11" s="8"/>
      <c r="WAF11" s="8"/>
      <c r="WAG11" s="8"/>
      <c r="WAH11" s="8"/>
      <c r="WAI11" s="8"/>
      <c r="WAJ11" s="8"/>
      <c r="WAK11" s="8"/>
      <c r="WAL11" s="8"/>
      <c r="WAM11" s="8"/>
      <c r="WAN11" s="8"/>
      <c r="WAO11" s="8"/>
      <c r="WAP11" s="8"/>
      <c r="WAQ11" s="8"/>
      <c r="WAR11" s="8"/>
      <c r="WAS11" s="8"/>
      <c r="WAT11" s="8"/>
      <c r="WAU11" s="8"/>
      <c r="WAV11" s="8"/>
      <c r="WAW11" s="8"/>
      <c r="WAX11" s="8"/>
      <c r="WAY11" s="8"/>
      <c r="WAZ11" s="8"/>
      <c r="WBA11" s="8"/>
      <c r="WBB11" s="8"/>
      <c r="WBC11" s="8"/>
      <c r="WBD11" s="8"/>
      <c r="WBE11" s="8"/>
      <c r="WBF11" s="8"/>
      <c r="WBG11" s="8"/>
      <c r="WBH11" s="8"/>
      <c r="WBI11" s="8"/>
      <c r="WBJ11" s="8"/>
      <c r="WBK11" s="8"/>
      <c r="WBL11" s="8"/>
      <c r="WBM11" s="8"/>
      <c r="WBN11" s="8"/>
      <c r="WBO11" s="8"/>
      <c r="WBP11" s="8"/>
      <c r="WBQ11" s="8"/>
      <c r="WBR11" s="8"/>
      <c r="WBS11" s="8"/>
      <c r="WBT11" s="8"/>
      <c r="WBU11" s="8"/>
      <c r="WBV11" s="8"/>
      <c r="WBW11" s="8"/>
      <c r="WBX11" s="8"/>
      <c r="WBY11" s="8"/>
      <c r="WBZ11" s="8"/>
      <c r="WCA11" s="8"/>
      <c r="WCB11" s="8"/>
      <c r="WCC11" s="8"/>
      <c r="WCD11" s="8"/>
      <c r="WCE11" s="8"/>
      <c r="WCF11" s="8"/>
      <c r="WCG11" s="8"/>
      <c r="WCH11" s="8"/>
      <c r="WCI11" s="8"/>
      <c r="WCJ11" s="8"/>
      <c r="WCK11" s="8"/>
      <c r="WCL11" s="8"/>
      <c r="WCM11" s="8"/>
      <c r="WCN11" s="8"/>
      <c r="WCO11" s="8"/>
      <c r="WCP11" s="8"/>
      <c r="WCQ11" s="8"/>
      <c r="WCR11" s="8"/>
      <c r="WCS11" s="8"/>
      <c r="WCT11" s="8"/>
      <c r="WCU11" s="8"/>
      <c r="WCV11" s="8"/>
      <c r="WCW11" s="8"/>
      <c r="WCX11" s="8"/>
      <c r="WCY11" s="8"/>
      <c r="WCZ11" s="8"/>
      <c r="WDA11" s="8"/>
      <c r="WDB11" s="8"/>
      <c r="WDC11" s="8"/>
      <c r="WDD11" s="8"/>
      <c r="WDE11" s="8"/>
      <c r="WDF11" s="8"/>
      <c r="WDG11" s="8"/>
      <c r="WDH11" s="8"/>
      <c r="WDI11" s="8"/>
      <c r="WDJ11" s="8"/>
      <c r="WDK11" s="8"/>
      <c r="WDL11" s="8"/>
      <c r="WDM11" s="8"/>
      <c r="WDN11" s="8"/>
      <c r="WDO11" s="8"/>
      <c r="WDP11" s="8"/>
      <c r="WDQ11" s="8"/>
      <c r="WDR11" s="8"/>
      <c r="WDS11" s="8"/>
      <c r="WDT11" s="8"/>
      <c r="WDU11" s="8"/>
      <c r="WDV11" s="8"/>
      <c r="WDW11" s="8"/>
      <c r="WDX11" s="8"/>
      <c r="WDY11" s="8"/>
      <c r="WDZ11" s="8"/>
      <c r="WEA11" s="8"/>
      <c r="WEB11" s="8"/>
      <c r="WEC11" s="8"/>
      <c r="WED11" s="8"/>
      <c r="WEE11" s="8"/>
      <c r="WEF11" s="8"/>
      <c r="WEG11" s="8"/>
      <c r="WEH11" s="8"/>
      <c r="WEI11" s="8"/>
      <c r="WEJ11" s="8"/>
      <c r="WEK11" s="8"/>
      <c r="WEL11" s="8"/>
      <c r="WEM11" s="8"/>
      <c r="WEN11" s="8"/>
      <c r="WEO11" s="8"/>
      <c r="WEP11" s="8"/>
      <c r="WEQ11" s="8"/>
      <c r="WER11" s="8"/>
      <c r="WES11" s="8"/>
      <c r="WET11" s="8"/>
      <c r="WEU11" s="8"/>
      <c r="WEV11" s="8"/>
      <c r="WEW11" s="8"/>
      <c r="WEX11" s="8"/>
      <c r="WEY11" s="8"/>
      <c r="WEZ11" s="8"/>
      <c r="WFA11" s="8"/>
      <c r="WFB11" s="8"/>
      <c r="WFC11" s="8"/>
      <c r="WFD11" s="8"/>
      <c r="WFE11" s="8"/>
      <c r="WFF11" s="8"/>
      <c r="WFG11" s="8"/>
      <c r="WFH11" s="8"/>
      <c r="WFI11" s="8"/>
      <c r="WFJ11" s="8"/>
      <c r="WFK11" s="8"/>
      <c r="WFL11" s="8"/>
      <c r="WFM11" s="8"/>
      <c r="WFN11" s="8"/>
      <c r="WFO11" s="8"/>
      <c r="WFP11" s="8"/>
      <c r="WFQ11" s="8"/>
      <c r="WFR11" s="8"/>
      <c r="WFS11" s="8"/>
      <c r="WFT11" s="8"/>
      <c r="WFU11" s="8"/>
      <c r="WFV11" s="8"/>
      <c r="WFW11" s="8"/>
      <c r="WFX11" s="8"/>
      <c r="WFY11" s="8"/>
      <c r="WFZ11" s="8"/>
      <c r="WGA11" s="8"/>
      <c r="WGB11" s="8"/>
      <c r="WGC11" s="8"/>
      <c r="WGD11" s="8"/>
      <c r="WGE11" s="8"/>
      <c r="WGF11" s="8"/>
      <c r="WGG11" s="8"/>
      <c r="WGH11" s="8"/>
      <c r="WGI11" s="8"/>
      <c r="WGJ11" s="8"/>
      <c r="WGK11" s="8"/>
      <c r="WGL11" s="8"/>
      <c r="WGM11" s="8"/>
      <c r="WGN11" s="8"/>
      <c r="WGO11" s="8"/>
      <c r="WGP11" s="8"/>
      <c r="WGQ11" s="8"/>
      <c r="WGR11" s="8"/>
      <c r="WGS11" s="8"/>
      <c r="WGT11" s="8"/>
      <c r="WGU11" s="8"/>
      <c r="WGV11" s="8"/>
      <c r="WGW11" s="8"/>
      <c r="WGX11" s="8"/>
      <c r="WGY11" s="8"/>
      <c r="WGZ11" s="8"/>
      <c r="WHA11" s="8"/>
      <c r="WHB11" s="8"/>
      <c r="WHC11" s="8"/>
      <c r="WHD11" s="8"/>
      <c r="WHE11" s="8"/>
      <c r="WHF11" s="8"/>
      <c r="WHG11" s="8"/>
      <c r="WHH11" s="8"/>
      <c r="WHI11" s="8"/>
      <c r="WHJ11" s="8"/>
      <c r="WHK11" s="8"/>
      <c r="WHL11" s="8"/>
      <c r="WHM11" s="8"/>
      <c r="WHN11" s="8"/>
      <c r="WHO11" s="8"/>
      <c r="WHP11" s="8"/>
      <c r="WHQ11" s="8"/>
      <c r="WHR11" s="8"/>
      <c r="WHS11" s="8"/>
      <c r="WHT11" s="8"/>
      <c r="WHU11" s="8"/>
      <c r="WHV11" s="8"/>
      <c r="WHW11" s="8"/>
      <c r="WHX11" s="8"/>
      <c r="WHY11" s="8"/>
      <c r="WHZ11" s="8"/>
      <c r="WIA11" s="8"/>
      <c r="WIB11" s="8"/>
      <c r="WIC11" s="8"/>
      <c r="WID11" s="8"/>
      <c r="WIE11" s="8"/>
      <c r="WIF11" s="8"/>
      <c r="WIG11" s="8"/>
      <c r="WIH11" s="8"/>
      <c r="WII11" s="8"/>
      <c r="WIJ11" s="8"/>
      <c r="WIK11" s="8"/>
      <c r="WIL11" s="8"/>
      <c r="WIM11" s="8"/>
      <c r="WIN11" s="8"/>
      <c r="WIO11" s="8"/>
      <c r="WIP11" s="8"/>
      <c r="WIQ11" s="8"/>
      <c r="WIR11" s="8"/>
      <c r="WIS11" s="8"/>
      <c r="WIT11" s="8"/>
      <c r="WIU11" s="8"/>
      <c r="WIV11" s="8"/>
      <c r="WIW11" s="8"/>
      <c r="WIX11" s="8"/>
      <c r="WIY11" s="8"/>
      <c r="WIZ11" s="8"/>
      <c r="WJA11" s="8"/>
      <c r="WJB11" s="8"/>
      <c r="WJC11" s="8"/>
      <c r="WJD11" s="8"/>
      <c r="WJE11" s="8"/>
      <c r="WJF11" s="8"/>
      <c r="WJG11" s="8"/>
      <c r="WJH11" s="8"/>
      <c r="WJI11" s="8"/>
      <c r="WJJ11" s="8"/>
      <c r="WJK11" s="8"/>
      <c r="WJL11" s="8"/>
      <c r="WJM11" s="8"/>
      <c r="WJN11" s="8"/>
      <c r="WJO11" s="8"/>
      <c r="WJP11" s="8"/>
      <c r="WJQ11" s="8"/>
      <c r="WJR11" s="8"/>
      <c r="WJS11" s="8"/>
      <c r="WJT11" s="8"/>
      <c r="WJU11" s="8"/>
      <c r="WJV11" s="8"/>
      <c r="WJW11" s="8"/>
      <c r="WJX11" s="8"/>
      <c r="WJY11" s="8"/>
      <c r="WJZ11" s="8"/>
      <c r="WKA11" s="8"/>
      <c r="WKB11" s="8"/>
      <c r="WKC11" s="8"/>
      <c r="WKD11" s="8"/>
      <c r="WKE11" s="8"/>
      <c r="WKF11" s="8"/>
      <c r="WKG11" s="8"/>
      <c r="WKH11" s="8"/>
      <c r="WKI11" s="8"/>
      <c r="WKJ11" s="8"/>
      <c r="WKK11" s="8"/>
      <c r="WKL11" s="8"/>
      <c r="WKM11" s="8"/>
      <c r="WKN11" s="8"/>
      <c r="WKO11" s="8"/>
      <c r="WKP11" s="8"/>
      <c r="WKQ11" s="8"/>
      <c r="WKR11" s="8"/>
      <c r="WKS11" s="8"/>
      <c r="WKT11" s="8"/>
      <c r="WKU11" s="8"/>
      <c r="WKV11" s="8"/>
      <c r="WKW11" s="8"/>
      <c r="WKX11" s="8"/>
      <c r="WKY11" s="8"/>
      <c r="WKZ11" s="8"/>
      <c r="WLA11" s="8"/>
      <c r="WLB11" s="8"/>
      <c r="WLC11" s="8"/>
      <c r="WLD11" s="8"/>
      <c r="WLE11" s="8"/>
      <c r="WLF11" s="8"/>
      <c r="WLG11" s="8"/>
      <c r="WLH11" s="8"/>
      <c r="WLI11" s="8"/>
      <c r="WLJ11" s="8"/>
      <c r="WLK11" s="8"/>
      <c r="WLL11" s="8"/>
      <c r="WLM11" s="8"/>
      <c r="WLN11" s="8"/>
      <c r="WLO11" s="8"/>
      <c r="WLP11" s="8"/>
      <c r="WLQ11" s="8"/>
      <c r="WLR11" s="8"/>
      <c r="WLS11" s="8"/>
      <c r="WLT11" s="8"/>
      <c r="WLU11" s="8"/>
      <c r="WLV11" s="8"/>
      <c r="WLW11" s="8"/>
      <c r="WLX11" s="8"/>
      <c r="WLY11" s="8"/>
      <c r="WLZ11" s="8"/>
      <c r="WMA11" s="8"/>
      <c r="WMB11" s="8"/>
      <c r="WMC11" s="8"/>
      <c r="WMD11" s="8"/>
      <c r="WME11" s="8"/>
      <c r="WMF11" s="8"/>
      <c r="WMG11" s="8"/>
      <c r="WMH11" s="8"/>
      <c r="WMI11" s="8"/>
      <c r="WMJ11" s="8"/>
      <c r="WMK11" s="8"/>
      <c r="WML11" s="8"/>
      <c r="WMM11" s="8"/>
      <c r="WMN11" s="8"/>
      <c r="WMO11" s="8"/>
      <c r="WMP11" s="8"/>
      <c r="WMQ11" s="8"/>
      <c r="WMR11" s="8"/>
      <c r="WMS11" s="8"/>
      <c r="WMT11" s="8"/>
      <c r="WMU11" s="8"/>
      <c r="WMV11" s="8"/>
      <c r="WMW11" s="8"/>
      <c r="WMX11" s="8"/>
      <c r="WMY11" s="8"/>
      <c r="WMZ11" s="8"/>
      <c r="WNA11" s="8"/>
      <c r="WNB11" s="8"/>
      <c r="WNC11" s="8"/>
      <c r="WND11" s="8"/>
      <c r="WNE11" s="8"/>
      <c r="WNF11" s="8"/>
      <c r="WNG11" s="8"/>
      <c r="WNH11" s="8"/>
      <c r="WNI11" s="8"/>
      <c r="WNJ11" s="8"/>
      <c r="WNK11" s="8"/>
      <c r="WNL11" s="8"/>
      <c r="WNM11" s="8"/>
      <c r="WNN11" s="8"/>
      <c r="WNO11" s="8"/>
      <c r="WNP11" s="8"/>
      <c r="WNQ11" s="8"/>
      <c r="WNR11" s="8"/>
      <c r="WNS11" s="8"/>
      <c r="WNT11" s="8"/>
      <c r="WNU11" s="8"/>
      <c r="WNV11" s="8"/>
      <c r="WNW11" s="8"/>
      <c r="WNX11" s="8"/>
      <c r="WNY11" s="8"/>
      <c r="WNZ11" s="8"/>
      <c r="WOA11" s="8"/>
      <c r="WOB11" s="8"/>
      <c r="WOC11" s="8"/>
      <c r="WOD11" s="8"/>
      <c r="WOE11" s="8"/>
      <c r="WOF11" s="8"/>
      <c r="WOG11" s="8"/>
      <c r="WOH11" s="8"/>
      <c r="WOI11" s="8"/>
      <c r="WOJ11" s="8"/>
      <c r="WOK11" s="8"/>
      <c r="WOL11" s="8"/>
      <c r="WOM11" s="8"/>
      <c r="WON11" s="8"/>
      <c r="WOO11" s="8"/>
      <c r="WOP11" s="8"/>
      <c r="WOQ11" s="8"/>
      <c r="WOR11" s="8"/>
      <c r="WOS11" s="8"/>
      <c r="WOT11" s="8"/>
      <c r="WOU11" s="8"/>
      <c r="WOV11" s="8"/>
      <c r="WOW11" s="8"/>
      <c r="WOX11" s="8"/>
      <c r="WOY11" s="8"/>
      <c r="WOZ11" s="8"/>
      <c r="WPA11" s="8"/>
      <c r="WPB11" s="8"/>
      <c r="WPC11" s="8"/>
      <c r="WPD11" s="8"/>
      <c r="WPE11" s="8"/>
      <c r="WPF11" s="8"/>
      <c r="WPG11" s="8"/>
      <c r="WPH11" s="8"/>
      <c r="WPI11" s="8"/>
      <c r="WPJ11" s="8"/>
      <c r="WPK11" s="8"/>
      <c r="WPL11" s="8"/>
      <c r="WPM11" s="8"/>
      <c r="WPN11" s="8"/>
      <c r="WPO11" s="8"/>
      <c r="WPP11" s="8"/>
      <c r="WPQ11" s="8"/>
      <c r="WPR11" s="8"/>
      <c r="WPS11" s="8"/>
      <c r="WPT11" s="8"/>
      <c r="WPU11" s="8"/>
      <c r="WPV11" s="8"/>
      <c r="WPW11" s="8"/>
      <c r="WPX11" s="8"/>
      <c r="WPY11" s="8"/>
      <c r="WPZ11" s="8"/>
      <c r="WQA11" s="8"/>
      <c r="WQB11" s="8"/>
      <c r="WQC11" s="8"/>
      <c r="WQD11" s="8"/>
      <c r="WQE11" s="8"/>
      <c r="WQF11" s="8"/>
      <c r="WQG11" s="8"/>
      <c r="WQH11" s="8"/>
      <c r="WQI11" s="8"/>
      <c r="WQJ11" s="8"/>
      <c r="WQK11" s="8"/>
      <c r="WQL11" s="8"/>
      <c r="WQM11" s="8"/>
      <c r="WQN11" s="8"/>
      <c r="WQO11" s="8"/>
      <c r="WQP11" s="8"/>
      <c r="WQQ11" s="8"/>
      <c r="WQR11" s="8"/>
      <c r="WQS11" s="8"/>
      <c r="WQT11" s="8"/>
      <c r="WQU11" s="8"/>
      <c r="WQV11" s="8"/>
      <c r="WQW11" s="8"/>
      <c r="WQX11" s="8"/>
      <c r="WQY11" s="8"/>
      <c r="WQZ11" s="8"/>
      <c r="WRA11" s="8"/>
      <c r="WRB11" s="8"/>
      <c r="WRC11" s="8"/>
      <c r="WRD11" s="8"/>
      <c r="WRE11" s="8"/>
      <c r="WRF11" s="8"/>
      <c r="WRG11" s="8"/>
      <c r="WRH11" s="8"/>
      <c r="WRI11" s="8"/>
      <c r="WRJ11" s="8"/>
      <c r="WRK11" s="8"/>
      <c r="WRL11" s="8"/>
      <c r="WRM11" s="8"/>
      <c r="WRN11" s="8"/>
      <c r="WRO11" s="8"/>
      <c r="WRP11" s="8"/>
      <c r="WRQ11" s="8"/>
      <c r="WRR11" s="8"/>
      <c r="WRS11" s="8"/>
      <c r="WRT11" s="8"/>
      <c r="WRU11" s="8"/>
      <c r="WRV11" s="8"/>
      <c r="WRW11" s="8"/>
      <c r="WRX11" s="8"/>
      <c r="WRY11" s="8"/>
      <c r="WRZ11" s="8"/>
      <c r="WSA11" s="8"/>
      <c r="WSB11" s="8"/>
      <c r="WSC11" s="8"/>
      <c r="WSD11" s="8"/>
      <c r="WSE11" s="8"/>
      <c r="WSF11" s="8"/>
      <c r="WSG11" s="8"/>
      <c r="WSH11" s="8"/>
      <c r="WSI11" s="8"/>
      <c r="WSJ11" s="8"/>
      <c r="WSK11" s="8"/>
      <c r="WSL11" s="8"/>
      <c r="WSM11" s="8"/>
      <c r="WSN11" s="8"/>
      <c r="WSO11" s="8"/>
      <c r="WSP11" s="8"/>
      <c r="WSQ11" s="8"/>
      <c r="WSR11" s="8"/>
      <c r="WSS11" s="8"/>
      <c r="WST11" s="8"/>
      <c r="WSU11" s="8"/>
      <c r="WSV11" s="8"/>
      <c r="WSW11" s="8"/>
      <c r="WSX11" s="8"/>
      <c r="WSY11" s="8"/>
      <c r="WSZ11" s="8"/>
      <c r="WTA11" s="8"/>
      <c r="WTB11" s="8"/>
      <c r="WTC11" s="8"/>
      <c r="WTD11" s="8"/>
      <c r="WTE11" s="8"/>
      <c r="WTF11" s="8"/>
      <c r="WTG11" s="8"/>
      <c r="WTH11" s="8"/>
      <c r="WTI11" s="8"/>
      <c r="WTJ11" s="8"/>
      <c r="WTK11" s="8"/>
      <c r="WTL11" s="8"/>
      <c r="WTM11" s="8"/>
      <c r="WTN11" s="8"/>
      <c r="WTO11" s="8"/>
      <c r="WTP11" s="8"/>
      <c r="WTQ11" s="8"/>
      <c r="WTR11" s="8"/>
      <c r="WTS11" s="8"/>
      <c r="WTT11" s="8"/>
      <c r="WTU11" s="8"/>
      <c r="WTV11" s="8"/>
      <c r="WTW11" s="8"/>
      <c r="WTX11" s="8"/>
      <c r="WTY11" s="8"/>
      <c r="WTZ11" s="8"/>
      <c r="WUA11" s="8"/>
      <c r="WUB11" s="8"/>
      <c r="WUC11" s="8"/>
      <c r="WUD11" s="8"/>
      <c r="WUE11" s="8"/>
      <c r="WUF11" s="8"/>
      <c r="WUG11" s="8"/>
      <c r="WUH11" s="8"/>
      <c r="WUI11" s="8"/>
      <c r="WUJ11" s="8"/>
      <c r="WUK11" s="8"/>
      <c r="WUL11" s="8"/>
      <c r="WUM11" s="8"/>
      <c r="WUN11" s="8"/>
      <c r="WUO11" s="8"/>
      <c r="WUP11" s="8"/>
      <c r="WUQ11" s="8"/>
      <c r="WUR11" s="8"/>
      <c r="WUS11" s="8"/>
      <c r="WUT11" s="8"/>
      <c r="WUU11" s="8"/>
      <c r="WUV11" s="8"/>
      <c r="WUW11" s="8"/>
      <c r="WUX11" s="8"/>
      <c r="WUY11" s="8"/>
      <c r="WUZ11" s="8"/>
      <c r="WVA11" s="8"/>
      <c r="WVB11" s="8"/>
      <c r="WVC11" s="8"/>
      <c r="WVD11" s="8"/>
      <c r="WVE11" s="8"/>
      <c r="WVF11" s="8"/>
      <c r="WVG11" s="8"/>
      <c r="WVH11" s="8"/>
      <c r="WVI11" s="8"/>
      <c r="WVJ11" s="8"/>
      <c r="WVK11" s="8"/>
      <c r="WVL11" s="8"/>
      <c r="WVM11" s="8"/>
      <c r="WVN11" s="8"/>
      <c r="WVO11" s="8"/>
      <c r="WVP11" s="8"/>
      <c r="WVQ11" s="8"/>
      <c r="WVR11" s="8"/>
      <c r="WVS11" s="8"/>
      <c r="WVT11" s="8"/>
      <c r="WVU11" s="8"/>
      <c r="WVV11" s="8"/>
      <c r="WVW11" s="8"/>
      <c r="WVX11" s="8"/>
      <c r="WVY11" s="8"/>
      <c r="WVZ11" s="8"/>
      <c r="WWA11" s="8"/>
      <c r="WWB11" s="8"/>
      <c r="WWC11" s="8"/>
      <c r="WWD11" s="8"/>
      <c r="WWE11" s="8"/>
      <c r="WWF11" s="8"/>
      <c r="WWG11" s="8"/>
      <c r="WWH11" s="8"/>
      <c r="WWI11" s="8"/>
      <c r="WWJ11" s="8"/>
      <c r="WWK11" s="8"/>
      <c r="WWL11" s="8"/>
      <c r="WWM11" s="8"/>
      <c r="WWN11" s="8"/>
      <c r="WWO11" s="8"/>
      <c r="WWP11" s="8"/>
      <c r="WWQ11" s="8"/>
      <c r="WWR11" s="8"/>
      <c r="WWS11" s="8"/>
      <c r="WWT11" s="8"/>
      <c r="WWU11" s="8"/>
      <c r="WWV11" s="8"/>
      <c r="WWW11" s="8"/>
      <c r="WWX11" s="8"/>
      <c r="WWY11" s="8"/>
      <c r="WWZ11" s="8"/>
      <c r="WXA11" s="8"/>
      <c r="WXB11" s="8"/>
      <c r="WXC11" s="8"/>
      <c r="WXD11" s="8"/>
      <c r="WXE11" s="8"/>
      <c r="WXF11" s="8"/>
      <c r="WXG11" s="8"/>
      <c r="WXH11" s="8"/>
      <c r="WXI11" s="8"/>
      <c r="WXJ11" s="8"/>
      <c r="WXK11" s="8"/>
      <c r="WXL11" s="8"/>
      <c r="WXM11" s="8"/>
      <c r="WXN11" s="8"/>
      <c r="WXO11" s="8"/>
      <c r="WXP11" s="8"/>
      <c r="WXQ11" s="8"/>
      <c r="WXR11" s="8"/>
      <c r="WXS11" s="8"/>
      <c r="WXT11" s="8"/>
      <c r="WXU11" s="8"/>
      <c r="WXV11" s="8"/>
      <c r="WXW11" s="8"/>
      <c r="WXX11" s="8"/>
      <c r="WXY11" s="8"/>
      <c r="WXZ11" s="8"/>
      <c r="WYA11" s="8"/>
      <c r="WYB11" s="8"/>
      <c r="WYC11" s="8"/>
      <c r="WYD11" s="8"/>
      <c r="WYE11" s="8"/>
      <c r="WYF11" s="8"/>
      <c r="WYG11" s="8"/>
      <c r="WYH11" s="8"/>
      <c r="WYI11" s="8"/>
      <c r="WYJ11" s="8"/>
      <c r="WYK11" s="8"/>
      <c r="WYL11" s="8"/>
      <c r="WYM11" s="8"/>
      <c r="WYN11" s="8"/>
      <c r="WYO11" s="8"/>
      <c r="WYP11" s="8"/>
      <c r="WYQ11" s="8"/>
      <c r="WYR11" s="8"/>
      <c r="WYS11" s="8"/>
      <c r="WYT11" s="8"/>
      <c r="WYU11" s="8"/>
      <c r="WYV11" s="8"/>
      <c r="WYW11" s="8"/>
      <c r="WYX11" s="8"/>
      <c r="WYY11" s="8"/>
      <c r="WYZ11" s="8"/>
      <c r="WZA11" s="8"/>
      <c r="WZB11" s="8"/>
      <c r="WZC11" s="8"/>
      <c r="WZD11" s="8"/>
      <c r="WZE11" s="8"/>
      <c r="WZF11" s="8"/>
      <c r="WZG11" s="8"/>
      <c r="WZH11" s="8"/>
      <c r="WZI11" s="8"/>
      <c r="WZJ11" s="8"/>
      <c r="WZK11" s="8"/>
      <c r="WZL11" s="8"/>
      <c r="WZM11" s="8"/>
      <c r="WZN11" s="8"/>
      <c r="WZO11" s="8"/>
      <c r="WZP11" s="8"/>
      <c r="WZQ11" s="8"/>
      <c r="WZR11" s="8"/>
      <c r="WZS11" s="8"/>
      <c r="WZT11" s="8"/>
      <c r="WZU11" s="8"/>
      <c r="WZV11" s="8"/>
      <c r="WZW11" s="8"/>
      <c r="WZX11" s="8"/>
      <c r="WZY11" s="8"/>
      <c r="WZZ11" s="8"/>
      <c r="XAA11" s="8"/>
      <c r="XAB11" s="8"/>
      <c r="XAC11" s="8"/>
      <c r="XAD11" s="8"/>
      <c r="XAE11" s="8"/>
      <c r="XAF11" s="8"/>
      <c r="XAG11" s="8"/>
      <c r="XAH11" s="8"/>
      <c r="XAI11" s="8"/>
      <c r="XAJ11" s="8"/>
      <c r="XAK11" s="8"/>
      <c r="XAL11" s="8"/>
      <c r="XAM11" s="8"/>
      <c r="XAN11" s="8"/>
      <c r="XAO11" s="8"/>
      <c r="XAP11" s="8"/>
      <c r="XAQ11" s="8"/>
      <c r="XAR11" s="8"/>
      <c r="XAS11" s="8"/>
      <c r="XAT11" s="8"/>
      <c r="XAU11" s="8"/>
      <c r="XAV11" s="8"/>
      <c r="XAW11" s="8"/>
      <c r="XAX11" s="8"/>
      <c r="XAY11" s="8"/>
      <c r="XAZ11" s="8"/>
      <c r="XBA11" s="8"/>
      <c r="XBB11" s="8"/>
      <c r="XBC11" s="8"/>
      <c r="XBD11" s="8"/>
      <c r="XBE11" s="8"/>
      <c r="XBF11" s="8"/>
      <c r="XBG11" s="8"/>
      <c r="XBH11" s="8"/>
      <c r="XBI11" s="8"/>
      <c r="XBJ11" s="8"/>
      <c r="XBK11" s="8"/>
      <c r="XBL11" s="8"/>
      <c r="XBM11" s="8"/>
      <c r="XBN11" s="8"/>
      <c r="XBO11" s="8"/>
      <c r="XBP11" s="8"/>
      <c r="XBQ11" s="8"/>
      <c r="XBR11" s="8"/>
      <c r="XBS11" s="8"/>
      <c r="XBT11" s="8"/>
      <c r="XBU11" s="8"/>
      <c r="XBV11" s="8"/>
      <c r="XBW11" s="8"/>
      <c r="XBX11" s="8"/>
      <c r="XBY11" s="8"/>
      <c r="XBZ11" s="8"/>
      <c r="XCA11" s="8"/>
      <c r="XCB11" s="8"/>
      <c r="XCC11" s="8"/>
      <c r="XCD11" s="8"/>
      <c r="XCE11" s="8"/>
      <c r="XCF11" s="8"/>
      <c r="XCG11" s="8"/>
      <c r="XCH11" s="8"/>
      <c r="XCI11" s="8"/>
      <c r="XCJ11" s="8"/>
      <c r="XCK11" s="8"/>
      <c r="XCL11" s="8"/>
      <c r="XCM11" s="8"/>
      <c r="XCN11" s="8"/>
      <c r="XCO11" s="8"/>
      <c r="XCP11" s="8"/>
      <c r="XCQ11" s="8"/>
      <c r="XCR11" s="8"/>
      <c r="XCS11" s="8"/>
      <c r="XCT11" s="8"/>
      <c r="XCU11" s="8"/>
      <c r="XCV11" s="8"/>
      <c r="XCW11" s="8"/>
      <c r="XCX11" s="8"/>
      <c r="XCY11" s="8"/>
      <c r="XCZ11" s="8"/>
      <c r="XDA11" s="8"/>
      <c r="XDB11" s="8"/>
      <c r="XDC11" s="8"/>
      <c r="XDD11" s="8"/>
      <c r="XDE11" s="8"/>
      <c r="XDF11" s="8"/>
      <c r="XDG11" s="8"/>
      <c r="XDH11" s="8"/>
      <c r="XDI11" s="8"/>
      <c r="XDJ11" s="8"/>
      <c r="XDK11" s="8"/>
      <c r="XDL11" s="8"/>
      <c r="XDM11" s="8"/>
      <c r="XDN11" s="8"/>
      <c r="XDO11" s="8"/>
      <c r="XDP11" s="8"/>
      <c r="XDQ11" s="8"/>
      <c r="XDR11" s="8"/>
      <c r="XDS11" s="8"/>
      <c r="XDT11" s="8"/>
      <c r="XDU11" s="8"/>
      <c r="XDV11" s="8"/>
      <c r="XDW11" s="8"/>
      <c r="XDX11" s="8"/>
      <c r="XDY11" s="8"/>
      <c r="XDZ11" s="8"/>
      <c r="XEA11" s="8"/>
      <c r="XEB11" s="8"/>
      <c r="XEC11" s="8"/>
      <c r="XED11" s="8"/>
      <c r="XEE11" s="8"/>
      <c r="XEF11" s="8"/>
      <c r="XEG11" s="8"/>
      <c r="XEH11" s="8"/>
    </row>
    <row r="12" spans="1:16362" ht="18.75" customHeight="1" x14ac:dyDescent="0.25">
      <c r="A12" s="1">
        <v>10</v>
      </c>
      <c r="B12" s="1" t="s">
        <v>16</v>
      </c>
    </row>
    <row r="13" spans="1:16362" s="1" customFormat="1" ht="18" customHeight="1" x14ac:dyDescent="0.25">
      <c r="A13" s="1">
        <v>11</v>
      </c>
      <c r="B13" s="1" t="s">
        <v>17</v>
      </c>
    </row>
    <row r="14" spans="1:16362" s="1" customFormat="1" ht="18" customHeight="1" x14ac:dyDescent="0.25">
      <c r="A14" s="8">
        <v>12</v>
      </c>
      <c r="B14" s="1" t="s">
        <v>18</v>
      </c>
    </row>
    <row r="15" spans="1:16362" ht="18.75" customHeight="1" x14ac:dyDescent="0.25">
      <c r="A15" s="1">
        <v>13</v>
      </c>
      <c r="B15" s="2" t="s">
        <v>19</v>
      </c>
    </row>
    <row r="16" spans="1:16362" ht="18.75" customHeight="1" x14ac:dyDescent="0.25">
      <c r="A16" s="1">
        <v>14</v>
      </c>
      <c r="B16" s="3" t="s">
        <v>20</v>
      </c>
    </row>
    <row r="17" spans="1:2" ht="18.75" customHeight="1" x14ac:dyDescent="0.25">
      <c r="A17" s="1">
        <v>15</v>
      </c>
      <c r="B17" s="3" t="s">
        <v>21</v>
      </c>
    </row>
    <row r="18" spans="1:2" ht="18.75" customHeight="1" x14ac:dyDescent="0.25">
      <c r="A18" s="8">
        <v>16</v>
      </c>
      <c r="B18" s="2" t="s">
        <v>22</v>
      </c>
    </row>
    <row r="19" spans="1:2" ht="18.75" customHeight="1" x14ac:dyDescent="0.25">
      <c r="A19" s="1">
        <v>17</v>
      </c>
      <c r="B19" s="2" t="s">
        <v>23</v>
      </c>
    </row>
    <row r="20" spans="1:2" ht="18.75" customHeight="1" x14ac:dyDescent="0.25">
      <c r="A20" s="1">
        <v>18</v>
      </c>
      <c r="B20" s="2" t="s">
        <v>24</v>
      </c>
    </row>
    <row r="21" spans="1:2" ht="18.75" customHeight="1" x14ac:dyDescent="0.25">
      <c r="A21" s="1">
        <v>19</v>
      </c>
      <c r="B21" s="2" t="s">
        <v>25</v>
      </c>
    </row>
    <row r="22" spans="1:2" ht="18.75" customHeight="1" x14ac:dyDescent="0.25">
      <c r="A22" s="8">
        <v>20</v>
      </c>
      <c r="B22" s="2" t="s">
        <v>26</v>
      </c>
    </row>
    <row r="23" spans="1:2" ht="18.75" customHeight="1" x14ac:dyDescent="0.25">
      <c r="A23" s="1">
        <v>21</v>
      </c>
      <c r="B23" s="2" t="s">
        <v>27</v>
      </c>
    </row>
    <row r="24" spans="1:2" ht="18.75" customHeight="1" x14ac:dyDescent="0.25">
      <c r="A24" s="1">
        <v>22</v>
      </c>
      <c r="B24" s="2" t="s">
        <v>28</v>
      </c>
    </row>
    <row r="25" spans="1:2" ht="18.75" customHeight="1" x14ac:dyDescent="0.25">
      <c r="A25" s="1">
        <v>23</v>
      </c>
      <c r="B25" s="2" t="s">
        <v>29</v>
      </c>
    </row>
    <row r="26" spans="1:2" ht="18.75" customHeight="1" x14ac:dyDescent="0.25">
      <c r="A26" s="8">
        <v>24</v>
      </c>
      <c r="B26" s="2" t="s">
        <v>30</v>
      </c>
    </row>
    <row r="27" spans="1:2" ht="18.75" customHeight="1" x14ac:dyDescent="0.25">
      <c r="A27" s="1">
        <v>25</v>
      </c>
      <c r="B27" s="2" t="s">
        <v>31</v>
      </c>
    </row>
    <row r="28" spans="1:2" ht="18.75" customHeight="1" x14ac:dyDescent="0.25">
      <c r="A28" s="1">
        <v>26</v>
      </c>
      <c r="B28" s="2" t="s">
        <v>32</v>
      </c>
    </row>
    <row r="29" spans="1:2" ht="18.75" customHeight="1" x14ac:dyDescent="0.25">
      <c r="A29" s="1">
        <v>27</v>
      </c>
      <c r="B29" s="2" t="s">
        <v>33</v>
      </c>
    </row>
    <row r="30" spans="1:2" ht="18.75" customHeight="1" x14ac:dyDescent="0.25">
      <c r="A30" s="8">
        <v>28</v>
      </c>
      <c r="B30" s="2" t="s">
        <v>34</v>
      </c>
    </row>
    <row r="31" spans="1:2" ht="18.75" customHeight="1" x14ac:dyDescent="0.25">
      <c r="A31" s="1">
        <v>29</v>
      </c>
      <c r="B31" s="2" t="s">
        <v>35</v>
      </c>
    </row>
    <row r="32" spans="1:2" ht="18.75" customHeight="1" x14ac:dyDescent="0.25">
      <c r="A32" s="1">
        <v>30</v>
      </c>
      <c r="B32" s="2" t="s">
        <v>36</v>
      </c>
    </row>
    <row r="33" spans="1:2" ht="18.75" customHeight="1" x14ac:dyDescent="0.25">
      <c r="A33" s="1">
        <v>31</v>
      </c>
      <c r="B33" s="2" t="s">
        <v>37</v>
      </c>
    </row>
    <row r="34" spans="1:2" ht="18.75" customHeight="1" x14ac:dyDescent="0.25">
      <c r="A34" s="8">
        <v>32</v>
      </c>
      <c r="B34" s="2" t="s">
        <v>38</v>
      </c>
    </row>
    <row r="35" spans="1:2" ht="18.75" customHeight="1" x14ac:dyDescent="0.25">
      <c r="A35" s="1">
        <v>33</v>
      </c>
      <c r="B35" s="2" t="s">
        <v>39</v>
      </c>
    </row>
    <row r="36" spans="1:2" ht="18.75" customHeight="1" x14ac:dyDescent="0.25">
      <c r="A36" s="1">
        <v>34</v>
      </c>
      <c r="B36" s="2" t="s">
        <v>40</v>
      </c>
    </row>
    <row r="37" spans="1:2" ht="18.75" customHeight="1" x14ac:dyDescent="0.25">
      <c r="A37" s="1">
        <v>35</v>
      </c>
      <c r="B37" s="2" t="s">
        <v>41</v>
      </c>
    </row>
    <row r="38" spans="1:2" ht="18.75" customHeight="1" x14ac:dyDescent="0.25">
      <c r="A38" s="8">
        <v>36</v>
      </c>
      <c r="B38" s="2" t="s">
        <v>42</v>
      </c>
    </row>
    <row r="39" spans="1:2" ht="18.75" customHeight="1" x14ac:dyDescent="0.25">
      <c r="A39" s="1">
        <v>37</v>
      </c>
      <c r="B39" s="2" t="s">
        <v>43</v>
      </c>
    </row>
    <row r="40" spans="1:2" ht="18.75" customHeight="1" x14ac:dyDescent="0.25">
      <c r="A40" s="1">
        <v>38</v>
      </c>
      <c r="B40" s="2" t="s">
        <v>44</v>
      </c>
    </row>
    <row r="41" spans="1:2" ht="18.75" customHeight="1" x14ac:dyDescent="0.25">
      <c r="A41" s="1">
        <v>39</v>
      </c>
      <c r="B41" s="2" t="s">
        <v>45</v>
      </c>
    </row>
    <row r="42" spans="1:2" ht="18.75" customHeight="1" x14ac:dyDescent="0.25">
      <c r="A42" s="8">
        <v>40</v>
      </c>
      <c r="B42" s="2" t="s">
        <v>46</v>
      </c>
    </row>
    <row r="43" spans="1:2" ht="18.75" customHeight="1" x14ac:dyDescent="0.25">
      <c r="A43" s="1">
        <v>41</v>
      </c>
      <c r="B43" s="2" t="s">
        <v>47</v>
      </c>
    </row>
    <row r="44" spans="1:2" ht="18.75" customHeight="1" x14ac:dyDescent="0.25">
      <c r="A44" s="1">
        <v>42</v>
      </c>
      <c r="B44" s="3" t="s">
        <v>48</v>
      </c>
    </row>
    <row r="45" spans="1:2" ht="18.75" customHeight="1" x14ac:dyDescent="0.25">
      <c r="A45" s="1">
        <v>43</v>
      </c>
      <c r="B45" s="2" t="s">
        <v>49</v>
      </c>
    </row>
    <row r="46" spans="1:2" ht="18.75" customHeight="1" x14ac:dyDescent="0.25">
      <c r="A46" s="8">
        <v>44</v>
      </c>
      <c r="B46" s="5" t="s">
        <v>50</v>
      </c>
    </row>
    <row r="47" spans="1:2" ht="18.75" customHeight="1" x14ac:dyDescent="0.25">
      <c r="A47" s="1">
        <v>45</v>
      </c>
      <c r="B47" s="13" t="s">
        <v>51</v>
      </c>
    </row>
    <row r="48" spans="1:2" ht="18.75" customHeight="1" x14ac:dyDescent="0.25">
      <c r="A48" s="1">
        <v>46</v>
      </c>
      <c r="B48" s="5" t="s">
        <v>52</v>
      </c>
    </row>
    <row r="49" spans="1:3" ht="18.75" customHeight="1" x14ac:dyDescent="0.25">
      <c r="A49" s="1">
        <v>47</v>
      </c>
      <c r="B49" s="5" t="s">
        <v>53</v>
      </c>
    </row>
    <row r="50" spans="1:3" ht="18.75" customHeight="1" x14ac:dyDescent="0.25">
      <c r="A50" s="8">
        <v>48</v>
      </c>
      <c r="B50" s="5" t="s">
        <v>54</v>
      </c>
    </row>
    <row r="51" spans="1:3" ht="18.75" customHeight="1" x14ac:dyDescent="0.25">
      <c r="A51" s="1">
        <v>49</v>
      </c>
      <c r="B51" s="5" t="s">
        <v>55</v>
      </c>
    </row>
    <row r="52" spans="1:3" ht="18.75" customHeight="1" x14ac:dyDescent="0.25">
      <c r="A52" s="1">
        <v>50</v>
      </c>
      <c r="B52" s="5" t="s">
        <v>56</v>
      </c>
    </row>
    <row r="53" spans="1:3" ht="18.75" customHeight="1" x14ac:dyDescent="0.25">
      <c r="A53" s="1">
        <v>51</v>
      </c>
      <c r="B53" s="3" t="s">
        <v>57</v>
      </c>
    </row>
    <row r="54" spans="1:3" ht="18.75" customHeight="1" x14ac:dyDescent="0.25">
      <c r="A54" s="8">
        <v>52</v>
      </c>
      <c r="B54" s="3" t="s">
        <v>58</v>
      </c>
    </row>
    <row r="55" spans="1:3" ht="18.75" customHeight="1" x14ac:dyDescent="0.25">
      <c r="A55" s="1">
        <v>53</v>
      </c>
      <c r="B55" s="3" t="s">
        <v>59</v>
      </c>
    </row>
    <row r="56" spans="1:3" ht="18.75" customHeight="1" x14ac:dyDescent="0.25">
      <c r="A56" s="1">
        <v>54</v>
      </c>
      <c r="B56" s="3" t="s">
        <v>60</v>
      </c>
    </row>
    <row r="57" spans="1:3" ht="18.75" customHeight="1" x14ac:dyDescent="0.25">
      <c r="A57" s="1">
        <v>55</v>
      </c>
      <c r="B57" s="3" t="s">
        <v>61</v>
      </c>
    </row>
    <row r="58" spans="1:3" ht="18.75" customHeight="1" x14ac:dyDescent="0.25">
      <c r="A58" s="8">
        <v>56</v>
      </c>
      <c r="B58" s="3" t="s">
        <v>62</v>
      </c>
    </row>
    <row r="59" spans="1:3" ht="18.75" customHeight="1" x14ac:dyDescent="0.25">
      <c r="A59" s="1">
        <v>57</v>
      </c>
      <c r="B59" s="3" t="s">
        <v>63</v>
      </c>
    </row>
    <row r="60" spans="1:3" ht="18.75" customHeight="1" x14ac:dyDescent="0.25">
      <c r="A60" s="1">
        <v>58</v>
      </c>
      <c r="B60" s="3" t="s">
        <v>64</v>
      </c>
    </row>
    <row r="61" spans="1:3" ht="18.75" customHeight="1" x14ac:dyDescent="0.25">
      <c r="A61" s="1">
        <v>59</v>
      </c>
      <c r="B61" s="2" t="s">
        <v>65</v>
      </c>
    </row>
    <row r="62" spans="1:3" ht="18.75" customHeight="1" x14ac:dyDescent="0.25">
      <c r="A62" s="8">
        <v>60</v>
      </c>
      <c r="B62" s="2" t="s">
        <v>66</v>
      </c>
    </row>
    <row r="63" spans="1:3" ht="18.75" customHeight="1" x14ac:dyDescent="0.25">
      <c r="A63" s="1">
        <v>61</v>
      </c>
      <c r="B63" s="2" t="s">
        <v>67</v>
      </c>
      <c r="C63" s="1"/>
    </row>
    <row r="64" spans="1:3" ht="18.75" customHeight="1" x14ac:dyDescent="0.25">
      <c r="A64" s="1">
        <v>62</v>
      </c>
      <c r="B64" s="2" t="s">
        <v>68</v>
      </c>
      <c r="C64" s="1"/>
    </row>
    <row r="65" spans="1:2" ht="18.75" customHeight="1" x14ac:dyDescent="0.25">
      <c r="A65" s="1">
        <v>63</v>
      </c>
      <c r="B65" s="2" t="s">
        <v>69</v>
      </c>
    </row>
    <row r="66" spans="1:2" ht="18.75" customHeight="1" x14ac:dyDescent="0.25">
      <c r="A66" s="8">
        <v>64</v>
      </c>
      <c r="B66" s="2" t="s">
        <v>70</v>
      </c>
    </row>
    <row r="67" spans="1:2" ht="18.75" customHeight="1" x14ac:dyDescent="0.25">
      <c r="A67" s="1">
        <v>65</v>
      </c>
      <c r="B67" s="2" t="s">
        <v>71</v>
      </c>
    </row>
    <row r="68" spans="1:2" ht="18.75" customHeight="1" x14ac:dyDescent="0.25">
      <c r="A68" s="1">
        <v>66</v>
      </c>
      <c r="B68" s="3" t="s">
        <v>72</v>
      </c>
    </row>
    <row r="69" spans="1:2" ht="18.75" customHeight="1" x14ac:dyDescent="0.25">
      <c r="A69" s="1">
        <v>67</v>
      </c>
      <c r="B69" s="2" t="s">
        <v>73</v>
      </c>
    </row>
    <row r="70" spans="1:2" ht="18.75" customHeight="1" x14ac:dyDescent="0.25">
      <c r="A70" s="8">
        <v>68</v>
      </c>
      <c r="B70" s="2" t="s">
        <v>74</v>
      </c>
    </row>
    <row r="71" spans="1:2" ht="18.75" customHeight="1" x14ac:dyDescent="0.25">
      <c r="A71" s="1">
        <v>69</v>
      </c>
      <c r="B71" s="2" t="s">
        <v>75</v>
      </c>
    </row>
    <row r="72" spans="1:2" ht="18.75" customHeight="1" x14ac:dyDescent="0.25">
      <c r="A72" s="1">
        <v>70</v>
      </c>
      <c r="B72" s="2" t="s">
        <v>76</v>
      </c>
    </row>
    <row r="73" spans="1:2" ht="18.75" customHeight="1" x14ac:dyDescent="0.25">
      <c r="A73" s="1">
        <v>71</v>
      </c>
      <c r="B73" s="3" t="s">
        <v>77</v>
      </c>
    </row>
    <row r="74" spans="1:2" ht="18.75" customHeight="1" x14ac:dyDescent="0.25">
      <c r="A74" s="8">
        <v>72</v>
      </c>
      <c r="B74" s="2" t="s">
        <v>78</v>
      </c>
    </row>
    <row r="75" spans="1:2" ht="18.75" customHeight="1" x14ac:dyDescent="0.25">
      <c r="A75" s="1">
        <v>73</v>
      </c>
      <c r="B75" s="2" t="s">
        <v>78</v>
      </c>
    </row>
    <row r="76" spans="1:2" ht="18.75" customHeight="1" x14ac:dyDescent="0.25">
      <c r="A76" s="1">
        <v>74</v>
      </c>
      <c r="B76" s="2" t="s">
        <v>79</v>
      </c>
    </row>
    <row r="77" spans="1:2" ht="18.75" customHeight="1" x14ac:dyDescent="0.25">
      <c r="A77" s="1">
        <v>75</v>
      </c>
      <c r="B77" s="2" t="s">
        <v>80</v>
      </c>
    </row>
    <row r="78" spans="1:2" ht="18.75" customHeight="1" x14ac:dyDescent="0.25">
      <c r="A78" s="8">
        <v>76</v>
      </c>
      <c r="B78" s="2" t="s">
        <v>81</v>
      </c>
    </row>
    <row r="79" spans="1:2" ht="18.75" customHeight="1" x14ac:dyDescent="0.25">
      <c r="A79" s="1">
        <v>77</v>
      </c>
      <c r="B79" s="2" t="s">
        <v>82</v>
      </c>
    </row>
    <row r="80" spans="1:2" ht="18.75" customHeight="1" x14ac:dyDescent="0.25">
      <c r="A80" s="1">
        <v>78</v>
      </c>
      <c r="B80" s="2" t="s">
        <v>83</v>
      </c>
    </row>
    <row r="81" spans="1:2" ht="18.75" customHeight="1" x14ac:dyDescent="0.25">
      <c r="A81" s="1">
        <v>79</v>
      </c>
      <c r="B81" s="2" t="s">
        <v>84</v>
      </c>
    </row>
    <row r="82" spans="1:2" ht="18.75" customHeight="1" x14ac:dyDescent="0.25">
      <c r="A82" s="8">
        <v>80</v>
      </c>
      <c r="B82" s="2" t="s">
        <v>85</v>
      </c>
    </row>
    <row r="83" spans="1:2" ht="18.75" customHeight="1" x14ac:dyDescent="0.25">
      <c r="A83" s="1">
        <v>81</v>
      </c>
      <c r="B83" s="2" t="s">
        <v>86</v>
      </c>
    </row>
    <row r="84" spans="1:2" ht="18.75" customHeight="1" x14ac:dyDescent="0.25">
      <c r="A84" s="1">
        <v>82</v>
      </c>
      <c r="B84" s="2" t="s">
        <v>87</v>
      </c>
    </row>
    <row r="85" spans="1:2" ht="18.75" customHeight="1" x14ac:dyDescent="0.25">
      <c r="A85" s="1">
        <v>83</v>
      </c>
      <c r="B85" s="2" t="s">
        <v>88</v>
      </c>
    </row>
    <row r="86" spans="1:2" ht="18.75" customHeight="1" x14ac:dyDescent="0.25">
      <c r="A86" s="8">
        <v>84</v>
      </c>
      <c r="B86" s="2" t="s">
        <v>89</v>
      </c>
    </row>
    <row r="87" spans="1:2" ht="18.75" customHeight="1" x14ac:dyDescent="0.25">
      <c r="A87" s="1">
        <v>85</v>
      </c>
      <c r="B87" s="2" t="s">
        <v>90</v>
      </c>
    </row>
    <row r="88" spans="1:2" ht="18.75" customHeight="1" x14ac:dyDescent="0.25">
      <c r="A88" s="1">
        <v>86</v>
      </c>
      <c r="B88" s="2" t="s">
        <v>91</v>
      </c>
    </row>
    <row r="89" spans="1:2" ht="18.75" customHeight="1" x14ac:dyDescent="0.25">
      <c r="A89" s="1">
        <v>87</v>
      </c>
      <c r="B89" s="2" t="s">
        <v>92</v>
      </c>
    </row>
    <row r="90" spans="1:2" ht="18.75" customHeight="1" x14ac:dyDescent="0.25">
      <c r="A90" s="8">
        <v>88</v>
      </c>
      <c r="B90" s="2" t="s">
        <v>93</v>
      </c>
    </row>
    <row r="91" spans="1:2" ht="18.75" customHeight="1" x14ac:dyDescent="0.25">
      <c r="A91" s="1">
        <v>89</v>
      </c>
      <c r="B91" s="2" t="s">
        <v>94</v>
      </c>
    </row>
    <row r="92" spans="1:2" ht="18.75" customHeight="1" x14ac:dyDescent="0.25">
      <c r="A92" s="1">
        <v>90</v>
      </c>
      <c r="B92" s="2" t="s">
        <v>95</v>
      </c>
    </row>
    <row r="93" spans="1:2" ht="18.75" customHeight="1" x14ac:dyDescent="0.25">
      <c r="A93" s="1">
        <v>91</v>
      </c>
      <c r="B93" s="2" t="s">
        <v>96</v>
      </c>
    </row>
    <row r="94" spans="1:2" ht="18.75" customHeight="1" x14ac:dyDescent="0.25">
      <c r="A94" s="8">
        <v>92</v>
      </c>
      <c r="B94" s="2" t="s">
        <v>97</v>
      </c>
    </row>
    <row r="95" spans="1:2" ht="18.75" customHeight="1" x14ac:dyDescent="0.25">
      <c r="A95" s="1">
        <v>93</v>
      </c>
      <c r="B95" s="2" t="s">
        <v>98</v>
      </c>
    </row>
    <row r="96" spans="1:2" ht="18.75" customHeight="1" x14ac:dyDescent="0.25">
      <c r="A96" s="1">
        <v>94</v>
      </c>
      <c r="B96" s="2" t="s">
        <v>99</v>
      </c>
    </row>
    <row r="97" spans="1:2" ht="18.75" customHeight="1" x14ac:dyDescent="0.25">
      <c r="A97" s="1">
        <v>95</v>
      </c>
      <c r="B97" s="13" t="s">
        <v>100</v>
      </c>
    </row>
    <row r="98" spans="1:2" ht="18.75" customHeight="1" x14ac:dyDescent="0.25">
      <c r="A98" s="8">
        <v>96</v>
      </c>
      <c r="B98" s="2" t="s">
        <v>101</v>
      </c>
    </row>
    <row r="99" spans="1:2" ht="18.75" customHeight="1" x14ac:dyDescent="0.25">
      <c r="A99" s="1">
        <v>97</v>
      </c>
      <c r="B99" s="2" t="s">
        <v>102</v>
      </c>
    </row>
    <row r="100" spans="1:2" ht="18.75" customHeight="1" x14ac:dyDescent="0.25">
      <c r="A100" s="1">
        <v>98</v>
      </c>
      <c r="B100" s="2" t="s">
        <v>103</v>
      </c>
    </row>
    <row r="101" spans="1:2" ht="18.75" customHeight="1" x14ac:dyDescent="0.25">
      <c r="A101" s="1">
        <v>99</v>
      </c>
      <c r="B101" s="13" t="s">
        <v>104</v>
      </c>
    </row>
    <row r="102" spans="1:2" ht="18.75" customHeight="1" x14ac:dyDescent="0.25">
      <c r="A102" s="8">
        <v>100</v>
      </c>
      <c r="B102" s="2" t="s">
        <v>105</v>
      </c>
    </row>
    <row r="103" spans="1:2" ht="18.75" customHeight="1" x14ac:dyDescent="0.25">
      <c r="A103" s="1">
        <v>101</v>
      </c>
      <c r="B103" s="2" t="s">
        <v>106</v>
      </c>
    </row>
    <row r="104" spans="1:2" ht="18.75" customHeight="1" x14ac:dyDescent="0.25">
      <c r="A104" s="1">
        <v>102</v>
      </c>
      <c r="B104" s="2" t="s">
        <v>107</v>
      </c>
    </row>
    <row r="105" spans="1:2" ht="18.75" customHeight="1" x14ac:dyDescent="0.25">
      <c r="A105" s="1">
        <v>103</v>
      </c>
      <c r="B105" s="2" t="s">
        <v>108</v>
      </c>
    </row>
    <row r="106" spans="1:2" ht="18.75" customHeight="1" x14ac:dyDescent="0.25">
      <c r="A106" s="8">
        <v>104</v>
      </c>
      <c r="B106" s="14" t="s">
        <v>383</v>
      </c>
    </row>
    <row r="107" spans="1:2" ht="18.75" customHeight="1" x14ac:dyDescent="0.25">
      <c r="A107" s="1">
        <v>105</v>
      </c>
      <c r="B107" s="2" t="s">
        <v>109</v>
      </c>
    </row>
    <row r="108" spans="1:2" ht="18.75" customHeight="1" x14ac:dyDescent="0.25">
      <c r="A108" s="1">
        <v>106</v>
      </c>
      <c r="B108" s="2" t="s">
        <v>110</v>
      </c>
    </row>
    <row r="109" spans="1:2" ht="18.75" customHeight="1" x14ac:dyDescent="0.25">
      <c r="A109" s="1">
        <v>107</v>
      </c>
      <c r="B109" s="2" t="s">
        <v>111</v>
      </c>
    </row>
    <row r="110" spans="1:2" ht="18.75" customHeight="1" x14ac:dyDescent="0.25">
      <c r="A110" s="8">
        <v>108</v>
      </c>
      <c r="B110" s="13" t="s">
        <v>112</v>
      </c>
    </row>
    <row r="111" spans="1:2" ht="18.75" customHeight="1" x14ac:dyDescent="0.25">
      <c r="A111" s="1">
        <v>109</v>
      </c>
      <c r="B111" s="13" t="s">
        <v>113</v>
      </c>
    </row>
    <row r="112" spans="1:2" ht="18.75" customHeight="1" x14ac:dyDescent="0.25">
      <c r="A112" s="1">
        <v>110</v>
      </c>
      <c r="B112" s="2" t="s">
        <v>114</v>
      </c>
    </row>
    <row r="113" spans="1:2" ht="18.75" customHeight="1" x14ac:dyDescent="0.25">
      <c r="A113" s="1">
        <v>111</v>
      </c>
      <c r="B113" s="2" t="s">
        <v>115</v>
      </c>
    </row>
    <row r="114" spans="1:2" ht="18.75" customHeight="1" x14ac:dyDescent="0.25">
      <c r="A114" s="8">
        <v>112</v>
      </c>
      <c r="B114" s="2" t="s">
        <v>116</v>
      </c>
    </row>
    <row r="115" spans="1:2" ht="18.75" customHeight="1" x14ac:dyDescent="0.25">
      <c r="A115" s="1">
        <v>113</v>
      </c>
      <c r="B115" s="2" t="s">
        <v>117</v>
      </c>
    </row>
    <row r="116" spans="1:2" ht="18.75" customHeight="1" x14ac:dyDescent="0.25">
      <c r="A116" s="1">
        <v>114</v>
      </c>
      <c r="B116" s="2" t="s">
        <v>118</v>
      </c>
    </row>
    <row r="117" spans="1:2" ht="18.75" customHeight="1" x14ac:dyDescent="0.25">
      <c r="A117" s="1">
        <v>115</v>
      </c>
      <c r="B117" s="2" t="s">
        <v>119</v>
      </c>
    </row>
    <row r="118" spans="1:2" ht="18.75" customHeight="1" x14ac:dyDescent="0.25">
      <c r="A118" s="8">
        <v>116</v>
      </c>
      <c r="B118" s="2" t="s">
        <v>120</v>
      </c>
    </row>
    <row r="119" spans="1:2" ht="18.75" customHeight="1" x14ac:dyDescent="0.25">
      <c r="A119" s="1">
        <v>117</v>
      </c>
      <c r="B119" s="2" t="s">
        <v>121</v>
      </c>
    </row>
    <row r="120" spans="1:2" ht="18.75" customHeight="1" x14ac:dyDescent="0.25">
      <c r="A120" s="1">
        <v>118</v>
      </c>
      <c r="B120" s="2" t="s">
        <v>122</v>
      </c>
    </row>
    <row r="121" spans="1:2" ht="18.75" customHeight="1" x14ac:dyDescent="0.25">
      <c r="A121" s="1">
        <v>119</v>
      </c>
      <c r="B121" s="2" t="s">
        <v>123</v>
      </c>
    </row>
    <row r="122" spans="1:2" ht="18.75" customHeight="1" x14ac:dyDescent="0.25">
      <c r="A122" s="8">
        <v>120</v>
      </c>
      <c r="B122" s="2" t="s">
        <v>124</v>
      </c>
    </row>
    <row r="123" spans="1:2" ht="18.75" customHeight="1" x14ac:dyDescent="0.25">
      <c r="A123" s="1">
        <v>121</v>
      </c>
      <c r="B123" s="2" t="s">
        <v>125</v>
      </c>
    </row>
    <row r="124" spans="1:2" ht="18.75" customHeight="1" x14ac:dyDescent="0.25">
      <c r="A124" s="1">
        <v>122</v>
      </c>
      <c r="B124" s="13" t="s">
        <v>126</v>
      </c>
    </row>
    <row r="125" spans="1:2" ht="18.75" customHeight="1" x14ac:dyDescent="0.25">
      <c r="A125" s="1">
        <v>123</v>
      </c>
      <c r="B125" s="13" t="s">
        <v>127</v>
      </c>
    </row>
    <row r="126" spans="1:2" ht="18.75" customHeight="1" x14ac:dyDescent="0.25">
      <c r="A126" s="8">
        <v>124</v>
      </c>
      <c r="B126" s="2" t="s">
        <v>128</v>
      </c>
    </row>
    <row r="127" spans="1:2" ht="18.75" customHeight="1" x14ac:dyDescent="0.25">
      <c r="A127" s="1">
        <v>125</v>
      </c>
      <c r="B127" s="2" t="s">
        <v>129</v>
      </c>
    </row>
    <row r="128" spans="1:2" ht="18.75" customHeight="1" x14ac:dyDescent="0.25">
      <c r="A128" s="1">
        <v>126</v>
      </c>
      <c r="B128" s="2" t="s">
        <v>130</v>
      </c>
    </row>
    <row r="129" spans="1:2" ht="18.75" customHeight="1" x14ac:dyDescent="0.25">
      <c r="A129" s="1">
        <v>127</v>
      </c>
      <c r="B129" s="13" t="s">
        <v>131</v>
      </c>
    </row>
    <row r="130" spans="1:2" ht="18.75" customHeight="1" x14ac:dyDescent="0.25">
      <c r="A130" s="8">
        <v>128</v>
      </c>
      <c r="B130" s="2" t="s">
        <v>132</v>
      </c>
    </row>
    <row r="131" spans="1:2" ht="18.75" customHeight="1" x14ac:dyDescent="0.25">
      <c r="A131" s="1">
        <v>129</v>
      </c>
      <c r="B131" s="2" t="s">
        <v>133</v>
      </c>
    </row>
    <row r="132" spans="1:2" ht="18.75" customHeight="1" x14ac:dyDescent="0.25">
      <c r="A132" s="1">
        <v>130</v>
      </c>
      <c r="B132" s="13" t="s">
        <v>407</v>
      </c>
    </row>
    <row r="133" spans="1:2" ht="18.75" customHeight="1" x14ac:dyDescent="0.25">
      <c r="A133" s="1">
        <v>131</v>
      </c>
      <c r="B133" s="13" t="s">
        <v>134</v>
      </c>
    </row>
    <row r="134" spans="1:2" ht="18.75" customHeight="1" x14ac:dyDescent="0.25">
      <c r="A134" s="8">
        <v>132</v>
      </c>
      <c r="B134" s="2" t="s">
        <v>135</v>
      </c>
    </row>
    <row r="135" spans="1:2" ht="18.75" customHeight="1" x14ac:dyDescent="0.25">
      <c r="A135" s="1">
        <v>133</v>
      </c>
      <c r="B135" s="2" t="s">
        <v>136</v>
      </c>
    </row>
    <row r="136" spans="1:2" ht="18.75" customHeight="1" x14ac:dyDescent="0.25">
      <c r="A136" s="1">
        <v>134</v>
      </c>
      <c r="B136" s="2" t="s">
        <v>137</v>
      </c>
    </row>
    <row r="137" spans="1:2" ht="18.75" customHeight="1" x14ac:dyDescent="0.25">
      <c r="A137" s="1">
        <v>135</v>
      </c>
      <c r="B137" s="2" t="s">
        <v>138</v>
      </c>
    </row>
    <row r="138" spans="1:2" ht="18.75" customHeight="1" x14ac:dyDescent="0.25">
      <c r="A138" s="8">
        <v>136</v>
      </c>
      <c r="B138" s="2" t="s">
        <v>139</v>
      </c>
    </row>
    <row r="139" spans="1:2" ht="18.75" customHeight="1" x14ac:dyDescent="0.25">
      <c r="A139" s="1">
        <v>137</v>
      </c>
      <c r="B139" s="2" t="s">
        <v>140</v>
      </c>
    </row>
    <row r="140" spans="1:2" ht="18.75" customHeight="1" x14ac:dyDescent="0.25">
      <c r="A140" s="1">
        <v>138</v>
      </c>
      <c r="B140" s="2" t="s">
        <v>141</v>
      </c>
    </row>
    <row r="141" spans="1:2" ht="18.75" customHeight="1" x14ac:dyDescent="0.25">
      <c r="A141" s="1">
        <v>139</v>
      </c>
      <c r="B141" s="13" t="s">
        <v>142</v>
      </c>
    </row>
    <row r="142" spans="1:2" ht="18.75" customHeight="1" x14ac:dyDescent="0.25">
      <c r="A142" s="8">
        <v>140</v>
      </c>
      <c r="B142" s="13" t="s">
        <v>143</v>
      </c>
    </row>
    <row r="143" spans="1:2" ht="18.75" customHeight="1" x14ac:dyDescent="0.25">
      <c r="A143" s="1">
        <v>141</v>
      </c>
      <c r="B143" s="2" t="s">
        <v>144</v>
      </c>
    </row>
    <row r="144" spans="1:2" ht="18.75" customHeight="1" x14ac:dyDescent="0.25">
      <c r="A144" s="1">
        <v>142</v>
      </c>
      <c r="B144" s="2" t="s">
        <v>145</v>
      </c>
    </row>
    <row r="145" spans="1:2" ht="18.75" customHeight="1" x14ac:dyDescent="0.25">
      <c r="A145" s="1">
        <v>143</v>
      </c>
      <c r="B145" s="2" t="s">
        <v>146</v>
      </c>
    </row>
    <row r="146" spans="1:2" ht="18.75" customHeight="1" x14ac:dyDescent="0.25">
      <c r="A146" s="8">
        <v>144</v>
      </c>
      <c r="B146" s="2" t="s">
        <v>147</v>
      </c>
    </row>
    <row r="147" spans="1:2" ht="18.75" customHeight="1" x14ac:dyDescent="0.25">
      <c r="A147" s="1">
        <v>145</v>
      </c>
      <c r="B147" s="2" t="s">
        <v>148</v>
      </c>
    </row>
    <row r="148" spans="1:2" ht="18.75" customHeight="1" x14ac:dyDescent="0.25">
      <c r="A148" s="1">
        <v>146</v>
      </c>
      <c r="B148" s="2" t="s">
        <v>149</v>
      </c>
    </row>
    <row r="149" spans="1:2" ht="18.75" customHeight="1" x14ac:dyDescent="0.25">
      <c r="A149" s="1">
        <v>147</v>
      </c>
      <c r="B149" s="2" t="s">
        <v>150</v>
      </c>
    </row>
    <row r="150" spans="1:2" ht="18.75" customHeight="1" x14ac:dyDescent="0.25">
      <c r="A150" s="8">
        <v>148</v>
      </c>
      <c r="B150" s="2" t="s">
        <v>151</v>
      </c>
    </row>
    <row r="151" spans="1:2" ht="18.75" customHeight="1" x14ac:dyDescent="0.25">
      <c r="A151" s="1">
        <v>149</v>
      </c>
      <c r="B151" s="2" t="s">
        <v>152</v>
      </c>
    </row>
    <row r="152" spans="1:2" ht="18.75" customHeight="1" x14ac:dyDescent="0.25">
      <c r="A152" s="1">
        <v>150</v>
      </c>
      <c r="B152" s="2" t="s">
        <v>153</v>
      </c>
    </row>
    <row r="153" spans="1:2" ht="18.75" customHeight="1" x14ac:dyDescent="0.25">
      <c r="A153" s="1">
        <v>151</v>
      </c>
      <c r="B153" s="2" t="s">
        <v>154</v>
      </c>
    </row>
    <row r="154" spans="1:2" ht="18.75" customHeight="1" x14ac:dyDescent="0.25">
      <c r="A154" s="8">
        <v>152</v>
      </c>
      <c r="B154" s="2" t="s">
        <v>155</v>
      </c>
    </row>
    <row r="155" spans="1:2" ht="18.75" customHeight="1" x14ac:dyDescent="0.25">
      <c r="A155" s="1">
        <v>153</v>
      </c>
      <c r="B155" s="2" t="s">
        <v>156</v>
      </c>
    </row>
    <row r="156" spans="1:2" ht="18.75" customHeight="1" x14ac:dyDescent="0.25">
      <c r="A156" s="1">
        <v>154</v>
      </c>
      <c r="B156" s="13" t="s">
        <v>157</v>
      </c>
    </row>
    <row r="157" spans="1:2" ht="18.75" customHeight="1" x14ac:dyDescent="0.25">
      <c r="A157" s="1">
        <v>155</v>
      </c>
      <c r="B157" s="2" t="s">
        <v>158</v>
      </c>
    </row>
    <row r="158" spans="1:2" ht="18.75" customHeight="1" x14ac:dyDescent="0.25">
      <c r="A158" s="8">
        <v>156</v>
      </c>
      <c r="B158" s="2" t="s">
        <v>159</v>
      </c>
    </row>
    <row r="159" spans="1:2" ht="18.75" customHeight="1" x14ac:dyDescent="0.25">
      <c r="A159" s="1">
        <v>157</v>
      </c>
      <c r="B159" s="2" t="s">
        <v>160</v>
      </c>
    </row>
    <row r="160" spans="1:2" ht="18.75" customHeight="1" x14ac:dyDescent="0.25">
      <c r="A160" s="1">
        <v>158</v>
      </c>
      <c r="B160" s="2" t="s">
        <v>161</v>
      </c>
    </row>
    <row r="161" spans="1:2" ht="18.75" customHeight="1" x14ac:dyDescent="0.25">
      <c r="A161" s="1">
        <v>159</v>
      </c>
      <c r="B161" s="2" t="s">
        <v>162</v>
      </c>
    </row>
    <row r="162" spans="1:2" ht="18.75" customHeight="1" x14ac:dyDescent="0.25">
      <c r="A162" s="8">
        <v>160</v>
      </c>
      <c r="B162" s="2" t="s">
        <v>163</v>
      </c>
    </row>
    <row r="163" spans="1:2" ht="18.75" customHeight="1" x14ac:dyDescent="0.25">
      <c r="A163" s="1">
        <v>161</v>
      </c>
      <c r="B163" s="2" t="s">
        <v>164</v>
      </c>
    </row>
    <row r="164" spans="1:2" ht="18.75" customHeight="1" x14ac:dyDescent="0.25">
      <c r="A164" s="1">
        <v>162</v>
      </c>
      <c r="B164" s="2" t="s">
        <v>165</v>
      </c>
    </row>
    <row r="165" spans="1:2" ht="18.75" customHeight="1" x14ac:dyDescent="0.25">
      <c r="A165" s="1">
        <v>163</v>
      </c>
      <c r="B165" s="2" t="s">
        <v>166</v>
      </c>
    </row>
    <row r="166" spans="1:2" ht="18.75" customHeight="1" x14ac:dyDescent="0.25">
      <c r="A166" s="8">
        <v>164</v>
      </c>
      <c r="B166" s="2" t="s">
        <v>167</v>
      </c>
    </row>
    <row r="167" spans="1:2" ht="18.75" customHeight="1" x14ac:dyDescent="0.25">
      <c r="A167" s="1">
        <v>165</v>
      </c>
      <c r="B167" s="13" t="s">
        <v>168</v>
      </c>
    </row>
    <row r="168" spans="1:2" ht="18.75" customHeight="1" x14ac:dyDescent="0.25">
      <c r="A168" s="1">
        <v>166</v>
      </c>
      <c r="B168" s="2" t="s">
        <v>169</v>
      </c>
    </row>
    <row r="169" spans="1:2" ht="18.75" customHeight="1" x14ac:dyDescent="0.25">
      <c r="A169" s="1">
        <v>167</v>
      </c>
      <c r="B169" s="2" t="s">
        <v>170</v>
      </c>
    </row>
    <row r="170" spans="1:2" ht="18.75" customHeight="1" x14ac:dyDescent="0.25">
      <c r="A170" s="8">
        <v>168</v>
      </c>
      <c r="B170" s="2" t="s">
        <v>171</v>
      </c>
    </row>
    <row r="171" spans="1:2" ht="18.75" customHeight="1" x14ac:dyDescent="0.25">
      <c r="A171" s="1">
        <v>169</v>
      </c>
      <c r="B171" s="2" t="s">
        <v>172</v>
      </c>
    </row>
    <row r="172" spans="1:2" ht="18.75" customHeight="1" x14ac:dyDescent="0.25">
      <c r="A172" s="1">
        <v>170</v>
      </c>
      <c r="B172" s="2" t="s">
        <v>173</v>
      </c>
    </row>
    <row r="173" spans="1:2" ht="18.75" customHeight="1" x14ac:dyDescent="0.25">
      <c r="A173" s="1">
        <v>171</v>
      </c>
      <c r="B173" s="2" t="s">
        <v>174</v>
      </c>
    </row>
    <row r="174" spans="1:2" ht="18.75" customHeight="1" x14ac:dyDescent="0.25">
      <c r="A174" s="8">
        <v>172</v>
      </c>
      <c r="B174" s="2" t="s">
        <v>175</v>
      </c>
    </row>
    <row r="175" spans="1:2" ht="18.75" customHeight="1" x14ac:dyDescent="0.25">
      <c r="A175" s="1">
        <v>173</v>
      </c>
      <c r="B175" s="2" t="s">
        <v>176</v>
      </c>
    </row>
    <row r="176" spans="1:2" ht="18.75" customHeight="1" x14ac:dyDescent="0.25">
      <c r="A176" s="1">
        <v>174</v>
      </c>
      <c r="B176" s="2" t="s">
        <v>177</v>
      </c>
    </row>
    <row r="177" spans="1:2" ht="18.75" customHeight="1" x14ac:dyDescent="0.25">
      <c r="A177" s="1">
        <v>175</v>
      </c>
      <c r="B177" s="2" t="s">
        <v>178</v>
      </c>
    </row>
    <row r="178" spans="1:2" ht="18.75" customHeight="1" x14ac:dyDescent="0.25">
      <c r="A178" s="8">
        <v>176</v>
      </c>
      <c r="B178" s="2" t="s">
        <v>179</v>
      </c>
    </row>
    <row r="179" spans="1:2" ht="18.75" customHeight="1" x14ac:dyDescent="0.25">
      <c r="A179" s="1">
        <v>177</v>
      </c>
      <c r="B179" s="2" t="s">
        <v>180</v>
      </c>
    </row>
    <row r="180" spans="1:2" ht="18.75" customHeight="1" x14ac:dyDescent="0.25">
      <c r="A180" s="1">
        <v>178</v>
      </c>
      <c r="B180" s="2" t="s">
        <v>181</v>
      </c>
    </row>
    <row r="181" spans="1:2" ht="18.75" customHeight="1" x14ac:dyDescent="0.25">
      <c r="A181" s="1">
        <v>179</v>
      </c>
      <c r="B181" s="2" t="s">
        <v>182</v>
      </c>
    </row>
    <row r="182" spans="1:2" ht="18.75" customHeight="1" x14ac:dyDescent="0.25">
      <c r="A182" s="8">
        <v>180</v>
      </c>
      <c r="B182" s="2" t="s">
        <v>183</v>
      </c>
    </row>
    <row r="183" spans="1:2" ht="18.75" customHeight="1" x14ac:dyDescent="0.25">
      <c r="A183" s="1">
        <v>181</v>
      </c>
      <c r="B183" s="2" t="s">
        <v>184</v>
      </c>
    </row>
    <row r="184" spans="1:2" ht="18.75" customHeight="1" x14ac:dyDescent="0.25">
      <c r="A184" s="1">
        <v>182</v>
      </c>
      <c r="B184" s="2" t="s">
        <v>185</v>
      </c>
    </row>
    <row r="185" spans="1:2" ht="18.75" customHeight="1" x14ac:dyDescent="0.25">
      <c r="A185" s="1">
        <v>183</v>
      </c>
      <c r="B185" s="2" t="s">
        <v>6</v>
      </c>
    </row>
    <row r="186" spans="1:2" ht="18.75" customHeight="1" x14ac:dyDescent="0.25">
      <c r="A186" s="8">
        <v>184</v>
      </c>
      <c r="B186" s="2" t="s">
        <v>186</v>
      </c>
    </row>
    <row r="187" spans="1:2" ht="18.75" customHeight="1" x14ac:dyDescent="0.25">
      <c r="A187" s="1">
        <v>185</v>
      </c>
      <c r="B187" s="2" t="s">
        <v>187</v>
      </c>
    </row>
    <row r="188" spans="1:2" ht="18.75" customHeight="1" x14ac:dyDescent="0.25">
      <c r="A188" s="1">
        <v>186</v>
      </c>
      <c r="B188" s="2" t="s">
        <v>188</v>
      </c>
    </row>
    <row r="189" spans="1:2" ht="18.75" customHeight="1" x14ac:dyDescent="0.25">
      <c r="A189" s="1">
        <v>187</v>
      </c>
      <c r="B189" s="2" t="s">
        <v>189</v>
      </c>
    </row>
    <row r="190" spans="1:2" ht="18.75" customHeight="1" x14ac:dyDescent="0.25">
      <c r="A190" s="8">
        <v>188</v>
      </c>
      <c r="B190" s="2" t="s">
        <v>190</v>
      </c>
    </row>
    <row r="191" spans="1:2" ht="18.75" customHeight="1" x14ac:dyDescent="0.25">
      <c r="A191" s="1">
        <v>189</v>
      </c>
      <c r="B191" s="13" t="s">
        <v>191</v>
      </c>
    </row>
    <row r="192" spans="1:2" ht="18.75" customHeight="1" x14ac:dyDescent="0.25">
      <c r="A192" s="1">
        <v>190</v>
      </c>
      <c r="B192" s="2" t="s">
        <v>192</v>
      </c>
    </row>
    <row r="193" spans="1:2" ht="18.75" customHeight="1" x14ac:dyDescent="0.25">
      <c r="A193" s="1">
        <v>191</v>
      </c>
      <c r="B193" s="2" t="s">
        <v>193</v>
      </c>
    </row>
    <row r="194" spans="1:2" ht="18.75" customHeight="1" x14ac:dyDescent="0.25">
      <c r="A194" s="8">
        <v>192</v>
      </c>
      <c r="B194" s="2" t="s">
        <v>194</v>
      </c>
    </row>
    <row r="195" spans="1:2" ht="18.75" customHeight="1" x14ac:dyDescent="0.25">
      <c r="A195" s="1">
        <v>193</v>
      </c>
      <c r="B195" s="2" t="s">
        <v>195</v>
      </c>
    </row>
    <row r="196" spans="1:2" ht="18.75" customHeight="1" x14ac:dyDescent="0.25">
      <c r="A196" s="1">
        <v>194</v>
      </c>
      <c r="B196" s="2" t="s">
        <v>196</v>
      </c>
    </row>
    <row r="197" spans="1:2" ht="18.75" customHeight="1" x14ac:dyDescent="0.25">
      <c r="A197" s="1">
        <v>195</v>
      </c>
      <c r="B197" s="2" t="s">
        <v>197</v>
      </c>
    </row>
    <row r="198" spans="1:2" ht="18.75" customHeight="1" x14ac:dyDescent="0.25">
      <c r="A198" s="8">
        <v>196</v>
      </c>
      <c r="B198" s="2" t="s">
        <v>198</v>
      </c>
    </row>
    <row r="199" spans="1:2" ht="18.75" customHeight="1" x14ac:dyDescent="0.25">
      <c r="A199" s="1">
        <v>197</v>
      </c>
      <c r="B199" s="13" t="s">
        <v>199</v>
      </c>
    </row>
    <row r="200" spans="1:2" ht="18.75" customHeight="1" x14ac:dyDescent="0.25">
      <c r="A200" s="1">
        <v>198</v>
      </c>
      <c r="B200" s="2" t="s">
        <v>200</v>
      </c>
    </row>
    <row r="201" spans="1:2" ht="18.75" customHeight="1" x14ac:dyDescent="0.25">
      <c r="A201" s="1">
        <v>199</v>
      </c>
      <c r="B201" s="13" t="s">
        <v>201</v>
      </c>
    </row>
    <row r="202" spans="1:2" ht="18.75" customHeight="1" x14ac:dyDescent="0.25">
      <c r="A202" s="8">
        <v>200</v>
      </c>
      <c r="B202" s="2" t="s">
        <v>202</v>
      </c>
    </row>
    <row r="203" spans="1:2" ht="18.75" customHeight="1" x14ac:dyDescent="0.25">
      <c r="A203" s="1">
        <v>201</v>
      </c>
      <c r="B203" s="13" t="s">
        <v>203</v>
      </c>
    </row>
    <row r="204" spans="1:2" ht="18.75" customHeight="1" x14ac:dyDescent="0.25">
      <c r="A204" s="1">
        <v>202</v>
      </c>
      <c r="B204" s="13" t="s">
        <v>204</v>
      </c>
    </row>
    <row r="205" spans="1:2" ht="18.75" customHeight="1" x14ac:dyDescent="0.25">
      <c r="A205" s="1">
        <v>203</v>
      </c>
      <c r="B205" s="2" t="s">
        <v>205</v>
      </c>
    </row>
    <row r="206" spans="1:2" ht="18.75" customHeight="1" x14ac:dyDescent="0.25">
      <c r="A206" s="8">
        <v>204</v>
      </c>
      <c r="B206" s="2" t="s">
        <v>206</v>
      </c>
    </row>
    <row r="207" spans="1:2" ht="18.75" customHeight="1" x14ac:dyDescent="0.25">
      <c r="A207" s="1">
        <v>205</v>
      </c>
      <c r="B207" s="2" t="s">
        <v>207</v>
      </c>
    </row>
    <row r="208" spans="1:2" ht="18.75" customHeight="1" x14ac:dyDescent="0.25">
      <c r="A208" s="1">
        <v>206</v>
      </c>
      <c r="B208" s="2" t="s">
        <v>208</v>
      </c>
    </row>
    <row r="209" spans="1:2" ht="18.75" customHeight="1" x14ac:dyDescent="0.25">
      <c r="A209" s="1">
        <v>207</v>
      </c>
      <c r="B209" s="2" t="s">
        <v>209</v>
      </c>
    </row>
    <row r="210" spans="1:2" ht="18.75" customHeight="1" x14ac:dyDescent="0.25">
      <c r="A210" s="8">
        <v>208</v>
      </c>
      <c r="B210" s="2" t="s">
        <v>210</v>
      </c>
    </row>
    <row r="211" spans="1:2" ht="18.75" customHeight="1" x14ac:dyDescent="0.25">
      <c r="A211" s="1">
        <v>209</v>
      </c>
      <c r="B211" s="2" t="s">
        <v>211</v>
      </c>
    </row>
    <row r="212" spans="1:2" ht="18.75" customHeight="1" x14ac:dyDescent="0.25">
      <c r="A212" s="1">
        <v>210</v>
      </c>
      <c r="B212" s="2" t="s">
        <v>212</v>
      </c>
    </row>
    <row r="213" spans="1:2" ht="18.75" customHeight="1" x14ac:dyDescent="0.25">
      <c r="A213" s="1">
        <v>211</v>
      </c>
      <c r="B213" s="13" t="s">
        <v>213</v>
      </c>
    </row>
    <row r="214" spans="1:2" ht="18.75" customHeight="1" x14ac:dyDescent="0.25">
      <c r="A214" s="8">
        <v>212</v>
      </c>
      <c r="B214" s="2" t="s">
        <v>214</v>
      </c>
    </row>
    <row r="215" spans="1:2" ht="18.75" customHeight="1" x14ac:dyDescent="0.25">
      <c r="A215" s="1">
        <v>213</v>
      </c>
      <c r="B215" s="2" t="s">
        <v>215</v>
      </c>
    </row>
    <row r="216" spans="1:2" ht="18.75" customHeight="1" x14ac:dyDescent="0.25">
      <c r="A216" s="1">
        <v>214</v>
      </c>
      <c r="B216" s="2" t="s">
        <v>216</v>
      </c>
    </row>
    <row r="217" spans="1:2" ht="18.75" customHeight="1" x14ac:dyDescent="0.25">
      <c r="A217" s="1">
        <v>215</v>
      </c>
      <c r="B217" s="13" t="s">
        <v>217</v>
      </c>
    </row>
    <row r="218" spans="1:2" ht="18.75" customHeight="1" x14ac:dyDescent="0.25">
      <c r="A218" s="8">
        <v>216</v>
      </c>
      <c r="B218" s="13" t="s">
        <v>218</v>
      </c>
    </row>
    <row r="219" spans="1:2" ht="18.75" customHeight="1" x14ac:dyDescent="0.25">
      <c r="A219" s="1">
        <v>217</v>
      </c>
      <c r="B219" s="2" t="s">
        <v>219</v>
      </c>
    </row>
    <row r="220" spans="1:2" ht="18.75" customHeight="1" x14ac:dyDescent="0.25">
      <c r="A220" s="1">
        <v>218</v>
      </c>
      <c r="B220" s="2" t="s">
        <v>220</v>
      </c>
    </row>
    <row r="221" spans="1:2" ht="18.75" customHeight="1" x14ac:dyDescent="0.25">
      <c r="A221" s="1">
        <v>219</v>
      </c>
      <c r="B221" s="2" t="s">
        <v>221</v>
      </c>
    </row>
    <row r="222" spans="1:2" ht="18.75" customHeight="1" x14ac:dyDescent="0.25">
      <c r="A222" s="8">
        <v>220</v>
      </c>
      <c r="B222" s="2" t="s">
        <v>222</v>
      </c>
    </row>
    <row r="223" spans="1:2" ht="18.75" customHeight="1" x14ac:dyDescent="0.25">
      <c r="A223" s="1">
        <v>221</v>
      </c>
      <c r="B223" s="13" t="s">
        <v>223</v>
      </c>
    </row>
    <row r="224" spans="1:2" ht="18.75" customHeight="1" x14ac:dyDescent="0.25">
      <c r="A224" s="1">
        <v>222</v>
      </c>
      <c r="B224" s="13" t="s">
        <v>224</v>
      </c>
    </row>
    <row r="225" spans="1:2" ht="18.75" customHeight="1" x14ac:dyDescent="0.25">
      <c r="A225" s="1">
        <v>223</v>
      </c>
      <c r="B225" s="13" t="s">
        <v>225</v>
      </c>
    </row>
    <row r="226" spans="1:2" ht="18.75" customHeight="1" x14ac:dyDescent="0.25">
      <c r="A226" s="8">
        <v>224</v>
      </c>
      <c r="B226" s="13" t="s">
        <v>372</v>
      </c>
    </row>
    <row r="227" spans="1:2" ht="18.75" customHeight="1" x14ac:dyDescent="0.25">
      <c r="A227" s="1">
        <v>225</v>
      </c>
      <c r="B227" s="2" t="s">
        <v>226</v>
      </c>
    </row>
    <row r="228" spans="1:2" ht="18.75" customHeight="1" x14ac:dyDescent="0.25">
      <c r="A228" s="1">
        <v>226</v>
      </c>
      <c r="B228" s="13" t="s">
        <v>227</v>
      </c>
    </row>
    <row r="229" spans="1:2" ht="18.75" customHeight="1" x14ac:dyDescent="0.25">
      <c r="A229" s="1">
        <v>227</v>
      </c>
      <c r="B229" s="2" t="s">
        <v>228</v>
      </c>
    </row>
    <row r="230" spans="1:2" ht="18.75" customHeight="1" x14ac:dyDescent="0.25">
      <c r="A230" s="8">
        <v>228</v>
      </c>
      <c r="B230" s="14" t="s">
        <v>382</v>
      </c>
    </row>
    <row r="231" spans="1:2" ht="18.75" customHeight="1" x14ac:dyDescent="0.25">
      <c r="A231" s="1">
        <v>229</v>
      </c>
      <c r="B231" s="13" t="s">
        <v>229</v>
      </c>
    </row>
    <row r="232" spans="1:2" ht="18.75" customHeight="1" x14ac:dyDescent="0.25">
      <c r="A232" s="1">
        <v>230</v>
      </c>
      <c r="B232" s="2" t="s">
        <v>230</v>
      </c>
    </row>
    <row r="233" spans="1:2" ht="18.75" customHeight="1" x14ac:dyDescent="0.25">
      <c r="A233" s="1">
        <v>231</v>
      </c>
      <c r="B233" s="13" t="s">
        <v>231</v>
      </c>
    </row>
    <row r="234" spans="1:2" ht="18.75" customHeight="1" x14ac:dyDescent="0.25">
      <c r="A234" s="8">
        <v>232</v>
      </c>
      <c r="B234" s="13" t="s">
        <v>232</v>
      </c>
    </row>
    <row r="235" spans="1:2" ht="18.75" customHeight="1" x14ac:dyDescent="0.25">
      <c r="A235" s="1">
        <v>233</v>
      </c>
      <c r="B235" s="13" t="s">
        <v>233</v>
      </c>
    </row>
    <row r="236" spans="1:2" ht="18.75" customHeight="1" x14ac:dyDescent="0.25">
      <c r="A236" s="1">
        <v>234</v>
      </c>
      <c r="B236" s="13" t="s">
        <v>234</v>
      </c>
    </row>
    <row r="237" spans="1:2" ht="18.75" customHeight="1" x14ac:dyDescent="0.25">
      <c r="A237" s="1">
        <v>235</v>
      </c>
      <c r="B237" s="13" t="s">
        <v>235</v>
      </c>
    </row>
    <row r="238" spans="1:2" ht="18.75" customHeight="1" x14ac:dyDescent="0.25">
      <c r="A238" s="8">
        <v>236</v>
      </c>
      <c r="B238" s="13" t="s">
        <v>236</v>
      </c>
    </row>
    <row r="239" spans="1:2" ht="18.75" customHeight="1" x14ac:dyDescent="0.25">
      <c r="A239" s="1">
        <v>237</v>
      </c>
      <c r="B239" s="13" t="s">
        <v>237</v>
      </c>
    </row>
    <row r="240" spans="1:2" ht="18.75" customHeight="1" x14ac:dyDescent="0.25">
      <c r="A240" s="1">
        <v>238</v>
      </c>
      <c r="B240" s="13" t="s">
        <v>238</v>
      </c>
    </row>
    <row r="241" spans="1:2" ht="18.75" customHeight="1" x14ac:dyDescent="0.25">
      <c r="A241" s="1">
        <v>239</v>
      </c>
      <c r="B241" s="13" t="s">
        <v>239</v>
      </c>
    </row>
    <row r="242" spans="1:2" ht="18.75" customHeight="1" x14ac:dyDescent="0.25">
      <c r="A242" s="8">
        <v>240</v>
      </c>
      <c r="B242" s="13" t="s">
        <v>240</v>
      </c>
    </row>
    <row r="243" spans="1:2" ht="18.75" customHeight="1" x14ac:dyDescent="0.25">
      <c r="A243" s="1">
        <v>241</v>
      </c>
      <c r="B243" s="13" t="s">
        <v>241</v>
      </c>
    </row>
    <row r="244" spans="1:2" ht="18.75" customHeight="1" x14ac:dyDescent="0.25">
      <c r="A244" s="1">
        <v>242</v>
      </c>
      <c r="B244" s="13" t="s">
        <v>242</v>
      </c>
    </row>
    <row r="245" spans="1:2" ht="18.75" customHeight="1" x14ac:dyDescent="0.25">
      <c r="A245" s="1">
        <v>243</v>
      </c>
      <c r="B245" s="2" t="s">
        <v>243</v>
      </c>
    </row>
    <row r="246" spans="1:2" ht="18.75" customHeight="1" x14ac:dyDescent="0.25">
      <c r="A246" s="8">
        <v>244</v>
      </c>
      <c r="B246" s="13" t="s">
        <v>244</v>
      </c>
    </row>
    <row r="247" spans="1:2" ht="18.75" customHeight="1" x14ac:dyDescent="0.25">
      <c r="A247" s="1">
        <v>245</v>
      </c>
      <c r="B247" s="13" t="s">
        <v>245</v>
      </c>
    </row>
    <row r="248" spans="1:2" ht="18.75" customHeight="1" x14ac:dyDescent="0.25">
      <c r="A248" s="1">
        <v>246</v>
      </c>
      <c r="B248" s="13" t="s">
        <v>246</v>
      </c>
    </row>
    <row r="249" spans="1:2" ht="18.75" customHeight="1" x14ac:dyDescent="0.25">
      <c r="A249" s="1">
        <v>247</v>
      </c>
      <c r="B249" s="2" t="s">
        <v>247</v>
      </c>
    </row>
    <row r="250" spans="1:2" ht="18.75" customHeight="1" x14ac:dyDescent="0.25">
      <c r="A250" s="8">
        <v>248</v>
      </c>
      <c r="B250" s="13" t="s">
        <v>248</v>
      </c>
    </row>
    <row r="251" spans="1:2" ht="18.75" customHeight="1" x14ac:dyDescent="0.25">
      <c r="A251" s="1">
        <v>249</v>
      </c>
      <c r="B251" s="13" t="s">
        <v>249</v>
      </c>
    </row>
    <row r="252" spans="1:2" ht="18.75" customHeight="1" x14ac:dyDescent="0.25">
      <c r="A252" s="1">
        <v>250</v>
      </c>
      <c r="B252" s="13" t="s">
        <v>248</v>
      </c>
    </row>
    <row r="253" spans="1:2" ht="18.75" customHeight="1" x14ac:dyDescent="0.25">
      <c r="A253" s="1">
        <v>251</v>
      </c>
      <c r="B253" s="13" t="s">
        <v>250</v>
      </c>
    </row>
    <row r="254" spans="1:2" ht="18.75" customHeight="1" x14ac:dyDescent="0.25">
      <c r="A254" s="8">
        <v>252</v>
      </c>
      <c r="B254" s="13" t="s">
        <v>251</v>
      </c>
    </row>
    <row r="255" spans="1:2" ht="18.75" customHeight="1" x14ac:dyDescent="0.25">
      <c r="A255" s="1">
        <v>253</v>
      </c>
      <c r="B255" s="13" t="s">
        <v>251</v>
      </c>
    </row>
    <row r="256" spans="1:2" ht="18.75" customHeight="1" x14ac:dyDescent="0.25">
      <c r="A256" s="1">
        <v>254</v>
      </c>
      <c r="B256" s="2" t="s">
        <v>252</v>
      </c>
    </row>
    <row r="257" spans="1:2" ht="18.75" customHeight="1" x14ac:dyDescent="0.25">
      <c r="A257" s="1">
        <v>255</v>
      </c>
      <c r="B257" s="13" t="s">
        <v>253</v>
      </c>
    </row>
    <row r="258" spans="1:2" ht="18.75" customHeight="1" x14ac:dyDescent="0.25">
      <c r="A258" s="8">
        <v>256</v>
      </c>
      <c r="B258" s="13" t="s">
        <v>254</v>
      </c>
    </row>
    <row r="259" spans="1:2" ht="18.75" customHeight="1" x14ac:dyDescent="0.25">
      <c r="A259" s="1">
        <v>257</v>
      </c>
      <c r="B259" s="2" t="s">
        <v>53</v>
      </c>
    </row>
    <row r="260" spans="1:2" ht="18.75" customHeight="1" x14ac:dyDescent="0.25">
      <c r="A260" s="1">
        <v>258</v>
      </c>
      <c r="B260" s="13" t="s">
        <v>255</v>
      </c>
    </row>
    <row r="261" spans="1:2" ht="18.75" customHeight="1" x14ac:dyDescent="0.25">
      <c r="A261" s="1">
        <v>259</v>
      </c>
      <c r="B261" s="13" t="s">
        <v>256</v>
      </c>
    </row>
    <row r="262" spans="1:2" ht="18.75" customHeight="1" x14ac:dyDescent="0.25">
      <c r="A262" s="8">
        <v>260</v>
      </c>
      <c r="B262" s="2" t="s">
        <v>257</v>
      </c>
    </row>
    <row r="263" spans="1:2" ht="18.75" customHeight="1" x14ac:dyDescent="0.25">
      <c r="A263" s="1">
        <v>261</v>
      </c>
      <c r="B263" s="13" t="s">
        <v>258</v>
      </c>
    </row>
    <row r="264" spans="1:2" ht="18.75" customHeight="1" x14ac:dyDescent="0.25">
      <c r="A264" s="1">
        <v>262</v>
      </c>
      <c r="B264" s="13" t="s">
        <v>259</v>
      </c>
    </row>
    <row r="265" spans="1:2" ht="18.75" customHeight="1" x14ac:dyDescent="0.25">
      <c r="A265" s="1">
        <v>263</v>
      </c>
      <c r="B265" s="13" t="s">
        <v>260</v>
      </c>
    </row>
    <row r="266" spans="1:2" ht="18.75" customHeight="1" x14ac:dyDescent="0.25">
      <c r="A266" s="8">
        <v>264</v>
      </c>
      <c r="B266" s="13" t="s">
        <v>261</v>
      </c>
    </row>
    <row r="267" spans="1:2" ht="18.75" customHeight="1" x14ac:dyDescent="0.25">
      <c r="A267" s="1">
        <v>265</v>
      </c>
      <c r="B267" s="13" t="s">
        <v>262</v>
      </c>
    </row>
    <row r="268" spans="1:2" ht="18.75" customHeight="1" x14ac:dyDescent="0.25">
      <c r="A268" s="1">
        <v>266</v>
      </c>
      <c r="B268" s="13" t="s">
        <v>263</v>
      </c>
    </row>
    <row r="269" spans="1:2" ht="18.75" customHeight="1" x14ac:dyDescent="0.25">
      <c r="A269" s="1">
        <v>267</v>
      </c>
      <c r="B269" s="13" t="s">
        <v>264</v>
      </c>
    </row>
    <row r="270" spans="1:2" ht="18.75" customHeight="1" x14ac:dyDescent="0.25">
      <c r="A270" s="8">
        <v>268</v>
      </c>
      <c r="B270" s="13" t="s">
        <v>269</v>
      </c>
    </row>
    <row r="271" spans="1:2" ht="18.75" customHeight="1" x14ac:dyDescent="0.25">
      <c r="A271" s="1">
        <v>269</v>
      </c>
      <c r="B271" s="13" t="s">
        <v>270</v>
      </c>
    </row>
    <row r="272" spans="1:2" ht="18.75" customHeight="1" x14ac:dyDescent="0.25">
      <c r="A272" s="1">
        <v>270</v>
      </c>
      <c r="B272" s="14" t="s">
        <v>402</v>
      </c>
    </row>
    <row r="273" spans="1:2" ht="18.75" customHeight="1" x14ac:dyDescent="0.25">
      <c r="A273" s="1">
        <v>271</v>
      </c>
      <c r="B273" s="2" t="s">
        <v>271</v>
      </c>
    </row>
    <row r="274" spans="1:2" ht="18.75" customHeight="1" x14ac:dyDescent="0.25">
      <c r="A274" s="8">
        <v>272</v>
      </c>
      <c r="B274" s="13" t="s">
        <v>272</v>
      </c>
    </row>
    <row r="275" spans="1:2" ht="18.75" customHeight="1" x14ac:dyDescent="0.25">
      <c r="A275" s="1">
        <v>273</v>
      </c>
      <c r="B275" s="13" t="s">
        <v>273</v>
      </c>
    </row>
    <row r="276" spans="1:2" ht="18.75" customHeight="1" x14ac:dyDescent="0.25">
      <c r="A276" s="1">
        <v>274</v>
      </c>
      <c r="B276" s="13" t="s">
        <v>304</v>
      </c>
    </row>
    <row r="277" spans="1:2" ht="18.75" customHeight="1" x14ac:dyDescent="0.25">
      <c r="A277" s="1">
        <v>275</v>
      </c>
      <c r="B277" s="13" t="s">
        <v>305</v>
      </c>
    </row>
    <row r="278" spans="1:2" ht="18.75" customHeight="1" x14ac:dyDescent="0.25">
      <c r="A278" s="8">
        <v>276</v>
      </c>
      <c r="B278" s="13" t="s">
        <v>306</v>
      </c>
    </row>
    <row r="279" spans="1:2" ht="18.75" customHeight="1" x14ac:dyDescent="0.25">
      <c r="A279" s="1">
        <v>277</v>
      </c>
      <c r="B279" s="13" t="s">
        <v>307</v>
      </c>
    </row>
    <row r="280" spans="1:2" ht="18.75" customHeight="1" x14ac:dyDescent="0.25">
      <c r="A280" s="1">
        <v>278</v>
      </c>
      <c r="B280" s="13" t="s">
        <v>308</v>
      </c>
    </row>
    <row r="281" spans="1:2" ht="18.75" customHeight="1" x14ac:dyDescent="0.25">
      <c r="A281" s="1">
        <v>279</v>
      </c>
      <c r="B281" s="13" t="s">
        <v>309</v>
      </c>
    </row>
    <row r="282" spans="1:2" ht="18.75" customHeight="1" x14ac:dyDescent="0.25">
      <c r="A282" s="8">
        <v>280</v>
      </c>
      <c r="B282" s="14" t="s">
        <v>310</v>
      </c>
    </row>
    <row r="283" spans="1:2" ht="18.75" customHeight="1" x14ac:dyDescent="0.25">
      <c r="A283" s="1">
        <v>281</v>
      </c>
      <c r="B283" s="13" t="s">
        <v>311</v>
      </c>
    </row>
    <row r="284" spans="1:2" ht="18.75" customHeight="1" x14ac:dyDescent="0.25">
      <c r="A284" s="1">
        <v>282</v>
      </c>
      <c r="B284" s="14" t="s">
        <v>312</v>
      </c>
    </row>
    <row r="285" spans="1:2" ht="18.75" customHeight="1" x14ac:dyDescent="0.25">
      <c r="A285" s="1">
        <v>283</v>
      </c>
      <c r="B285" s="14" t="s">
        <v>313</v>
      </c>
    </row>
    <row r="286" spans="1:2" ht="18.75" customHeight="1" x14ac:dyDescent="0.25">
      <c r="A286" s="8">
        <v>284</v>
      </c>
      <c r="B286" s="14" t="s">
        <v>314</v>
      </c>
    </row>
    <row r="287" spans="1:2" ht="18.75" customHeight="1" x14ac:dyDescent="0.25">
      <c r="A287" s="1">
        <v>285</v>
      </c>
      <c r="B287" s="14" t="s">
        <v>315</v>
      </c>
    </row>
    <row r="288" spans="1:2" ht="18.75" customHeight="1" x14ac:dyDescent="0.25">
      <c r="A288" s="1">
        <v>286</v>
      </c>
      <c r="B288" s="2" t="s">
        <v>316</v>
      </c>
    </row>
    <row r="289" spans="1:2" ht="18.75" customHeight="1" x14ac:dyDescent="0.25">
      <c r="A289" s="1">
        <v>287</v>
      </c>
      <c r="B289" s="13" t="s">
        <v>317</v>
      </c>
    </row>
    <row r="290" spans="1:2" ht="18.75" customHeight="1" x14ac:dyDescent="0.25">
      <c r="A290" s="8">
        <v>288</v>
      </c>
      <c r="B290" s="13" t="s">
        <v>318</v>
      </c>
    </row>
    <row r="291" spans="1:2" ht="18.75" customHeight="1" x14ac:dyDescent="0.25">
      <c r="A291" s="1">
        <v>289</v>
      </c>
      <c r="B291" s="10" t="s">
        <v>320</v>
      </c>
    </row>
    <row r="292" spans="1:2" ht="18.75" customHeight="1" x14ac:dyDescent="0.25">
      <c r="A292" s="8">
        <v>290</v>
      </c>
      <c r="B292" s="9" t="s">
        <v>321</v>
      </c>
    </row>
    <row r="293" spans="1:2" ht="18.75" customHeight="1" x14ac:dyDescent="0.25">
      <c r="A293" s="1">
        <v>291</v>
      </c>
      <c r="B293" s="9" t="s">
        <v>319</v>
      </c>
    </row>
    <row r="294" spans="1:2" ht="18.75" customHeight="1" x14ac:dyDescent="0.25">
      <c r="A294" s="8">
        <v>292</v>
      </c>
      <c r="B294" s="14" t="s">
        <v>322</v>
      </c>
    </row>
    <row r="295" spans="1:2" ht="18.75" customHeight="1" x14ac:dyDescent="0.25">
      <c r="A295" s="1">
        <v>293</v>
      </c>
      <c r="B295" s="14" t="s">
        <v>323</v>
      </c>
    </row>
    <row r="296" spans="1:2" ht="18.75" customHeight="1" x14ac:dyDescent="0.25">
      <c r="A296" s="1">
        <v>294</v>
      </c>
      <c r="B296" s="14" t="s">
        <v>324</v>
      </c>
    </row>
    <row r="297" spans="1:2" ht="18.75" customHeight="1" x14ac:dyDescent="0.25">
      <c r="A297" s="1">
        <v>295</v>
      </c>
      <c r="B297" s="14" t="s">
        <v>325</v>
      </c>
    </row>
    <row r="298" spans="1:2" ht="18.75" customHeight="1" x14ac:dyDescent="0.25">
      <c r="A298" s="8">
        <v>296</v>
      </c>
      <c r="B298" s="14" t="s">
        <v>326</v>
      </c>
    </row>
    <row r="299" spans="1:2" ht="18.75" customHeight="1" x14ac:dyDescent="0.25">
      <c r="A299" s="1">
        <v>297</v>
      </c>
      <c r="B299" s="13" t="s">
        <v>327</v>
      </c>
    </row>
    <row r="300" spans="1:2" ht="18.75" customHeight="1" x14ac:dyDescent="0.25">
      <c r="A300" s="1">
        <v>298</v>
      </c>
      <c r="B300" s="13" t="s">
        <v>328</v>
      </c>
    </row>
    <row r="301" spans="1:2" ht="18.75" customHeight="1" x14ac:dyDescent="0.25">
      <c r="A301" s="1">
        <v>299</v>
      </c>
      <c r="B301" s="13" t="s">
        <v>329</v>
      </c>
    </row>
    <row r="302" spans="1:2" ht="18.75" customHeight="1" x14ac:dyDescent="0.25">
      <c r="A302" s="8">
        <v>300</v>
      </c>
      <c r="B302" s="14" t="s">
        <v>330</v>
      </c>
    </row>
    <row r="303" spans="1:2" ht="18.75" customHeight="1" x14ac:dyDescent="0.25">
      <c r="A303" s="1">
        <v>301</v>
      </c>
      <c r="B303" s="14" t="s">
        <v>365</v>
      </c>
    </row>
    <row r="304" spans="1:2" ht="18.75" customHeight="1" x14ac:dyDescent="0.25">
      <c r="A304" s="1">
        <v>302</v>
      </c>
      <c r="B304" s="14" t="s">
        <v>366</v>
      </c>
    </row>
    <row r="305" spans="1:2" ht="18.75" customHeight="1" x14ac:dyDescent="0.25">
      <c r="A305" s="1">
        <v>303</v>
      </c>
      <c r="B305" s="2" t="s">
        <v>367</v>
      </c>
    </row>
    <row r="306" spans="1:2" ht="18.75" customHeight="1" x14ac:dyDescent="0.25">
      <c r="A306" s="8">
        <v>304</v>
      </c>
      <c r="B306" s="14" t="s">
        <v>368</v>
      </c>
    </row>
    <row r="307" spans="1:2" ht="18.75" customHeight="1" x14ac:dyDescent="0.25">
      <c r="A307" s="1">
        <v>305</v>
      </c>
      <c r="B307" s="14" t="s">
        <v>369</v>
      </c>
    </row>
    <row r="308" spans="1:2" ht="18.75" customHeight="1" x14ac:dyDescent="0.25">
      <c r="A308" s="1">
        <v>306</v>
      </c>
      <c r="B308" s="14" t="s">
        <v>370</v>
      </c>
    </row>
    <row r="309" spans="1:2" ht="18.75" customHeight="1" x14ac:dyDescent="0.25">
      <c r="A309" s="2">
        <v>307</v>
      </c>
      <c r="B309" s="14" t="s">
        <v>371</v>
      </c>
    </row>
    <row r="310" spans="1:2" ht="18.75" customHeight="1" x14ac:dyDescent="0.25">
      <c r="A310" s="2">
        <v>308</v>
      </c>
      <c r="B310" s="14" t="s">
        <v>373</v>
      </c>
    </row>
    <row r="311" spans="1:2" ht="18.75" customHeight="1" x14ac:dyDescent="0.25">
      <c r="A311" s="2">
        <v>309</v>
      </c>
      <c r="B311" s="14" t="s">
        <v>374</v>
      </c>
    </row>
    <row r="312" spans="1:2" ht="18.75" customHeight="1" x14ac:dyDescent="0.25">
      <c r="A312" s="2">
        <v>310</v>
      </c>
      <c r="B312" s="2" t="s">
        <v>375</v>
      </c>
    </row>
    <row r="313" spans="1:2" ht="18.75" customHeight="1" x14ac:dyDescent="0.25">
      <c r="A313" s="2">
        <v>311</v>
      </c>
      <c r="B313" s="14" t="s">
        <v>376</v>
      </c>
    </row>
    <row r="314" spans="1:2" ht="18.75" customHeight="1" x14ac:dyDescent="0.25">
      <c r="A314" s="2">
        <v>312</v>
      </c>
      <c r="B314" s="14" t="s">
        <v>379</v>
      </c>
    </row>
    <row r="315" spans="1:2" ht="18.75" customHeight="1" x14ac:dyDescent="0.25">
      <c r="A315" s="2">
        <v>313</v>
      </c>
      <c r="B315" s="14" t="s">
        <v>381</v>
      </c>
    </row>
    <row r="316" spans="1:2" ht="18.75" customHeight="1" x14ac:dyDescent="0.25">
      <c r="A316" s="2">
        <v>314</v>
      </c>
      <c r="B316" s="14" t="s">
        <v>387</v>
      </c>
    </row>
    <row r="317" spans="1:2" ht="18.75" customHeight="1" x14ac:dyDescent="0.25">
      <c r="A317" s="2">
        <v>315</v>
      </c>
      <c r="B317" s="14" t="s">
        <v>389</v>
      </c>
    </row>
    <row r="318" spans="1:2" ht="18.75" customHeight="1" x14ac:dyDescent="0.25">
      <c r="A318" s="2">
        <v>316</v>
      </c>
      <c r="B318" s="14" t="s">
        <v>390</v>
      </c>
    </row>
    <row r="319" spans="1:2" ht="18.75" customHeight="1" x14ac:dyDescent="0.25">
      <c r="A319" s="2">
        <v>317</v>
      </c>
      <c r="B319" s="14" t="s">
        <v>391</v>
      </c>
    </row>
    <row r="320" spans="1:2" ht="18.75" customHeight="1" x14ac:dyDescent="0.25">
      <c r="A320" s="2">
        <v>318</v>
      </c>
      <c r="B320" s="14" t="s">
        <v>392</v>
      </c>
    </row>
    <row r="321" spans="1:2" ht="18.75" customHeight="1" x14ac:dyDescent="0.25">
      <c r="A321" s="2">
        <v>319</v>
      </c>
      <c r="B321" s="14" t="s">
        <v>393</v>
      </c>
    </row>
    <row r="322" spans="1:2" ht="18.75" customHeight="1" x14ac:dyDescent="0.25">
      <c r="A322" s="2">
        <v>320</v>
      </c>
      <c r="B322" s="14" t="s">
        <v>394</v>
      </c>
    </row>
    <row r="323" spans="1:2" ht="18.75" customHeight="1" x14ac:dyDescent="0.25">
      <c r="A323" s="2">
        <v>321</v>
      </c>
      <c r="B323" s="14" t="s">
        <v>260</v>
      </c>
    </row>
    <row r="324" spans="1:2" ht="18.75" customHeight="1" x14ac:dyDescent="0.25">
      <c r="A324" s="2">
        <v>322</v>
      </c>
      <c r="B324" s="14" t="s">
        <v>395</v>
      </c>
    </row>
    <row r="325" spans="1:2" ht="18.75" customHeight="1" x14ac:dyDescent="0.25">
      <c r="A325" s="2">
        <v>323</v>
      </c>
      <c r="B325" s="14" t="s">
        <v>261</v>
      </c>
    </row>
    <row r="326" spans="1:2" ht="18.75" customHeight="1" x14ac:dyDescent="0.25">
      <c r="A326" s="2">
        <v>324</v>
      </c>
      <c r="B326" s="14" t="s">
        <v>397</v>
      </c>
    </row>
    <row r="327" spans="1:2" ht="18.75" customHeight="1" x14ac:dyDescent="0.25">
      <c r="A327" s="2">
        <v>325</v>
      </c>
      <c r="B327" s="14" t="s">
        <v>398</v>
      </c>
    </row>
    <row r="328" spans="1:2" ht="18.75" customHeight="1" x14ac:dyDescent="0.25">
      <c r="A328" s="2">
        <v>326</v>
      </c>
      <c r="B328" s="14" t="s">
        <v>399</v>
      </c>
    </row>
    <row r="329" spans="1:2" ht="18.75" customHeight="1" x14ac:dyDescent="0.25">
      <c r="A329" s="2">
        <v>327</v>
      </c>
      <c r="B329" s="14" t="s">
        <v>400</v>
      </c>
    </row>
    <row r="330" spans="1:2" ht="18.75" customHeight="1" x14ac:dyDescent="0.25">
      <c r="A330" s="2">
        <v>328</v>
      </c>
      <c r="B330" s="14" t="s">
        <v>401</v>
      </c>
    </row>
    <row r="331" spans="1:2" ht="18.75" customHeight="1" x14ac:dyDescent="0.25">
      <c r="A331" s="2">
        <v>329</v>
      </c>
      <c r="B331" s="14" t="s">
        <v>403</v>
      </c>
    </row>
    <row r="332" spans="1:2" ht="18.75" customHeight="1" x14ac:dyDescent="0.25">
      <c r="A332" s="2">
        <v>330</v>
      </c>
      <c r="B332" s="14" t="s">
        <v>404</v>
      </c>
    </row>
    <row r="333" spans="1:2" ht="18.75" customHeight="1" x14ac:dyDescent="0.25">
      <c r="A333" s="2">
        <v>331</v>
      </c>
      <c r="B333" s="14" t="s">
        <v>405</v>
      </c>
    </row>
    <row r="334" spans="1:2" ht="18.75" customHeight="1" x14ac:dyDescent="0.25">
      <c r="A334" s="2">
        <v>332</v>
      </c>
      <c r="B334" s="14" t="s">
        <v>406</v>
      </c>
    </row>
    <row r="335" spans="1:2" ht="18.75" customHeight="1" x14ac:dyDescent="0.25">
      <c r="A335" s="2">
        <v>333</v>
      </c>
      <c r="B335" s="14" t="s">
        <v>328</v>
      </c>
    </row>
    <row r="336" spans="1:2" ht="18.75" customHeight="1" x14ac:dyDescent="0.25">
      <c r="A336" s="2">
        <v>334</v>
      </c>
      <c r="B336" s="14" t="s">
        <v>408</v>
      </c>
    </row>
    <row r="337" spans="1:2" ht="18.75" customHeight="1" x14ac:dyDescent="0.25">
      <c r="A337" s="2">
        <v>335</v>
      </c>
      <c r="B337" s="14" t="s">
        <v>409</v>
      </c>
    </row>
    <row r="338" spans="1:2" ht="18.75" customHeight="1" x14ac:dyDescent="0.25">
      <c r="A338" s="2">
        <v>336</v>
      </c>
      <c r="B338" s="14" t="s">
        <v>410</v>
      </c>
    </row>
    <row r="339" spans="1:2" ht="18.75" customHeight="1" x14ac:dyDescent="0.25">
      <c r="A339" s="2">
        <v>337</v>
      </c>
      <c r="B339" s="14" t="s">
        <v>411</v>
      </c>
    </row>
    <row r="340" spans="1:2" ht="18.75" customHeight="1" x14ac:dyDescent="0.25">
      <c r="A340" s="2">
        <v>338</v>
      </c>
      <c r="B340" s="14" t="s">
        <v>412</v>
      </c>
    </row>
    <row r="341" spans="1:2" ht="18.75" customHeight="1" x14ac:dyDescent="0.25">
      <c r="A341" s="2">
        <v>339</v>
      </c>
      <c r="B341" s="14" t="s">
        <v>413</v>
      </c>
    </row>
    <row r="342" spans="1:2" ht="18.75" customHeight="1" x14ac:dyDescent="0.25">
      <c r="A342" s="2">
        <v>340</v>
      </c>
      <c r="B342" s="14" t="s">
        <v>414</v>
      </c>
    </row>
    <row r="343" spans="1:2" ht="18.75" customHeight="1" x14ac:dyDescent="0.25">
      <c r="A343" s="2">
        <v>341</v>
      </c>
      <c r="B343" s="14" t="s">
        <v>415</v>
      </c>
    </row>
    <row r="344" spans="1:2" ht="18.75" customHeight="1" x14ac:dyDescent="0.25">
      <c r="A344" s="2">
        <v>342</v>
      </c>
      <c r="B344" s="14" t="s">
        <v>416</v>
      </c>
    </row>
    <row r="345" spans="1:2" ht="18.75" customHeight="1" x14ac:dyDescent="0.25">
      <c r="A345" s="2">
        <v>343</v>
      </c>
      <c r="B345" s="14" t="s">
        <v>417</v>
      </c>
    </row>
    <row r="346" spans="1:2" ht="18.75" customHeight="1" x14ac:dyDescent="0.25">
      <c r="A346" s="2">
        <v>344</v>
      </c>
      <c r="B346" s="14" t="s">
        <v>418</v>
      </c>
    </row>
    <row r="347" spans="1:2" ht="18.75" customHeight="1" x14ac:dyDescent="0.25">
      <c r="A347" s="2">
        <v>345</v>
      </c>
      <c r="B347" s="12" t="s">
        <v>419</v>
      </c>
    </row>
    <row r="348" spans="1:2" ht="18.75" customHeight="1" x14ac:dyDescent="0.25">
      <c r="A348" s="2">
        <v>346</v>
      </c>
      <c r="B348" s="14" t="s">
        <v>420</v>
      </c>
    </row>
    <row r="349" spans="1:2" ht="18.75" customHeight="1" x14ac:dyDescent="0.25">
      <c r="A349" s="2">
        <v>347</v>
      </c>
      <c r="B349" s="14" t="s">
        <v>421</v>
      </c>
    </row>
    <row r="350" spans="1:2" ht="18.75" customHeight="1" x14ac:dyDescent="0.25">
      <c r="A350" s="2">
        <v>348</v>
      </c>
      <c r="B350" s="14" t="s">
        <v>422</v>
      </c>
    </row>
    <row r="351" spans="1:2" ht="18.75" customHeight="1" x14ac:dyDescent="0.25">
      <c r="A351" s="2">
        <v>349</v>
      </c>
      <c r="B351" s="14" t="s">
        <v>423</v>
      </c>
    </row>
    <row r="352" spans="1:2" ht="18.75" customHeight="1" x14ac:dyDescent="0.25">
      <c r="A352" s="2">
        <v>350</v>
      </c>
      <c r="B352" s="14" t="s">
        <v>424</v>
      </c>
    </row>
    <row r="353" spans="1:2" ht="18.75" customHeight="1" x14ac:dyDescent="0.25">
      <c r="A353" s="2">
        <v>351</v>
      </c>
      <c r="B353" s="14" t="s">
        <v>425</v>
      </c>
    </row>
    <row r="354" spans="1:2" ht="18.75" customHeight="1" x14ac:dyDescent="0.25">
      <c r="A354" s="2">
        <v>352</v>
      </c>
      <c r="B354" s="13" t="s">
        <v>426</v>
      </c>
    </row>
    <row r="355" spans="1:2" ht="18.75" customHeight="1" x14ac:dyDescent="0.25">
      <c r="A355" s="2">
        <v>353</v>
      </c>
      <c r="B355" s="14" t="s">
        <v>427</v>
      </c>
    </row>
    <row r="356" spans="1:2" ht="18.75" customHeight="1" x14ac:dyDescent="0.25">
      <c r="A356" s="2">
        <v>354</v>
      </c>
      <c r="B356" s="14" t="s">
        <v>428</v>
      </c>
    </row>
    <row r="357" spans="1:2" ht="18.75" customHeight="1" x14ac:dyDescent="0.25">
      <c r="A357" s="2">
        <v>355</v>
      </c>
      <c r="B357" s="14" t="s">
        <v>429</v>
      </c>
    </row>
    <row r="358" spans="1:2" ht="18.75" customHeight="1" x14ac:dyDescent="0.25">
      <c r="A358" s="2">
        <v>356</v>
      </c>
      <c r="B358" s="14" t="s">
        <v>430</v>
      </c>
    </row>
    <row r="359" spans="1:2" ht="18.75" customHeight="1" x14ac:dyDescent="0.25">
      <c r="A359" s="2">
        <v>357</v>
      </c>
      <c r="B359" s="14" t="s">
        <v>431</v>
      </c>
    </row>
    <row r="360" spans="1:2" ht="18.75" customHeight="1" x14ac:dyDescent="0.25">
      <c r="A360" s="2">
        <v>358</v>
      </c>
      <c r="B360" s="14" t="s">
        <v>432</v>
      </c>
    </row>
    <row r="361" spans="1:2" ht="18.75" customHeight="1" x14ac:dyDescent="0.25">
      <c r="A361" s="2">
        <v>359</v>
      </c>
      <c r="B361" s="14" t="s">
        <v>435</v>
      </c>
    </row>
    <row r="362" spans="1:2" ht="18.75" customHeight="1" x14ac:dyDescent="0.25">
      <c r="A362" s="2">
        <v>360</v>
      </c>
      <c r="B362" s="14" t="s">
        <v>436</v>
      </c>
    </row>
    <row r="363" spans="1:2" ht="18.75" customHeight="1" x14ac:dyDescent="0.25">
      <c r="A363" s="2">
        <v>361</v>
      </c>
      <c r="B363" s="14" t="s">
        <v>437</v>
      </c>
    </row>
    <row r="364" spans="1:2" ht="18.75" customHeight="1" x14ac:dyDescent="0.25">
      <c r="A364" s="2">
        <v>362</v>
      </c>
      <c r="B364" s="13" t="s">
        <v>438</v>
      </c>
    </row>
    <row r="365" spans="1:2" ht="18.75" customHeight="1" x14ac:dyDescent="0.25">
      <c r="A365" s="2">
        <v>363</v>
      </c>
      <c r="B365" s="14" t="s">
        <v>439</v>
      </c>
    </row>
    <row r="366" spans="1:2" ht="18.75" customHeight="1" x14ac:dyDescent="0.25">
      <c r="A366" s="2">
        <v>364</v>
      </c>
      <c r="B366" s="14" t="s">
        <v>440</v>
      </c>
    </row>
    <row r="367" spans="1:2" ht="18.75" customHeight="1" x14ac:dyDescent="0.25">
      <c r="A367" s="2">
        <v>365</v>
      </c>
      <c r="B367" s="13" t="s">
        <v>441</v>
      </c>
    </row>
    <row r="368" spans="1:2" ht="18.75" customHeight="1" x14ac:dyDescent="0.25">
      <c r="A368" s="2">
        <v>366</v>
      </c>
      <c r="B368" s="13" t="s">
        <v>228</v>
      </c>
    </row>
    <row r="369" spans="1:2" ht="18.75" customHeight="1" x14ac:dyDescent="0.25">
      <c r="A369" s="2">
        <v>367</v>
      </c>
      <c r="B369" s="13" t="s">
        <v>442</v>
      </c>
    </row>
    <row r="370" spans="1:2" ht="18.75" customHeight="1" x14ac:dyDescent="0.25">
      <c r="A370" s="2">
        <v>368</v>
      </c>
      <c r="B370" s="13" t="s">
        <v>443</v>
      </c>
    </row>
    <row r="371" spans="1:2" ht="18.75" customHeight="1" x14ac:dyDescent="0.25">
      <c r="A371" s="2">
        <v>369</v>
      </c>
      <c r="B371" s="13" t="s">
        <v>444</v>
      </c>
    </row>
    <row r="372" spans="1:2" ht="18.75" customHeight="1" x14ac:dyDescent="0.25">
      <c r="A372" s="2">
        <v>370</v>
      </c>
      <c r="B372" s="13" t="s">
        <v>445</v>
      </c>
    </row>
    <row r="373" spans="1:2" ht="18.75" customHeight="1" x14ac:dyDescent="0.25">
      <c r="A373" s="2">
        <v>371</v>
      </c>
      <c r="B373" s="13" t="s">
        <v>446</v>
      </c>
    </row>
    <row r="374" spans="1:2" ht="18.75" customHeight="1" x14ac:dyDescent="0.25">
      <c r="A374" s="2">
        <v>372</v>
      </c>
      <c r="B374" s="14" t="s">
        <v>447</v>
      </c>
    </row>
    <row r="375" spans="1:2" ht="18.75" customHeight="1" x14ac:dyDescent="0.25">
      <c r="A375" s="2">
        <v>373</v>
      </c>
      <c r="B375" s="14" t="s">
        <v>448</v>
      </c>
    </row>
    <row r="376" spans="1:2" ht="18.75" customHeight="1" x14ac:dyDescent="0.25">
      <c r="A376" s="2">
        <v>374</v>
      </c>
      <c r="B376" s="14" t="s">
        <v>449</v>
      </c>
    </row>
    <row r="377" spans="1:2" ht="18.75" customHeight="1" x14ac:dyDescent="0.25">
      <c r="A377" s="2">
        <v>375</v>
      </c>
      <c r="B377" s="14" t="s">
        <v>450</v>
      </c>
    </row>
    <row r="378" spans="1:2" ht="18.75" customHeight="1" x14ac:dyDescent="0.25">
      <c r="A378" s="2">
        <v>376</v>
      </c>
      <c r="B378" s="14" t="s">
        <v>1653</v>
      </c>
    </row>
    <row r="379" spans="1:2" ht="18.75" customHeight="1" x14ac:dyDescent="0.25">
      <c r="A379" s="2">
        <v>377</v>
      </c>
      <c r="B379" s="14" t="s">
        <v>451</v>
      </c>
    </row>
    <row r="380" spans="1:2" ht="18.75" customHeight="1" x14ac:dyDescent="0.25">
      <c r="A380" s="2">
        <v>378</v>
      </c>
      <c r="B380" s="14" t="s">
        <v>452</v>
      </c>
    </row>
    <row r="381" spans="1:2" ht="18.75" customHeight="1" x14ac:dyDescent="0.25">
      <c r="A381" s="2">
        <v>379</v>
      </c>
      <c r="B381" s="14" t="s">
        <v>453</v>
      </c>
    </row>
    <row r="382" spans="1:2" ht="18.75" customHeight="1" x14ac:dyDescent="0.25">
      <c r="A382" s="2">
        <v>380</v>
      </c>
      <c r="B382" s="14" t="s">
        <v>454</v>
      </c>
    </row>
    <row r="383" spans="1:2" ht="18.75" customHeight="1" x14ac:dyDescent="0.25">
      <c r="A383" s="2">
        <v>381</v>
      </c>
      <c r="B383" s="14" t="s">
        <v>455</v>
      </c>
    </row>
    <row r="384" spans="1:2" ht="18.75" customHeight="1" x14ac:dyDescent="0.25">
      <c r="A384" s="2">
        <v>382</v>
      </c>
      <c r="B384" s="14" t="s">
        <v>227</v>
      </c>
    </row>
    <row r="385" spans="1:2" ht="18.75" customHeight="1" x14ac:dyDescent="0.25">
      <c r="A385" s="2">
        <v>383</v>
      </c>
      <c r="B385" s="14" t="s">
        <v>456</v>
      </c>
    </row>
    <row r="386" spans="1:2" ht="18.75" customHeight="1" x14ac:dyDescent="0.25">
      <c r="A386" s="2">
        <v>384</v>
      </c>
      <c r="B386" s="14" t="s">
        <v>457</v>
      </c>
    </row>
    <row r="387" spans="1:2" ht="18.75" customHeight="1" x14ac:dyDescent="0.25">
      <c r="A387" s="2">
        <v>385</v>
      </c>
      <c r="B387" s="14" t="s">
        <v>458</v>
      </c>
    </row>
    <row r="388" spans="1:2" ht="18.75" customHeight="1" x14ac:dyDescent="0.25">
      <c r="A388" s="2">
        <v>386</v>
      </c>
      <c r="B388" s="14" t="s">
        <v>459</v>
      </c>
    </row>
    <row r="389" spans="1:2" ht="18.75" customHeight="1" x14ac:dyDescent="0.25">
      <c r="A389" s="2">
        <v>387</v>
      </c>
      <c r="B389" s="14" t="s">
        <v>460</v>
      </c>
    </row>
    <row r="390" spans="1:2" ht="18.75" customHeight="1" x14ac:dyDescent="0.25">
      <c r="A390" s="2">
        <v>388</v>
      </c>
      <c r="B390" s="13" t="s">
        <v>461</v>
      </c>
    </row>
    <row r="391" spans="1:2" ht="18.75" customHeight="1" x14ac:dyDescent="0.25">
      <c r="A391" s="2">
        <v>389</v>
      </c>
      <c r="B391" s="14" t="s">
        <v>462</v>
      </c>
    </row>
    <row r="392" spans="1:2" ht="18.75" customHeight="1" x14ac:dyDescent="0.25">
      <c r="A392" s="2">
        <v>390</v>
      </c>
      <c r="B392" s="14" t="s">
        <v>463</v>
      </c>
    </row>
    <row r="393" spans="1:2" ht="18.75" customHeight="1" x14ac:dyDescent="0.25">
      <c r="A393" s="2">
        <v>391</v>
      </c>
      <c r="B393" s="14" t="s">
        <v>464</v>
      </c>
    </row>
    <row r="394" spans="1:2" ht="18.75" customHeight="1" x14ac:dyDescent="0.25">
      <c r="A394" s="2">
        <v>392</v>
      </c>
      <c r="B394" s="14" t="s">
        <v>465</v>
      </c>
    </row>
    <row r="395" spans="1:2" ht="18.75" customHeight="1" x14ac:dyDescent="0.25">
      <c r="A395" s="2">
        <v>393</v>
      </c>
      <c r="B395" s="14" t="s">
        <v>466</v>
      </c>
    </row>
    <row r="396" spans="1:2" ht="18.75" customHeight="1" x14ac:dyDescent="0.25">
      <c r="A396" s="2">
        <v>394</v>
      </c>
      <c r="B396" s="14" t="s">
        <v>467</v>
      </c>
    </row>
    <row r="397" spans="1:2" ht="18.75" customHeight="1" x14ac:dyDescent="0.25">
      <c r="A397" s="2">
        <v>395</v>
      </c>
      <c r="B397" s="14" t="s">
        <v>468</v>
      </c>
    </row>
    <row r="398" spans="1:2" ht="18.75" customHeight="1" x14ac:dyDescent="0.25">
      <c r="A398" s="2">
        <v>396</v>
      </c>
      <c r="B398" s="14" t="s">
        <v>469</v>
      </c>
    </row>
    <row r="399" spans="1:2" ht="18.75" customHeight="1" x14ac:dyDescent="0.25">
      <c r="A399" s="2">
        <v>397</v>
      </c>
      <c r="B399" s="14" t="s">
        <v>470</v>
      </c>
    </row>
    <row r="400" spans="1:2" ht="18.75" customHeight="1" x14ac:dyDescent="0.25">
      <c r="A400" s="2">
        <v>398</v>
      </c>
      <c r="B400" s="14" t="s">
        <v>471</v>
      </c>
    </row>
    <row r="401" spans="1:2" ht="18.75" customHeight="1" x14ac:dyDescent="0.25">
      <c r="A401" s="2">
        <v>399</v>
      </c>
      <c r="B401" s="14" t="s">
        <v>472</v>
      </c>
    </row>
    <row r="402" spans="1:2" ht="18.75" customHeight="1" x14ac:dyDescent="0.25">
      <c r="A402" s="2">
        <v>400</v>
      </c>
      <c r="B402" s="14" t="s">
        <v>473</v>
      </c>
    </row>
    <row r="403" spans="1:2" ht="18.75" customHeight="1" x14ac:dyDescent="0.25">
      <c r="A403" s="2">
        <v>401</v>
      </c>
      <c r="B403" s="14" t="s">
        <v>474</v>
      </c>
    </row>
    <row r="404" spans="1:2" ht="18.75" customHeight="1" x14ac:dyDescent="0.25">
      <c r="A404" s="2">
        <v>402</v>
      </c>
      <c r="B404" s="14" t="s">
        <v>914</v>
      </c>
    </row>
    <row r="405" spans="1:2" ht="18.75" customHeight="1" x14ac:dyDescent="0.25">
      <c r="A405" s="2">
        <v>403</v>
      </c>
      <c r="B405" s="14" t="s">
        <v>475</v>
      </c>
    </row>
    <row r="406" spans="1:2" ht="18.75" customHeight="1" x14ac:dyDescent="0.25">
      <c r="A406" s="2">
        <v>404</v>
      </c>
      <c r="B406" s="14" t="s">
        <v>476</v>
      </c>
    </row>
    <row r="407" spans="1:2" ht="18.75" customHeight="1" x14ac:dyDescent="0.25">
      <c r="A407" s="2">
        <v>405</v>
      </c>
      <c r="B407" s="14" t="s">
        <v>477</v>
      </c>
    </row>
    <row r="408" spans="1:2" ht="18.75" customHeight="1" x14ac:dyDescent="0.25">
      <c r="A408" s="2">
        <v>406</v>
      </c>
      <c r="B408" s="14" t="s">
        <v>478</v>
      </c>
    </row>
    <row r="409" spans="1:2" ht="18.75" customHeight="1" x14ac:dyDescent="0.25">
      <c r="A409" s="2">
        <v>407</v>
      </c>
      <c r="B409" s="14" t="s">
        <v>479</v>
      </c>
    </row>
    <row r="410" spans="1:2" ht="18.75" customHeight="1" x14ac:dyDescent="0.25">
      <c r="A410" s="2">
        <v>408</v>
      </c>
      <c r="B410" s="14" t="s">
        <v>480</v>
      </c>
    </row>
    <row r="411" spans="1:2" ht="18.75" customHeight="1" x14ac:dyDescent="0.25">
      <c r="A411" s="2">
        <v>409</v>
      </c>
      <c r="B411" s="14" t="s">
        <v>481</v>
      </c>
    </row>
    <row r="412" spans="1:2" ht="18.75" customHeight="1" x14ac:dyDescent="0.25">
      <c r="A412" s="2">
        <v>410</v>
      </c>
      <c r="B412" s="14" t="s">
        <v>482</v>
      </c>
    </row>
    <row r="413" spans="1:2" ht="18.75" customHeight="1" x14ac:dyDescent="0.25">
      <c r="A413" s="2">
        <v>411</v>
      </c>
      <c r="B413" s="14" t="s">
        <v>483</v>
      </c>
    </row>
    <row r="414" spans="1:2" ht="18.75" customHeight="1" x14ac:dyDescent="0.25">
      <c r="A414" s="2">
        <v>412</v>
      </c>
      <c r="B414" s="14" t="s">
        <v>484</v>
      </c>
    </row>
    <row r="415" spans="1:2" ht="18.75" customHeight="1" x14ac:dyDescent="0.25">
      <c r="A415" s="2">
        <v>413</v>
      </c>
      <c r="B415" s="16" t="s">
        <v>485</v>
      </c>
    </row>
    <row r="416" spans="1:2" ht="18.75" customHeight="1" x14ac:dyDescent="0.25">
      <c r="A416" s="2">
        <v>414</v>
      </c>
      <c r="B416" s="16" t="s">
        <v>486</v>
      </c>
    </row>
    <row r="417" spans="1:2" ht="18.75" customHeight="1" x14ac:dyDescent="0.25">
      <c r="A417" s="2">
        <v>415</v>
      </c>
      <c r="B417" s="16" t="s">
        <v>487</v>
      </c>
    </row>
    <row r="418" spans="1:2" ht="18.75" customHeight="1" x14ac:dyDescent="0.25">
      <c r="A418" s="2">
        <v>416</v>
      </c>
      <c r="B418" s="18" t="s">
        <v>488</v>
      </c>
    </row>
    <row r="419" spans="1:2" ht="18.75" customHeight="1" x14ac:dyDescent="0.25">
      <c r="A419" s="2">
        <v>417</v>
      </c>
      <c r="B419" s="16" t="s">
        <v>489</v>
      </c>
    </row>
    <row r="420" spans="1:2" ht="18.75" customHeight="1" x14ac:dyDescent="0.25">
      <c r="A420" s="2">
        <v>418</v>
      </c>
      <c r="B420" s="16" t="s">
        <v>490</v>
      </c>
    </row>
    <row r="421" spans="1:2" ht="18.75" customHeight="1" x14ac:dyDescent="0.25">
      <c r="A421" s="2">
        <v>419</v>
      </c>
      <c r="B421" s="17" t="s">
        <v>491</v>
      </c>
    </row>
    <row r="422" spans="1:2" ht="18.75" customHeight="1" x14ac:dyDescent="0.25">
      <c r="A422" s="2">
        <v>420</v>
      </c>
      <c r="B422" s="16" t="s">
        <v>491</v>
      </c>
    </row>
    <row r="423" spans="1:2" ht="18.75" customHeight="1" x14ac:dyDescent="0.25">
      <c r="A423" s="2">
        <v>421</v>
      </c>
      <c r="B423" s="16" t="s">
        <v>492</v>
      </c>
    </row>
    <row r="424" spans="1:2" ht="18.75" customHeight="1" x14ac:dyDescent="0.25">
      <c r="A424" s="2">
        <v>422</v>
      </c>
      <c r="B424" s="18" t="s">
        <v>493</v>
      </c>
    </row>
    <row r="425" spans="1:2" ht="18.75" customHeight="1" x14ac:dyDescent="0.25">
      <c r="A425" s="2">
        <v>423</v>
      </c>
      <c r="B425" s="18" t="s">
        <v>494</v>
      </c>
    </row>
    <row r="426" spans="1:2" ht="18.75" customHeight="1" x14ac:dyDescent="0.25">
      <c r="A426" s="2">
        <v>424</v>
      </c>
      <c r="B426" s="13" t="s">
        <v>495</v>
      </c>
    </row>
    <row r="427" spans="1:2" ht="18.75" customHeight="1" x14ac:dyDescent="0.25">
      <c r="A427" s="2">
        <v>425</v>
      </c>
      <c r="B427" s="18" t="s">
        <v>496</v>
      </c>
    </row>
    <row r="428" spans="1:2" ht="18.75" customHeight="1" x14ac:dyDescent="0.25">
      <c r="A428" s="2">
        <v>426</v>
      </c>
      <c r="B428" s="18" t="s">
        <v>497</v>
      </c>
    </row>
    <row r="429" spans="1:2" ht="18.75" customHeight="1" x14ac:dyDescent="0.25">
      <c r="A429" s="2">
        <v>427</v>
      </c>
      <c r="B429" s="18" t="s">
        <v>498</v>
      </c>
    </row>
    <row r="430" spans="1:2" ht="18.75" customHeight="1" x14ac:dyDescent="0.25">
      <c r="A430" s="2">
        <v>428</v>
      </c>
      <c r="B430" s="18" t="s">
        <v>499</v>
      </c>
    </row>
    <row r="431" spans="1:2" ht="18.75" customHeight="1" x14ac:dyDescent="0.25">
      <c r="A431" s="2">
        <v>429</v>
      </c>
      <c r="B431" s="13" t="s">
        <v>499</v>
      </c>
    </row>
    <row r="432" spans="1:2" ht="18.75" customHeight="1" x14ac:dyDescent="0.25">
      <c r="A432" s="2">
        <v>430</v>
      </c>
      <c r="B432" s="14" t="s">
        <v>500</v>
      </c>
    </row>
    <row r="433" spans="1:2" ht="18.75" customHeight="1" x14ac:dyDescent="0.25">
      <c r="A433" s="2">
        <v>431</v>
      </c>
      <c r="B433" s="14" t="s">
        <v>501</v>
      </c>
    </row>
    <row r="434" spans="1:2" ht="18.75" customHeight="1" x14ac:dyDescent="0.25">
      <c r="A434" s="2">
        <v>432</v>
      </c>
      <c r="B434" s="14" t="s">
        <v>502</v>
      </c>
    </row>
    <row r="435" spans="1:2" ht="18.75" customHeight="1" x14ac:dyDescent="0.25">
      <c r="A435" s="2">
        <v>433</v>
      </c>
      <c r="B435" s="2" t="s">
        <v>503</v>
      </c>
    </row>
    <row r="436" spans="1:2" ht="18.75" customHeight="1" x14ac:dyDescent="0.25">
      <c r="A436" s="2">
        <v>434</v>
      </c>
      <c r="B436" s="13" t="s">
        <v>504</v>
      </c>
    </row>
    <row r="437" spans="1:2" ht="18.75" customHeight="1" x14ac:dyDescent="0.25">
      <c r="A437" s="2">
        <v>435</v>
      </c>
      <c r="B437" s="18" t="s">
        <v>505</v>
      </c>
    </row>
    <row r="438" spans="1:2" ht="18.75" customHeight="1" x14ac:dyDescent="0.25">
      <c r="A438" s="2">
        <v>436</v>
      </c>
      <c r="B438" s="18" t="s">
        <v>506</v>
      </c>
    </row>
    <row r="439" spans="1:2" ht="18.75" customHeight="1" x14ac:dyDescent="0.25">
      <c r="A439" s="2">
        <v>437</v>
      </c>
      <c r="B439" s="18" t="s">
        <v>507</v>
      </c>
    </row>
    <row r="440" spans="1:2" ht="18.75" customHeight="1" x14ac:dyDescent="0.25">
      <c r="A440" s="2">
        <v>438</v>
      </c>
      <c r="B440" s="18" t="s">
        <v>508</v>
      </c>
    </row>
    <row r="441" spans="1:2" ht="18.75" customHeight="1" x14ac:dyDescent="0.25">
      <c r="A441" s="2">
        <v>439</v>
      </c>
      <c r="B441" s="15" t="s">
        <v>386</v>
      </c>
    </row>
    <row r="442" spans="1:2" ht="18.75" customHeight="1" x14ac:dyDescent="0.25">
      <c r="A442" s="2">
        <v>440</v>
      </c>
      <c r="B442" s="18" t="s">
        <v>509</v>
      </c>
    </row>
    <row r="443" spans="1:2" ht="18.75" customHeight="1" x14ac:dyDescent="0.25">
      <c r="A443" s="2">
        <v>441</v>
      </c>
      <c r="B443" s="19" t="s">
        <v>510</v>
      </c>
    </row>
    <row r="444" spans="1:2" ht="18.75" customHeight="1" x14ac:dyDescent="0.25">
      <c r="A444" s="2">
        <v>442</v>
      </c>
      <c r="B444" s="13" t="s">
        <v>511</v>
      </c>
    </row>
    <row r="445" spans="1:2" ht="18.75" customHeight="1" x14ac:dyDescent="0.25">
      <c r="A445" s="2">
        <v>443</v>
      </c>
      <c r="B445" s="13" t="s">
        <v>512</v>
      </c>
    </row>
    <row r="446" spans="1:2" ht="18.75" customHeight="1" x14ac:dyDescent="0.25">
      <c r="A446" s="2">
        <v>444</v>
      </c>
      <c r="B446" s="13" t="s">
        <v>513</v>
      </c>
    </row>
    <row r="447" spans="1:2" ht="18.75" customHeight="1" x14ac:dyDescent="0.25">
      <c r="A447" s="2">
        <v>445</v>
      </c>
      <c r="B447" s="2" t="s">
        <v>514</v>
      </c>
    </row>
    <row r="448" spans="1:2" ht="18.75" customHeight="1" x14ac:dyDescent="0.25">
      <c r="A448" s="2">
        <v>446</v>
      </c>
      <c r="B448" s="2" t="s">
        <v>515</v>
      </c>
    </row>
    <row r="449" spans="1:2" ht="18.75" customHeight="1" x14ac:dyDescent="0.25">
      <c r="A449" s="2">
        <v>447</v>
      </c>
      <c r="B449" s="2" t="s">
        <v>516</v>
      </c>
    </row>
    <row r="450" spans="1:2" ht="18.75" customHeight="1" x14ac:dyDescent="0.25">
      <c r="A450" s="2">
        <v>448</v>
      </c>
      <c r="B450" s="13" t="s">
        <v>517</v>
      </c>
    </row>
    <row r="451" spans="1:2" ht="18.75" customHeight="1" x14ac:dyDescent="0.25">
      <c r="A451" s="2">
        <v>449</v>
      </c>
      <c r="B451" s="14" t="s">
        <v>518</v>
      </c>
    </row>
    <row r="452" spans="1:2" ht="18.75" customHeight="1" x14ac:dyDescent="0.25">
      <c r="A452" s="2">
        <v>450</v>
      </c>
      <c r="B452" s="14" t="s">
        <v>519</v>
      </c>
    </row>
    <row r="453" spans="1:2" ht="18.75" customHeight="1" x14ac:dyDescent="0.25">
      <c r="A453" s="2">
        <v>451</v>
      </c>
      <c r="B453" s="14" t="s">
        <v>520</v>
      </c>
    </row>
    <row r="454" spans="1:2" ht="18.75" customHeight="1" x14ac:dyDescent="0.25">
      <c r="A454" s="2">
        <v>452</v>
      </c>
      <c r="B454" s="14" t="s">
        <v>522</v>
      </c>
    </row>
    <row r="455" spans="1:2" ht="18.75" customHeight="1" x14ac:dyDescent="0.25">
      <c r="A455" s="2">
        <v>453</v>
      </c>
      <c r="B455" s="11" t="s">
        <v>386</v>
      </c>
    </row>
    <row r="456" spans="1:2" ht="18.75" customHeight="1" x14ac:dyDescent="0.25">
      <c r="A456" s="2">
        <v>454</v>
      </c>
      <c r="B456" s="14" t="s">
        <v>523</v>
      </c>
    </row>
    <row r="457" spans="1:2" ht="18.75" customHeight="1" x14ac:dyDescent="0.25">
      <c r="A457" s="2">
        <v>455</v>
      </c>
      <c r="B457" s="14" t="s">
        <v>524</v>
      </c>
    </row>
    <row r="458" spans="1:2" ht="18.75" customHeight="1" x14ac:dyDescent="0.25">
      <c r="A458" s="2">
        <v>456</v>
      </c>
      <c r="B458" s="14" t="s">
        <v>525</v>
      </c>
    </row>
    <row r="459" spans="1:2" ht="18.75" customHeight="1" x14ac:dyDescent="0.25">
      <c r="A459" s="2">
        <v>457</v>
      </c>
      <c r="B459" s="14" t="s">
        <v>526</v>
      </c>
    </row>
    <row r="460" spans="1:2" ht="18.75" customHeight="1" x14ac:dyDescent="0.25">
      <c r="A460" s="2">
        <v>458</v>
      </c>
      <c r="B460" s="14" t="s">
        <v>527</v>
      </c>
    </row>
    <row r="461" spans="1:2" ht="18.75" customHeight="1" x14ac:dyDescent="0.25">
      <c r="A461" s="2">
        <v>459</v>
      </c>
      <c r="B461" s="13" t="s">
        <v>528</v>
      </c>
    </row>
    <row r="462" spans="1:2" ht="18.75" customHeight="1" x14ac:dyDescent="0.25">
      <c r="A462" s="2">
        <v>460</v>
      </c>
      <c r="B462" s="2" t="s">
        <v>529</v>
      </c>
    </row>
    <row r="463" spans="1:2" ht="18.75" customHeight="1" x14ac:dyDescent="0.25">
      <c r="A463" s="2">
        <v>461</v>
      </c>
      <c r="B463" s="14" t="s">
        <v>530</v>
      </c>
    </row>
    <row r="464" spans="1:2" ht="18.75" customHeight="1" x14ac:dyDescent="0.25">
      <c r="A464" s="2">
        <v>462</v>
      </c>
      <c r="B464" s="14" t="s">
        <v>531</v>
      </c>
    </row>
    <row r="465" spans="1:2" ht="18.75" customHeight="1" x14ac:dyDescent="0.25">
      <c r="A465" s="2">
        <v>463</v>
      </c>
      <c r="B465" s="14" t="s">
        <v>532</v>
      </c>
    </row>
    <row r="466" spans="1:2" ht="18.600000000000001" customHeight="1" x14ac:dyDescent="0.25">
      <c r="A466" s="2">
        <v>464</v>
      </c>
      <c r="B466" s="14" t="s">
        <v>533</v>
      </c>
    </row>
    <row r="467" spans="1:2" ht="18.75" customHeight="1" x14ac:dyDescent="0.25">
      <c r="A467" s="2">
        <v>465</v>
      </c>
      <c r="B467" s="14" t="s">
        <v>534</v>
      </c>
    </row>
    <row r="468" spans="1:2" ht="18.75" customHeight="1" x14ac:dyDescent="0.25">
      <c r="A468" s="2">
        <v>466</v>
      </c>
      <c r="B468" s="14" t="s">
        <v>535</v>
      </c>
    </row>
    <row r="469" spans="1:2" ht="18.75" customHeight="1" x14ac:dyDescent="0.25">
      <c r="A469" s="2">
        <v>467</v>
      </c>
      <c r="B469" s="14" t="s">
        <v>536</v>
      </c>
    </row>
    <row r="470" spans="1:2" ht="18.75" customHeight="1" x14ac:dyDescent="0.25">
      <c r="A470" s="2">
        <v>468</v>
      </c>
      <c r="B470" s="14" t="s">
        <v>537</v>
      </c>
    </row>
    <row r="471" spans="1:2" ht="18.75" customHeight="1" x14ac:dyDescent="0.25">
      <c r="A471" s="2">
        <v>469</v>
      </c>
      <c r="B471" s="14" t="s">
        <v>538</v>
      </c>
    </row>
    <row r="472" spans="1:2" ht="18.75" customHeight="1" x14ac:dyDescent="0.25">
      <c r="A472" s="2">
        <v>470</v>
      </c>
      <c r="B472" s="14" t="s">
        <v>539</v>
      </c>
    </row>
    <row r="473" spans="1:2" ht="18.75" customHeight="1" x14ac:dyDescent="0.25">
      <c r="A473" s="2">
        <v>471</v>
      </c>
      <c r="B473" s="14" t="s">
        <v>540</v>
      </c>
    </row>
    <row r="474" spans="1:2" ht="18.75" customHeight="1" x14ac:dyDescent="0.25">
      <c r="A474" s="2">
        <v>472</v>
      </c>
      <c r="B474" s="14" t="s">
        <v>541</v>
      </c>
    </row>
    <row r="475" spans="1:2" ht="18.75" customHeight="1" x14ac:dyDescent="0.25">
      <c r="A475" s="2">
        <v>473</v>
      </c>
      <c r="B475" s="2" t="s">
        <v>542</v>
      </c>
    </row>
    <row r="476" spans="1:2" ht="18.75" customHeight="1" x14ac:dyDescent="0.25">
      <c r="A476" s="2">
        <v>474</v>
      </c>
      <c r="B476" s="13" t="s">
        <v>543</v>
      </c>
    </row>
    <row r="477" spans="1:2" ht="18.75" customHeight="1" x14ac:dyDescent="0.25">
      <c r="A477" s="2">
        <v>475</v>
      </c>
      <c r="B477" s="14" t="s">
        <v>544</v>
      </c>
    </row>
    <row r="478" spans="1:2" ht="18.75" customHeight="1" x14ac:dyDescent="0.25">
      <c r="A478" s="2">
        <v>476</v>
      </c>
      <c r="B478" s="14" t="s">
        <v>545</v>
      </c>
    </row>
    <row r="479" spans="1:2" ht="18.75" customHeight="1" x14ac:dyDescent="0.25">
      <c r="A479" s="2">
        <v>477</v>
      </c>
      <c r="B479" s="14" t="s">
        <v>546</v>
      </c>
    </row>
    <row r="480" spans="1:2" ht="18.75" customHeight="1" x14ac:dyDescent="0.25">
      <c r="A480" s="2">
        <v>478</v>
      </c>
      <c r="B480" s="14" t="s">
        <v>508</v>
      </c>
    </row>
    <row r="481" spans="1:2" ht="18.75" customHeight="1" x14ac:dyDescent="0.25">
      <c r="A481" s="2">
        <v>479</v>
      </c>
      <c r="B481" s="14" t="s">
        <v>547</v>
      </c>
    </row>
    <row r="482" spans="1:2" ht="18.75" customHeight="1" x14ac:dyDescent="0.25">
      <c r="A482" s="2">
        <v>480</v>
      </c>
      <c r="B482" s="14" t="s">
        <v>548</v>
      </c>
    </row>
    <row r="483" spans="1:2" ht="18.75" customHeight="1" x14ac:dyDescent="0.25">
      <c r="A483" s="2">
        <v>481</v>
      </c>
      <c r="B483" s="14" t="s">
        <v>549</v>
      </c>
    </row>
    <row r="484" spans="1:2" ht="18.75" customHeight="1" x14ac:dyDescent="0.25">
      <c r="A484" s="2">
        <v>482</v>
      </c>
      <c r="B484" s="14" t="s">
        <v>550</v>
      </c>
    </row>
    <row r="485" spans="1:2" ht="18.75" customHeight="1" x14ac:dyDescent="0.25">
      <c r="A485" s="2">
        <v>483</v>
      </c>
      <c r="B485" s="14" t="s">
        <v>551</v>
      </c>
    </row>
    <row r="486" spans="1:2" ht="18.75" customHeight="1" x14ac:dyDescent="0.25">
      <c r="A486" s="2">
        <v>484</v>
      </c>
      <c r="B486" s="14" t="s">
        <v>552</v>
      </c>
    </row>
    <row r="487" spans="1:2" ht="18.75" customHeight="1" x14ac:dyDescent="0.25">
      <c r="A487" s="2">
        <v>485</v>
      </c>
      <c r="B487" s="14" t="s">
        <v>555</v>
      </c>
    </row>
    <row r="488" spans="1:2" ht="18.75" customHeight="1" x14ac:dyDescent="0.25">
      <c r="A488" s="2">
        <v>486</v>
      </c>
      <c r="B488" s="14" t="s">
        <v>556</v>
      </c>
    </row>
    <row r="489" spans="1:2" ht="18.75" customHeight="1" x14ac:dyDescent="0.25">
      <c r="A489" s="2">
        <v>487</v>
      </c>
      <c r="B489" s="14" t="s">
        <v>557</v>
      </c>
    </row>
    <row r="490" spans="1:2" ht="18.75" customHeight="1" x14ac:dyDescent="0.25">
      <c r="A490" s="2">
        <v>488</v>
      </c>
      <c r="B490" s="14" t="s">
        <v>558</v>
      </c>
    </row>
    <row r="491" spans="1:2" ht="18.75" customHeight="1" x14ac:dyDescent="0.25">
      <c r="A491" s="2">
        <v>489</v>
      </c>
      <c r="B491" s="14" t="s">
        <v>559</v>
      </c>
    </row>
    <row r="492" spans="1:2" ht="18.75" customHeight="1" x14ac:dyDescent="0.25">
      <c r="A492" s="2">
        <v>490</v>
      </c>
      <c r="B492" s="14" t="s">
        <v>560</v>
      </c>
    </row>
    <row r="493" spans="1:2" ht="18.75" customHeight="1" x14ac:dyDescent="0.25">
      <c r="A493" s="2">
        <v>491</v>
      </c>
      <c r="B493" s="14" t="s">
        <v>561</v>
      </c>
    </row>
    <row r="494" spans="1:2" ht="18.75" customHeight="1" x14ac:dyDescent="0.25">
      <c r="A494" s="2">
        <v>492</v>
      </c>
      <c r="B494" s="14" t="s">
        <v>562</v>
      </c>
    </row>
    <row r="495" spans="1:2" ht="18.75" customHeight="1" x14ac:dyDescent="0.25">
      <c r="A495" s="2">
        <v>493</v>
      </c>
      <c r="B495" s="14" t="s">
        <v>563</v>
      </c>
    </row>
    <row r="496" spans="1:2" ht="18.75" customHeight="1" x14ac:dyDescent="0.25">
      <c r="A496" s="2">
        <v>494</v>
      </c>
      <c r="B496" s="14" t="s">
        <v>564</v>
      </c>
    </row>
    <row r="497" spans="1:2" ht="18.75" customHeight="1" x14ac:dyDescent="0.25">
      <c r="A497" s="2">
        <v>495</v>
      </c>
      <c r="B497" s="14" t="s">
        <v>566</v>
      </c>
    </row>
    <row r="498" spans="1:2" ht="18.75" customHeight="1" x14ac:dyDescent="0.25">
      <c r="A498" s="2">
        <v>496</v>
      </c>
      <c r="B498" s="14" t="s">
        <v>567</v>
      </c>
    </row>
    <row r="499" spans="1:2" ht="18.75" customHeight="1" x14ac:dyDescent="0.25">
      <c r="A499" s="2">
        <v>497</v>
      </c>
      <c r="B499" s="14" t="s">
        <v>568</v>
      </c>
    </row>
    <row r="500" spans="1:2" ht="18.75" customHeight="1" x14ac:dyDescent="0.25">
      <c r="A500" s="2">
        <v>498</v>
      </c>
      <c r="B500" s="14" t="s">
        <v>569</v>
      </c>
    </row>
    <row r="501" spans="1:2" ht="18.75" customHeight="1" x14ac:dyDescent="0.25">
      <c r="A501" s="2">
        <v>499</v>
      </c>
      <c r="B501" s="14" t="s">
        <v>570</v>
      </c>
    </row>
    <row r="502" spans="1:2" ht="18.75" customHeight="1" x14ac:dyDescent="0.25">
      <c r="A502" s="2">
        <v>500</v>
      </c>
      <c r="B502" s="14" t="s">
        <v>571</v>
      </c>
    </row>
    <row r="503" spans="1:2" ht="18.75" customHeight="1" x14ac:dyDescent="0.25">
      <c r="A503" s="2">
        <v>501</v>
      </c>
      <c r="B503" s="14" t="s">
        <v>572</v>
      </c>
    </row>
    <row r="504" spans="1:2" ht="18.75" customHeight="1" x14ac:dyDescent="0.25">
      <c r="A504" s="2">
        <v>502</v>
      </c>
      <c r="B504" s="14" t="s">
        <v>573</v>
      </c>
    </row>
    <row r="505" spans="1:2" ht="18.75" customHeight="1" x14ac:dyDescent="0.25">
      <c r="A505" s="2">
        <v>503</v>
      </c>
      <c r="B505" s="2" t="s">
        <v>574</v>
      </c>
    </row>
    <row r="506" spans="1:2" ht="18.75" customHeight="1" x14ac:dyDescent="0.25">
      <c r="A506" s="2">
        <v>504</v>
      </c>
      <c r="B506" s="14" t="s">
        <v>575</v>
      </c>
    </row>
    <row r="507" spans="1:2" ht="18.75" customHeight="1" x14ac:dyDescent="0.25">
      <c r="A507" s="2">
        <v>505</v>
      </c>
      <c r="B507" s="14" t="s">
        <v>576</v>
      </c>
    </row>
    <row r="508" spans="1:2" ht="18.75" customHeight="1" x14ac:dyDescent="0.25">
      <c r="A508" s="2">
        <v>506</v>
      </c>
      <c r="B508" s="14" t="s">
        <v>591</v>
      </c>
    </row>
    <row r="509" spans="1:2" ht="18.75" customHeight="1" x14ac:dyDescent="0.25">
      <c r="A509" s="2">
        <v>507</v>
      </c>
      <c r="B509" s="14" t="s">
        <v>577</v>
      </c>
    </row>
    <row r="510" spans="1:2" ht="18.75" customHeight="1" x14ac:dyDescent="0.25">
      <c r="A510" s="2">
        <v>508</v>
      </c>
      <c r="B510" s="14" t="s">
        <v>578</v>
      </c>
    </row>
    <row r="511" spans="1:2" ht="18.75" customHeight="1" x14ac:dyDescent="0.25">
      <c r="A511" s="2">
        <v>509</v>
      </c>
      <c r="B511" s="14" t="s">
        <v>579</v>
      </c>
    </row>
    <row r="512" spans="1:2" ht="18.75" customHeight="1" x14ac:dyDescent="0.25">
      <c r="A512" s="2">
        <v>510</v>
      </c>
      <c r="B512" s="14" t="s">
        <v>580</v>
      </c>
    </row>
    <row r="513" spans="1:2" ht="18.75" customHeight="1" x14ac:dyDescent="0.25">
      <c r="A513" s="2">
        <v>511</v>
      </c>
      <c r="B513" s="14" t="s">
        <v>581</v>
      </c>
    </row>
    <row r="514" spans="1:2" ht="18.75" customHeight="1" x14ac:dyDescent="0.25">
      <c r="A514" s="2">
        <v>512</v>
      </c>
      <c r="B514" s="14" t="s">
        <v>582</v>
      </c>
    </row>
    <row r="515" spans="1:2" ht="18.75" customHeight="1" x14ac:dyDescent="0.25">
      <c r="A515" s="2">
        <v>513</v>
      </c>
      <c r="B515" s="14" t="s">
        <v>583</v>
      </c>
    </row>
    <row r="516" spans="1:2" ht="18.75" customHeight="1" x14ac:dyDescent="0.25">
      <c r="A516" s="2">
        <v>514</v>
      </c>
      <c r="B516" s="14" t="s">
        <v>584</v>
      </c>
    </row>
    <row r="517" spans="1:2" ht="18.75" customHeight="1" x14ac:dyDescent="0.25">
      <c r="A517" s="2">
        <v>515</v>
      </c>
      <c r="B517" s="14" t="s">
        <v>585</v>
      </c>
    </row>
    <row r="518" spans="1:2" ht="18.75" customHeight="1" x14ac:dyDescent="0.25">
      <c r="A518" s="2">
        <v>516</v>
      </c>
      <c r="B518" s="14" t="s">
        <v>586</v>
      </c>
    </row>
    <row r="519" spans="1:2" ht="18.75" customHeight="1" x14ac:dyDescent="0.25">
      <c r="A519" s="2">
        <v>517</v>
      </c>
      <c r="B519" s="14" t="s">
        <v>587</v>
      </c>
    </row>
    <row r="520" spans="1:2" ht="18.75" customHeight="1" x14ac:dyDescent="0.25">
      <c r="A520" s="2">
        <v>518</v>
      </c>
      <c r="B520" s="14" t="s">
        <v>588</v>
      </c>
    </row>
    <row r="521" spans="1:2" ht="18.75" customHeight="1" x14ac:dyDescent="0.25">
      <c r="A521" s="2">
        <v>519</v>
      </c>
      <c r="B521" s="14" t="s">
        <v>589</v>
      </c>
    </row>
    <row r="522" spans="1:2" ht="18.75" customHeight="1" x14ac:dyDescent="0.25">
      <c r="A522" s="2">
        <v>520</v>
      </c>
      <c r="B522" s="14" t="s">
        <v>590</v>
      </c>
    </row>
    <row r="523" spans="1:2" ht="18.75" customHeight="1" x14ac:dyDescent="0.25">
      <c r="A523" s="2">
        <v>521</v>
      </c>
      <c r="B523" s="14" t="s">
        <v>592</v>
      </c>
    </row>
    <row r="524" spans="1:2" ht="18.75" customHeight="1" x14ac:dyDescent="0.25">
      <c r="A524" s="2">
        <v>522</v>
      </c>
      <c r="B524" s="14" t="s">
        <v>593</v>
      </c>
    </row>
    <row r="525" spans="1:2" ht="18.75" customHeight="1" x14ac:dyDescent="0.25">
      <c r="A525" s="2">
        <v>523</v>
      </c>
      <c r="B525" s="14" t="s">
        <v>594</v>
      </c>
    </row>
    <row r="526" spans="1:2" ht="18.75" customHeight="1" x14ac:dyDescent="0.25">
      <c r="A526" s="2">
        <v>524</v>
      </c>
      <c r="B526" s="14" t="s">
        <v>595</v>
      </c>
    </row>
    <row r="527" spans="1:2" ht="18.75" customHeight="1" x14ac:dyDescent="0.25">
      <c r="A527" s="2">
        <v>525</v>
      </c>
      <c r="B527" s="14" t="s">
        <v>596</v>
      </c>
    </row>
    <row r="528" spans="1:2" ht="18.75" customHeight="1" x14ac:dyDescent="0.25">
      <c r="A528" s="2">
        <v>526</v>
      </c>
      <c r="B528" s="14" t="s">
        <v>597</v>
      </c>
    </row>
    <row r="529" spans="1:2" ht="18.75" customHeight="1" x14ac:dyDescent="0.25">
      <c r="A529" s="2">
        <v>527</v>
      </c>
      <c r="B529" s="14" t="s">
        <v>598</v>
      </c>
    </row>
    <row r="530" spans="1:2" ht="18.75" customHeight="1" x14ac:dyDescent="0.25">
      <c r="A530" s="2">
        <v>528</v>
      </c>
      <c r="B530" s="14" t="s">
        <v>659</v>
      </c>
    </row>
    <row r="531" spans="1:2" ht="18.75" customHeight="1" x14ac:dyDescent="0.25">
      <c r="A531" s="2">
        <v>529</v>
      </c>
      <c r="B531" s="13" t="s">
        <v>660</v>
      </c>
    </row>
    <row r="532" spans="1:2" ht="18.75" customHeight="1" x14ac:dyDescent="0.25">
      <c r="A532" s="2">
        <v>530</v>
      </c>
      <c r="B532" s="14" t="s">
        <v>661</v>
      </c>
    </row>
    <row r="533" spans="1:2" ht="18.75" customHeight="1" x14ac:dyDescent="0.25">
      <c r="A533" s="2">
        <v>531</v>
      </c>
      <c r="B533" s="14" t="s">
        <v>662</v>
      </c>
    </row>
    <row r="534" spans="1:2" ht="18.75" customHeight="1" x14ac:dyDescent="0.25">
      <c r="A534" s="2">
        <v>532</v>
      </c>
      <c r="B534" s="14" t="s">
        <v>663</v>
      </c>
    </row>
    <row r="535" spans="1:2" ht="18.75" customHeight="1" x14ac:dyDescent="0.25">
      <c r="A535" s="2">
        <v>533</v>
      </c>
      <c r="B535" s="14" t="s">
        <v>664</v>
      </c>
    </row>
    <row r="536" spans="1:2" ht="18.75" customHeight="1" x14ac:dyDescent="0.25">
      <c r="A536" s="2">
        <v>534</v>
      </c>
      <c r="B536" s="13" t="s">
        <v>665</v>
      </c>
    </row>
    <row r="537" spans="1:2" ht="18.75" customHeight="1" x14ac:dyDescent="0.25">
      <c r="A537" s="2">
        <v>535</v>
      </c>
      <c r="B537" s="2" t="s">
        <v>666</v>
      </c>
    </row>
    <row r="538" spans="1:2" ht="18.75" customHeight="1" x14ac:dyDescent="0.25">
      <c r="A538" s="2">
        <v>536</v>
      </c>
      <c r="B538" s="14" t="s">
        <v>667</v>
      </c>
    </row>
    <row r="539" spans="1:2" ht="18.75" customHeight="1" x14ac:dyDescent="0.25">
      <c r="A539" s="2">
        <v>537</v>
      </c>
      <c r="B539" s="14" t="s">
        <v>668</v>
      </c>
    </row>
    <row r="540" spans="1:2" ht="18.75" customHeight="1" x14ac:dyDescent="0.25">
      <c r="A540" s="2">
        <v>538</v>
      </c>
      <c r="B540" s="14" t="s">
        <v>669</v>
      </c>
    </row>
    <row r="541" spans="1:2" ht="18.75" customHeight="1" x14ac:dyDescent="0.25">
      <c r="A541" s="2">
        <v>539</v>
      </c>
      <c r="B541" s="14" t="s">
        <v>670</v>
      </c>
    </row>
    <row r="542" spans="1:2" ht="18.75" customHeight="1" x14ac:dyDescent="0.25">
      <c r="A542" s="2">
        <v>540</v>
      </c>
      <c r="B542" s="14" t="s">
        <v>671</v>
      </c>
    </row>
    <row r="543" spans="1:2" ht="18.75" customHeight="1" x14ac:dyDescent="0.25">
      <c r="A543" s="2">
        <v>541</v>
      </c>
      <c r="B543" s="2" t="s">
        <v>672</v>
      </c>
    </row>
    <row r="544" spans="1:2" ht="18.75" customHeight="1" x14ac:dyDescent="0.25">
      <c r="A544" s="2">
        <v>542</v>
      </c>
      <c r="B544" s="14" t="s">
        <v>673</v>
      </c>
    </row>
    <row r="545" spans="1:2" ht="18.75" customHeight="1" x14ac:dyDescent="0.25">
      <c r="A545" s="2">
        <v>543</v>
      </c>
      <c r="B545" s="14" t="s">
        <v>674</v>
      </c>
    </row>
    <row r="546" spans="1:2" ht="18.75" customHeight="1" x14ac:dyDescent="0.25">
      <c r="A546" s="2">
        <v>544</v>
      </c>
      <c r="B546" s="14" t="s">
        <v>675</v>
      </c>
    </row>
    <row r="547" spans="1:2" ht="18.75" customHeight="1" x14ac:dyDescent="0.25">
      <c r="A547" s="2">
        <v>545</v>
      </c>
      <c r="B547" s="14" t="s">
        <v>676</v>
      </c>
    </row>
    <row r="548" spans="1:2" ht="18.75" customHeight="1" x14ac:dyDescent="0.25">
      <c r="A548" s="2">
        <v>546</v>
      </c>
      <c r="B548" s="14" t="s">
        <v>677</v>
      </c>
    </row>
    <row r="549" spans="1:2" ht="18.75" customHeight="1" x14ac:dyDescent="0.25">
      <c r="A549" s="2">
        <v>547</v>
      </c>
      <c r="B549" s="14" t="s">
        <v>678</v>
      </c>
    </row>
    <row r="550" spans="1:2" ht="18.75" customHeight="1" x14ac:dyDescent="0.25">
      <c r="A550" s="2">
        <v>548</v>
      </c>
      <c r="B550" s="14" t="s">
        <v>679</v>
      </c>
    </row>
    <row r="551" spans="1:2" ht="18.75" customHeight="1" x14ac:dyDescent="0.25">
      <c r="A551" s="2">
        <v>549</v>
      </c>
      <c r="B551" s="14" t="s">
        <v>680</v>
      </c>
    </row>
    <row r="552" spans="1:2" ht="18.75" customHeight="1" x14ac:dyDescent="0.25">
      <c r="A552" s="2">
        <v>550</v>
      </c>
      <c r="B552" s="14" t="s">
        <v>681</v>
      </c>
    </row>
    <row r="553" spans="1:2" ht="18.75" customHeight="1" x14ac:dyDescent="0.25">
      <c r="A553" s="2">
        <v>551</v>
      </c>
      <c r="B553" s="14" t="s">
        <v>682</v>
      </c>
    </row>
    <row r="554" spans="1:2" ht="18.75" customHeight="1" x14ac:dyDescent="0.25">
      <c r="A554" s="2">
        <v>552</v>
      </c>
      <c r="B554" s="14" t="s">
        <v>683</v>
      </c>
    </row>
    <row r="555" spans="1:2" ht="18.75" customHeight="1" x14ac:dyDescent="0.25">
      <c r="A555" s="2">
        <v>553</v>
      </c>
      <c r="B555" s="14" t="s">
        <v>684</v>
      </c>
    </row>
    <row r="556" spans="1:2" ht="18.75" customHeight="1" x14ac:dyDescent="0.25">
      <c r="A556" s="2">
        <v>554</v>
      </c>
      <c r="B556" s="14" t="s">
        <v>685</v>
      </c>
    </row>
    <row r="557" spans="1:2" ht="18.75" customHeight="1" x14ac:dyDescent="0.25">
      <c r="A557" s="2">
        <v>555</v>
      </c>
      <c r="B557" s="14" t="s">
        <v>686</v>
      </c>
    </row>
    <row r="558" spans="1:2" ht="18.75" customHeight="1" x14ac:dyDescent="0.25">
      <c r="A558" s="2">
        <v>556</v>
      </c>
      <c r="B558" s="14" t="s">
        <v>687</v>
      </c>
    </row>
    <row r="559" spans="1:2" ht="18.75" customHeight="1" x14ac:dyDescent="0.25">
      <c r="A559" s="2">
        <v>557</v>
      </c>
      <c r="B559" s="14" t="s">
        <v>688</v>
      </c>
    </row>
    <row r="560" spans="1:2" ht="18.75" customHeight="1" x14ac:dyDescent="0.25">
      <c r="A560" s="2">
        <v>558</v>
      </c>
      <c r="B560" s="14" t="s">
        <v>689</v>
      </c>
    </row>
    <row r="561" spans="1:2" ht="18.75" customHeight="1" x14ac:dyDescent="0.25">
      <c r="A561" s="2">
        <v>559</v>
      </c>
      <c r="B561" s="14" t="s">
        <v>690</v>
      </c>
    </row>
    <row r="562" spans="1:2" ht="18.75" customHeight="1" x14ac:dyDescent="0.25">
      <c r="A562" s="2">
        <v>560</v>
      </c>
      <c r="B562" s="14" t="s">
        <v>691</v>
      </c>
    </row>
    <row r="563" spans="1:2" ht="18.75" customHeight="1" x14ac:dyDescent="0.25">
      <c r="A563" s="2">
        <v>561</v>
      </c>
      <c r="B563" s="14" t="s">
        <v>692</v>
      </c>
    </row>
    <row r="564" spans="1:2" ht="18.75" customHeight="1" x14ac:dyDescent="0.25">
      <c r="A564" s="2">
        <v>562</v>
      </c>
      <c r="B564" s="14" t="s">
        <v>693</v>
      </c>
    </row>
    <row r="565" spans="1:2" ht="18.75" customHeight="1" x14ac:dyDescent="0.25">
      <c r="A565" s="2">
        <v>563</v>
      </c>
      <c r="B565" s="14" t="s">
        <v>694</v>
      </c>
    </row>
    <row r="566" spans="1:2" ht="18.75" customHeight="1" x14ac:dyDescent="0.25">
      <c r="A566" s="2">
        <v>564</v>
      </c>
      <c r="B566" s="14" t="s">
        <v>695</v>
      </c>
    </row>
    <row r="567" spans="1:2" ht="18.75" customHeight="1" x14ac:dyDescent="0.25">
      <c r="A567" s="2">
        <v>565</v>
      </c>
      <c r="B567" s="14" t="s">
        <v>696</v>
      </c>
    </row>
    <row r="568" spans="1:2" ht="18.75" customHeight="1" x14ac:dyDescent="0.25">
      <c r="A568" s="2">
        <v>566</v>
      </c>
      <c r="B568" s="14" t="s">
        <v>697</v>
      </c>
    </row>
    <row r="569" spans="1:2" ht="18.75" customHeight="1" x14ac:dyDescent="0.25">
      <c r="A569" s="2">
        <v>567</v>
      </c>
      <c r="B569" s="13" t="s">
        <v>699</v>
      </c>
    </row>
    <row r="570" spans="1:2" ht="18.75" customHeight="1" x14ac:dyDescent="0.25">
      <c r="A570" s="2">
        <v>568</v>
      </c>
      <c r="B570" s="14" t="s">
        <v>700</v>
      </c>
    </row>
    <row r="571" spans="1:2" ht="18.75" customHeight="1" x14ac:dyDescent="0.25">
      <c r="A571" s="2">
        <v>569</v>
      </c>
      <c r="B571" s="21" t="s">
        <v>701</v>
      </c>
    </row>
    <row r="572" spans="1:2" ht="18.75" customHeight="1" x14ac:dyDescent="0.25">
      <c r="A572" s="2">
        <v>570</v>
      </c>
      <c r="B572" s="14" t="s">
        <v>702</v>
      </c>
    </row>
    <row r="573" spans="1:2" ht="18.75" customHeight="1" x14ac:dyDescent="0.25">
      <c r="A573" s="2">
        <v>571</v>
      </c>
      <c r="B573" s="14" t="s">
        <v>703</v>
      </c>
    </row>
    <row r="574" spans="1:2" ht="18.75" customHeight="1" x14ac:dyDescent="0.25">
      <c r="A574" s="2">
        <v>572</v>
      </c>
      <c r="B574" s="14" t="s">
        <v>704</v>
      </c>
    </row>
    <row r="575" spans="1:2" ht="18.75" customHeight="1" x14ac:dyDescent="0.25">
      <c r="A575" s="2">
        <v>573</v>
      </c>
      <c r="B575" s="14" t="s">
        <v>705</v>
      </c>
    </row>
    <row r="576" spans="1:2" ht="18.75" customHeight="1" x14ac:dyDescent="0.25">
      <c r="A576" s="2">
        <v>574</v>
      </c>
      <c r="B576" s="14" t="s">
        <v>706</v>
      </c>
    </row>
    <row r="577" spans="1:2" ht="18.75" customHeight="1" x14ac:dyDescent="0.25">
      <c r="A577" s="2">
        <v>575</v>
      </c>
      <c r="B577" s="13" t="s">
        <v>707</v>
      </c>
    </row>
    <row r="578" spans="1:2" ht="18.75" customHeight="1" x14ac:dyDescent="0.25">
      <c r="A578" s="2">
        <v>576</v>
      </c>
      <c r="B578" s="13" t="s">
        <v>708</v>
      </c>
    </row>
    <row r="579" spans="1:2" ht="18.75" customHeight="1" x14ac:dyDescent="0.25">
      <c r="A579" s="2">
        <v>577</v>
      </c>
      <c r="B579" s="14" t="s">
        <v>709</v>
      </c>
    </row>
    <row r="580" spans="1:2" ht="18.75" customHeight="1" x14ac:dyDescent="0.25">
      <c r="A580" s="2">
        <v>578</v>
      </c>
      <c r="B580" s="14" t="s">
        <v>710</v>
      </c>
    </row>
    <row r="581" spans="1:2" ht="18.75" customHeight="1" x14ac:dyDescent="0.25">
      <c r="A581" s="2">
        <v>579</v>
      </c>
      <c r="B581" s="14" t="s">
        <v>711</v>
      </c>
    </row>
    <row r="582" spans="1:2" ht="18.75" customHeight="1" x14ac:dyDescent="0.25">
      <c r="A582" s="2">
        <v>580</v>
      </c>
      <c r="B582" s="13" t="s">
        <v>712</v>
      </c>
    </row>
    <row r="583" spans="1:2" ht="18.75" customHeight="1" x14ac:dyDescent="0.25">
      <c r="A583" s="2">
        <v>581</v>
      </c>
      <c r="B583" s="13" t="s">
        <v>713</v>
      </c>
    </row>
    <row r="584" spans="1:2" ht="18.75" customHeight="1" x14ac:dyDescent="0.25">
      <c r="A584" s="2">
        <v>582</v>
      </c>
      <c r="B584" s="13" t="s">
        <v>714</v>
      </c>
    </row>
    <row r="585" spans="1:2" ht="18.75" customHeight="1" x14ac:dyDescent="0.25">
      <c r="A585" s="2">
        <v>583</v>
      </c>
      <c r="B585" s="13" t="s">
        <v>715</v>
      </c>
    </row>
    <row r="586" spans="1:2" ht="18.75" customHeight="1" x14ac:dyDescent="0.25">
      <c r="A586" s="2">
        <v>584</v>
      </c>
      <c r="B586" s="13" t="s">
        <v>716</v>
      </c>
    </row>
    <row r="587" spans="1:2" ht="18.75" customHeight="1" x14ac:dyDescent="0.25">
      <c r="A587" s="2">
        <v>585</v>
      </c>
      <c r="B587" s="13" t="s">
        <v>717</v>
      </c>
    </row>
    <row r="588" spans="1:2" ht="18.75" customHeight="1" x14ac:dyDescent="0.25">
      <c r="A588" s="2">
        <v>586</v>
      </c>
      <c r="B588" s="13" t="s">
        <v>718</v>
      </c>
    </row>
    <row r="589" spans="1:2" ht="18.75" customHeight="1" x14ac:dyDescent="0.25">
      <c r="A589" s="2">
        <v>587</v>
      </c>
      <c r="B589" s="13" t="s">
        <v>719</v>
      </c>
    </row>
    <row r="590" spans="1:2" ht="18.75" customHeight="1" x14ac:dyDescent="0.25">
      <c r="A590" s="2">
        <v>588</v>
      </c>
      <c r="B590" s="13" t="s">
        <v>720</v>
      </c>
    </row>
    <row r="591" spans="1:2" ht="18.75" customHeight="1" x14ac:dyDescent="0.25">
      <c r="A591" s="2">
        <v>589</v>
      </c>
      <c r="B591" s="2" t="s">
        <v>721</v>
      </c>
    </row>
    <row r="592" spans="1:2" ht="18.75" customHeight="1" x14ac:dyDescent="0.25">
      <c r="A592" s="2">
        <v>590</v>
      </c>
      <c r="B592" s="2" t="s">
        <v>722</v>
      </c>
    </row>
    <row r="593" spans="1:2" ht="18.75" customHeight="1" x14ac:dyDescent="0.25">
      <c r="A593" s="2">
        <v>591</v>
      </c>
      <c r="B593" s="2" t="s">
        <v>723</v>
      </c>
    </row>
    <row r="594" spans="1:2" ht="18.75" customHeight="1" x14ac:dyDescent="0.25">
      <c r="A594" s="2">
        <v>592</v>
      </c>
      <c r="B594" s="2" t="s">
        <v>724</v>
      </c>
    </row>
    <row r="595" spans="1:2" ht="18.75" customHeight="1" x14ac:dyDescent="0.25">
      <c r="A595" s="2">
        <v>593</v>
      </c>
      <c r="B595" s="13" t="s">
        <v>725</v>
      </c>
    </row>
    <row r="596" spans="1:2" ht="18.75" customHeight="1" x14ac:dyDescent="0.25">
      <c r="A596" s="2">
        <v>594</v>
      </c>
      <c r="B596" s="2" t="s">
        <v>726</v>
      </c>
    </row>
    <row r="597" spans="1:2" ht="18.75" customHeight="1" x14ac:dyDescent="0.25">
      <c r="A597" s="2">
        <v>595</v>
      </c>
      <c r="B597" s="2" t="s">
        <v>727</v>
      </c>
    </row>
    <row r="598" spans="1:2" ht="18.75" customHeight="1" x14ac:dyDescent="0.25">
      <c r="A598" s="2">
        <v>596</v>
      </c>
      <c r="B598" s="13" t="s">
        <v>728</v>
      </c>
    </row>
    <row r="599" spans="1:2" ht="18.75" customHeight="1" x14ac:dyDescent="0.25">
      <c r="A599" s="2">
        <v>597</v>
      </c>
      <c r="B599" s="13" t="s">
        <v>729</v>
      </c>
    </row>
    <row r="600" spans="1:2" ht="18.75" customHeight="1" x14ac:dyDescent="0.25">
      <c r="A600" s="2">
        <v>598</v>
      </c>
      <c r="B600" s="13" t="s">
        <v>1654</v>
      </c>
    </row>
    <row r="601" spans="1:2" ht="18.75" customHeight="1" x14ac:dyDescent="0.25">
      <c r="A601" s="2">
        <v>599</v>
      </c>
      <c r="B601" s="13" t="s">
        <v>730</v>
      </c>
    </row>
    <row r="602" spans="1:2" ht="18.75" customHeight="1" x14ac:dyDescent="0.25">
      <c r="A602" s="2">
        <v>600</v>
      </c>
      <c r="B602" s="2" t="s">
        <v>731</v>
      </c>
    </row>
    <row r="603" spans="1:2" ht="18.75" customHeight="1" x14ac:dyDescent="0.25">
      <c r="A603" s="2">
        <v>601</v>
      </c>
      <c r="B603" s="13" t="s">
        <v>732</v>
      </c>
    </row>
    <row r="604" spans="1:2" ht="18.75" customHeight="1" x14ac:dyDescent="0.25">
      <c r="A604" s="2">
        <v>602</v>
      </c>
      <c r="B604" s="13" t="s">
        <v>733</v>
      </c>
    </row>
    <row r="605" spans="1:2" ht="18.75" customHeight="1" x14ac:dyDescent="0.25">
      <c r="A605" s="2">
        <v>603</v>
      </c>
      <c r="B605" s="2" t="s">
        <v>734</v>
      </c>
    </row>
    <row r="606" spans="1:2" ht="18.75" customHeight="1" x14ac:dyDescent="0.25">
      <c r="A606" s="2">
        <v>604</v>
      </c>
      <c r="B606" s="13" t="s">
        <v>735</v>
      </c>
    </row>
    <row r="607" spans="1:2" ht="18.75" customHeight="1" x14ac:dyDescent="0.25">
      <c r="A607" s="2">
        <v>605</v>
      </c>
      <c r="B607" s="13" t="s">
        <v>736</v>
      </c>
    </row>
    <row r="608" spans="1:2" ht="18.75" customHeight="1" x14ac:dyDescent="0.25">
      <c r="A608" s="2">
        <v>606</v>
      </c>
      <c r="B608" s="13" t="s">
        <v>737</v>
      </c>
    </row>
    <row r="609" spans="1:2" ht="18.75" customHeight="1" x14ac:dyDescent="0.25">
      <c r="A609" s="2">
        <v>607</v>
      </c>
      <c r="B609" s="13" t="s">
        <v>833</v>
      </c>
    </row>
    <row r="610" spans="1:2" ht="18.75" customHeight="1" x14ac:dyDescent="0.25">
      <c r="A610" s="2">
        <v>608</v>
      </c>
      <c r="B610" s="2" t="s">
        <v>834</v>
      </c>
    </row>
    <row r="611" spans="1:2" ht="18.75" customHeight="1" x14ac:dyDescent="0.25">
      <c r="A611" s="2">
        <v>609</v>
      </c>
      <c r="B611" s="13" t="s">
        <v>835</v>
      </c>
    </row>
    <row r="612" spans="1:2" ht="18.75" customHeight="1" x14ac:dyDescent="0.25">
      <c r="A612" s="2">
        <v>610</v>
      </c>
      <c r="B612" s="2" t="s">
        <v>849</v>
      </c>
    </row>
    <row r="613" spans="1:2" ht="18.75" customHeight="1" x14ac:dyDescent="0.25">
      <c r="A613" s="2">
        <v>611</v>
      </c>
      <c r="B613" s="13" t="s">
        <v>850</v>
      </c>
    </row>
    <row r="614" spans="1:2" ht="18.75" customHeight="1" x14ac:dyDescent="0.25">
      <c r="A614" s="2">
        <v>612</v>
      </c>
      <c r="B614" s="2" t="s">
        <v>851</v>
      </c>
    </row>
    <row r="615" spans="1:2" ht="18.75" customHeight="1" x14ac:dyDescent="0.25">
      <c r="A615" s="2">
        <v>613</v>
      </c>
      <c r="B615" s="13" t="s">
        <v>852</v>
      </c>
    </row>
    <row r="616" spans="1:2" ht="18.75" customHeight="1" x14ac:dyDescent="0.25">
      <c r="A616" s="2">
        <v>614</v>
      </c>
      <c r="B616" s="2" t="s">
        <v>853</v>
      </c>
    </row>
    <row r="617" spans="1:2" ht="18.75" customHeight="1" x14ac:dyDescent="0.25">
      <c r="A617" s="2">
        <v>615</v>
      </c>
      <c r="B617" s="2" t="s">
        <v>855</v>
      </c>
    </row>
    <row r="618" spans="1:2" ht="18.75" customHeight="1" x14ac:dyDescent="0.25">
      <c r="A618" s="2">
        <v>616</v>
      </c>
      <c r="B618" s="13" t="s">
        <v>891</v>
      </c>
    </row>
    <row r="619" spans="1:2" ht="18.75" customHeight="1" x14ac:dyDescent="0.25">
      <c r="A619" s="2">
        <v>617</v>
      </c>
      <c r="B619" s="13" t="s">
        <v>893</v>
      </c>
    </row>
    <row r="620" spans="1:2" ht="18.75" customHeight="1" x14ac:dyDescent="0.25">
      <c r="A620" s="2">
        <v>618</v>
      </c>
      <c r="B620" s="2" t="s">
        <v>894</v>
      </c>
    </row>
    <row r="621" spans="1:2" ht="18.75" customHeight="1" x14ac:dyDescent="0.25">
      <c r="A621" s="2">
        <v>619</v>
      </c>
      <c r="B621" s="13" t="s">
        <v>896</v>
      </c>
    </row>
    <row r="622" spans="1:2" ht="18.75" customHeight="1" x14ac:dyDescent="0.25">
      <c r="A622" s="2">
        <v>620</v>
      </c>
      <c r="B622" s="2" t="s">
        <v>897</v>
      </c>
    </row>
    <row r="623" spans="1:2" ht="18.75" customHeight="1" x14ac:dyDescent="0.25">
      <c r="A623" s="2">
        <v>621</v>
      </c>
      <c r="B623" s="13" t="s">
        <v>908</v>
      </c>
    </row>
    <row r="624" spans="1:2" ht="18.75" customHeight="1" x14ac:dyDescent="0.25">
      <c r="A624" s="2">
        <v>622</v>
      </c>
      <c r="B624" s="13" t="s">
        <v>909</v>
      </c>
    </row>
    <row r="625" spans="1:2" ht="18.75" customHeight="1" x14ac:dyDescent="0.25">
      <c r="A625" s="2">
        <v>623</v>
      </c>
      <c r="B625" s="2" t="s">
        <v>910</v>
      </c>
    </row>
    <row r="626" spans="1:2" ht="18.75" customHeight="1" x14ac:dyDescent="0.25">
      <c r="A626" s="2">
        <v>624</v>
      </c>
      <c r="B626" s="2" t="s">
        <v>912</v>
      </c>
    </row>
    <row r="627" spans="1:2" ht="18.75" customHeight="1" x14ac:dyDescent="0.25">
      <c r="A627" s="2">
        <v>625</v>
      </c>
      <c r="B627" s="2" t="s">
        <v>913</v>
      </c>
    </row>
    <row r="628" spans="1:2" ht="18.75" customHeight="1" x14ac:dyDescent="0.25">
      <c r="A628" s="2">
        <v>626</v>
      </c>
      <c r="B628" s="13" t="s">
        <v>915</v>
      </c>
    </row>
    <row r="629" spans="1:2" ht="18.75" customHeight="1" x14ac:dyDescent="0.25">
      <c r="A629" s="2">
        <v>627</v>
      </c>
      <c r="B629" s="13" t="s">
        <v>917</v>
      </c>
    </row>
    <row r="630" spans="1:2" ht="18.75" customHeight="1" x14ac:dyDescent="0.25">
      <c r="A630" s="2">
        <v>628</v>
      </c>
      <c r="B630" s="2" t="s">
        <v>918</v>
      </c>
    </row>
    <row r="631" spans="1:2" ht="18.75" customHeight="1" x14ac:dyDescent="0.25">
      <c r="A631" s="2">
        <v>629</v>
      </c>
      <c r="B631" s="2" t="s">
        <v>917</v>
      </c>
    </row>
    <row r="632" spans="1:2" ht="18.75" customHeight="1" x14ac:dyDescent="0.25">
      <c r="A632" s="2">
        <v>630</v>
      </c>
      <c r="B632" s="13" t="s">
        <v>920</v>
      </c>
    </row>
    <row r="633" spans="1:2" ht="18.75" customHeight="1" x14ac:dyDescent="0.25">
      <c r="A633" s="2">
        <v>631</v>
      </c>
      <c r="B633" s="2" t="s">
        <v>923</v>
      </c>
    </row>
    <row r="634" spans="1:2" ht="18.75" customHeight="1" x14ac:dyDescent="0.25">
      <c r="A634" s="2">
        <v>632</v>
      </c>
      <c r="B634" s="2" t="s">
        <v>924</v>
      </c>
    </row>
    <row r="635" spans="1:2" ht="18.75" customHeight="1" x14ac:dyDescent="0.25">
      <c r="A635" s="2">
        <v>633</v>
      </c>
      <c r="B635" s="2" t="s">
        <v>925</v>
      </c>
    </row>
    <row r="636" spans="1:2" ht="18.75" customHeight="1" x14ac:dyDescent="0.25">
      <c r="A636" s="2">
        <v>634</v>
      </c>
      <c r="B636" s="2" t="s">
        <v>926</v>
      </c>
    </row>
    <row r="637" spans="1:2" ht="18.75" customHeight="1" x14ac:dyDescent="0.25">
      <c r="A637" s="2">
        <v>635</v>
      </c>
      <c r="B637" s="2" t="s">
        <v>928</v>
      </c>
    </row>
    <row r="638" spans="1:2" ht="18.75" customHeight="1" x14ac:dyDescent="0.25">
      <c r="A638" s="2">
        <v>636</v>
      </c>
      <c r="B638" s="2" t="s">
        <v>929</v>
      </c>
    </row>
    <row r="639" spans="1:2" ht="18.75" customHeight="1" x14ac:dyDescent="0.25">
      <c r="A639" s="2">
        <v>637</v>
      </c>
      <c r="B639" s="2" t="s">
        <v>930</v>
      </c>
    </row>
    <row r="640" spans="1:2" ht="18.75" customHeight="1" x14ac:dyDescent="0.25">
      <c r="A640" s="2">
        <v>638</v>
      </c>
      <c r="B640" s="2" t="s">
        <v>931</v>
      </c>
    </row>
    <row r="641" spans="1:2" ht="18.75" customHeight="1" x14ac:dyDescent="0.25">
      <c r="A641" s="2">
        <v>639</v>
      </c>
      <c r="B641" s="2" t="s">
        <v>932</v>
      </c>
    </row>
    <row r="642" spans="1:2" ht="18.75" customHeight="1" x14ac:dyDescent="0.25">
      <c r="A642" s="2">
        <v>640</v>
      </c>
      <c r="B642" s="13" t="s">
        <v>933</v>
      </c>
    </row>
    <row r="643" spans="1:2" ht="18.75" customHeight="1" x14ac:dyDescent="0.25">
      <c r="A643" s="2">
        <v>641</v>
      </c>
      <c r="B643" s="13" t="s">
        <v>934</v>
      </c>
    </row>
    <row r="644" spans="1:2" ht="18.75" customHeight="1" x14ac:dyDescent="0.25">
      <c r="A644" s="2">
        <v>642</v>
      </c>
      <c r="B644" s="2" t="s">
        <v>935</v>
      </c>
    </row>
    <row r="645" spans="1:2" ht="18.75" customHeight="1" x14ac:dyDescent="0.25">
      <c r="A645" s="2">
        <v>643</v>
      </c>
      <c r="B645" s="2" t="s">
        <v>936</v>
      </c>
    </row>
    <row r="646" spans="1:2" ht="18.75" customHeight="1" x14ac:dyDescent="0.25">
      <c r="A646" s="2">
        <v>644</v>
      </c>
      <c r="B646" s="2" t="s">
        <v>937</v>
      </c>
    </row>
    <row r="647" spans="1:2" ht="18.75" customHeight="1" x14ac:dyDescent="0.25">
      <c r="A647" s="2">
        <v>645</v>
      </c>
      <c r="B647" s="2" t="s">
        <v>938</v>
      </c>
    </row>
    <row r="648" spans="1:2" ht="18.75" customHeight="1" x14ac:dyDescent="0.25">
      <c r="A648" s="2">
        <v>646</v>
      </c>
      <c r="B648" s="2" t="s">
        <v>940</v>
      </c>
    </row>
    <row r="649" spans="1:2" ht="18.75" customHeight="1" x14ac:dyDescent="0.25">
      <c r="A649" s="2">
        <v>647</v>
      </c>
      <c r="B649" s="2" t="s">
        <v>941</v>
      </c>
    </row>
    <row r="650" spans="1:2" ht="18.75" customHeight="1" x14ac:dyDescent="0.25">
      <c r="A650" s="2">
        <v>648</v>
      </c>
      <c r="B650" s="2" t="s">
        <v>942</v>
      </c>
    </row>
    <row r="651" spans="1:2" ht="18.75" customHeight="1" x14ac:dyDescent="0.25">
      <c r="A651" s="2">
        <v>649</v>
      </c>
      <c r="B651" s="2" t="s">
        <v>943</v>
      </c>
    </row>
    <row r="652" spans="1:2" ht="18.75" customHeight="1" x14ac:dyDescent="0.25">
      <c r="A652" s="2">
        <v>650</v>
      </c>
      <c r="B652" s="13" t="s">
        <v>944</v>
      </c>
    </row>
    <row r="653" spans="1:2" ht="18.75" customHeight="1" x14ac:dyDescent="0.25">
      <c r="A653" s="2">
        <v>651</v>
      </c>
      <c r="B653" s="2" t="s">
        <v>945</v>
      </c>
    </row>
    <row r="654" spans="1:2" ht="18.75" customHeight="1" x14ac:dyDescent="0.25">
      <c r="A654" s="2">
        <v>652</v>
      </c>
      <c r="B654" s="2" t="s">
        <v>946</v>
      </c>
    </row>
    <row r="655" spans="1:2" ht="18.75" customHeight="1" x14ac:dyDescent="0.25">
      <c r="A655" s="2">
        <v>653</v>
      </c>
      <c r="B655" s="2" t="s">
        <v>947</v>
      </c>
    </row>
    <row r="656" spans="1:2" ht="18.75" customHeight="1" x14ac:dyDescent="0.25">
      <c r="A656" s="2">
        <v>654</v>
      </c>
      <c r="B656" s="2" t="s">
        <v>1241</v>
      </c>
    </row>
    <row r="657" spans="1:2" ht="18.75" customHeight="1" x14ac:dyDescent="0.25">
      <c r="A657" s="2">
        <v>655</v>
      </c>
      <c r="B657" s="2" t="s">
        <v>1242</v>
      </c>
    </row>
    <row r="658" spans="1:2" ht="18.75" customHeight="1" x14ac:dyDescent="0.25">
      <c r="A658" s="2">
        <v>656</v>
      </c>
      <c r="B658" s="2" t="s">
        <v>1243</v>
      </c>
    </row>
    <row r="659" spans="1:2" ht="18.75" customHeight="1" x14ac:dyDescent="0.25">
      <c r="A659" s="2">
        <v>657</v>
      </c>
      <c r="B659" s="13" t="s">
        <v>1244</v>
      </c>
    </row>
    <row r="660" spans="1:2" ht="18.75" customHeight="1" x14ac:dyDescent="0.25">
      <c r="A660" s="2">
        <v>658</v>
      </c>
      <c r="B660" s="2" t="s">
        <v>1245</v>
      </c>
    </row>
    <row r="661" spans="1:2" ht="18.75" customHeight="1" x14ac:dyDescent="0.25">
      <c r="A661" s="2">
        <v>659</v>
      </c>
      <c r="B661" s="2" t="s">
        <v>1246</v>
      </c>
    </row>
    <row r="662" spans="1:2" ht="18.75" customHeight="1" x14ac:dyDescent="0.25">
      <c r="A662" s="2">
        <v>660</v>
      </c>
      <c r="B662" s="2" t="s">
        <v>1247</v>
      </c>
    </row>
    <row r="663" spans="1:2" ht="18.75" customHeight="1" x14ac:dyDescent="0.25">
      <c r="A663" s="2">
        <v>661</v>
      </c>
      <c r="B663" s="2" t="s">
        <v>1248</v>
      </c>
    </row>
    <row r="664" spans="1:2" ht="18.75" customHeight="1" x14ac:dyDescent="0.25">
      <c r="A664" s="2">
        <v>662</v>
      </c>
      <c r="B664" s="2" t="s">
        <v>1249</v>
      </c>
    </row>
    <row r="665" spans="1:2" ht="18.75" customHeight="1" x14ac:dyDescent="0.25">
      <c r="A665" s="2">
        <v>663</v>
      </c>
      <c r="B665" s="13" t="s">
        <v>1250</v>
      </c>
    </row>
    <row r="666" spans="1:2" ht="18.75" customHeight="1" x14ac:dyDescent="0.25">
      <c r="A666" s="2">
        <v>664</v>
      </c>
      <c r="B666" s="2" t="s">
        <v>1251</v>
      </c>
    </row>
    <row r="667" spans="1:2" ht="18.75" customHeight="1" x14ac:dyDescent="0.25">
      <c r="A667" s="2">
        <v>665</v>
      </c>
      <c r="B667" s="13" t="s">
        <v>1252</v>
      </c>
    </row>
    <row r="668" spans="1:2" ht="18.75" customHeight="1" x14ac:dyDescent="0.25">
      <c r="A668" s="2">
        <v>666</v>
      </c>
      <c r="B668" s="2" t="s">
        <v>1253</v>
      </c>
    </row>
    <row r="669" spans="1:2" ht="18.75" customHeight="1" x14ac:dyDescent="0.25">
      <c r="A669" s="2">
        <v>667</v>
      </c>
      <c r="B669" s="13" t="s">
        <v>1254</v>
      </c>
    </row>
    <row r="670" spans="1:2" ht="18.75" customHeight="1" x14ac:dyDescent="0.25">
      <c r="A670" s="2">
        <v>668</v>
      </c>
      <c r="B670" s="2" t="s">
        <v>1255</v>
      </c>
    </row>
    <row r="671" spans="1:2" ht="18.75" customHeight="1" x14ac:dyDescent="0.25">
      <c r="A671" s="2">
        <v>669</v>
      </c>
      <c r="B671" s="2" t="s">
        <v>1256</v>
      </c>
    </row>
    <row r="672" spans="1:2" ht="18.75" customHeight="1" x14ac:dyDescent="0.25">
      <c r="A672" s="2">
        <v>670</v>
      </c>
      <c r="B672" s="13" t="s">
        <v>1257</v>
      </c>
    </row>
    <row r="673" spans="1:2" ht="18.75" customHeight="1" x14ac:dyDescent="0.25">
      <c r="A673" s="2">
        <v>671</v>
      </c>
      <c r="B673" s="13" t="s">
        <v>1258</v>
      </c>
    </row>
    <row r="674" spans="1:2" ht="18.75" customHeight="1" x14ac:dyDescent="0.25">
      <c r="A674" s="2">
        <v>672</v>
      </c>
      <c r="B674" s="2" t="s">
        <v>1259</v>
      </c>
    </row>
    <row r="675" spans="1:2" ht="18.75" customHeight="1" x14ac:dyDescent="0.25">
      <c r="A675" s="2">
        <v>673</v>
      </c>
      <c r="B675" s="2" t="s">
        <v>1260</v>
      </c>
    </row>
    <row r="676" spans="1:2" ht="18.75" customHeight="1" x14ac:dyDescent="0.25">
      <c r="A676" s="2">
        <v>674</v>
      </c>
      <c r="B676" s="2" t="s">
        <v>1261</v>
      </c>
    </row>
    <row r="677" spans="1:2" ht="18.75" customHeight="1" x14ac:dyDescent="0.25">
      <c r="A677" s="2">
        <v>675</v>
      </c>
      <c r="B677" s="2" t="s">
        <v>1262</v>
      </c>
    </row>
    <row r="678" spans="1:2" ht="18.75" customHeight="1" x14ac:dyDescent="0.25">
      <c r="A678" s="2">
        <v>676</v>
      </c>
      <c r="B678" s="2" t="s">
        <v>1263</v>
      </c>
    </row>
    <row r="679" spans="1:2" ht="18.75" customHeight="1" x14ac:dyDescent="0.25">
      <c r="A679" s="2">
        <v>677</v>
      </c>
      <c r="B679" s="2" t="s">
        <v>1264</v>
      </c>
    </row>
    <row r="680" spans="1:2" ht="18.75" customHeight="1" x14ac:dyDescent="0.25">
      <c r="A680" s="2">
        <v>678</v>
      </c>
      <c r="B680" s="2" t="s">
        <v>1265</v>
      </c>
    </row>
    <row r="681" spans="1:2" ht="18.75" customHeight="1" x14ac:dyDescent="0.25">
      <c r="A681" s="2">
        <v>679</v>
      </c>
      <c r="B681" s="2" t="s">
        <v>1266</v>
      </c>
    </row>
    <row r="682" spans="1:2" ht="18.75" customHeight="1" x14ac:dyDescent="0.25">
      <c r="A682" s="2">
        <v>680</v>
      </c>
      <c r="B682" s="2" t="s">
        <v>1267</v>
      </c>
    </row>
    <row r="683" spans="1:2" ht="18.75" customHeight="1" x14ac:dyDescent="0.25">
      <c r="A683" s="2">
        <v>681</v>
      </c>
      <c r="B683" s="2" t="s">
        <v>1268</v>
      </c>
    </row>
    <row r="684" spans="1:2" ht="18.75" customHeight="1" x14ac:dyDescent="0.25">
      <c r="A684" s="2">
        <v>682</v>
      </c>
      <c r="B684" s="2" t="s">
        <v>1269</v>
      </c>
    </row>
    <row r="685" spans="1:2" ht="18.75" customHeight="1" x14ac:dyDescent="0.25">
      <c r="A685" s="2">
        <v>683</v>
      </c>
      <c r="B685" s="13" t="s">
        <v>1270</v>
      </c>
    </row>
    <row r="686" spans="1:2" ht="18.75" customHeight="1" x14ac:dyDescent="0.25">
      <c r="A686" s="2">
        <v>684</v>
      </c>
      <c r="B686" s="2" t="s">
        <v>1271</v>
      </c>
    </row>
    <row r="687" spans="1:2" ht="18.75" customHeight="1" x14ac:dyDescent="0.25">
      <c r="A687" s="2">
        <v>685</v>
      </c>
      <c r="B687" s="2" t="s">
        <v>1272</v>
      </c>
    </row>
    <row r="688" spans="1:2" ht="18.75" customHeight="1" x14ac:dyDescent="0.25">
      <c r="A688" s="2">
        <v>686</v>
      </c>
      <c r="B688" s="2" t="s">
        <v>1273</v>
      </c>
    </row>
    <row r="689" spans="1:2" ht="18.75" customHeight="1" x14ac:dyDescent="0.25">
      <c r="A689" s="2">
        <v>687</v>
      </c>
      <c r="B689" s="2" t="s">
        <v>1274</v>
      </c>
    </row>
    <row r="690" spans="1:2" ht="18.75" customHeight="1" x14ac:dyDescent="0.25">
      <c r="A690" s="2">
        <v>688</v>
      </c>
      <c r="B690" s="13" t="s">
        <v>1275</v>
      </c>
    </row>
    <row r="691" spans="1:2" ht="18.75" customHeight="1" x14ac:dyDescent="0.25">
      <c r="A691" s="2">
        <v>689</v>
      </c>
      <c r="B691" s="2" t="s">
        <v>1276</v>
      </c>
    </row>
    <row r="692" spans="1:2" ht="18.75" customHeight="1" x14ac:dyDescent="0.25">
      <c r="A692" s="2">
        <v>690</v>
      </c>
      <c r="B692" s="2" t="s">
        <v>1277</v>
      </c>
    </row>
    <row r="693" spans="1:2" ht="18.75" customHeight="1" x14ac:dyDescent="0.25">
      <c r="A693" s="2">
        <v>691</v>
      </c>
      <c r="B693" s="2" t="s">
        <v>1278</v>
      </c>
    </row>
    <row r="694" spans="1:2" ht="18.75" customHeight="1" x14ac:dyDescent="0.25">
      <c r="A694" s="2">
        <v>692</v>
      </c>
      <c r="B694" s="2" t="s">
        <v>1279</v>
      </c>
    </row>
    <row r="695" spans="1:2" ht="18.75" customHeight="1" x14ac:dyDescent="0.25">
      <c r="A695" s="2">
        <v>693</v>
      </c>
      <c r="B695" s="2" t="s">
        <v>1280</v>
      </c>
    </row>
    <row r="696" spans="1:2" ht="18.75" customHeight="1" x14ac:dyDescent="0.25">
      <c r="A696" s="2">
        <v>694</v>
      </c>
      <c r="B696" s="51" t="s">
        <v>1281</v>
      </c>
    </row>
    <row r="697" spans="1:2" ht="18.75" customHeight="1" x14ac:dyDescent="0.25">
      <c r="A697" s="2">
        <v>695</v>
      </c>
      <c r="B697" s="2" t="s">
        <v>1282</v>
      </c>
    </row>
    <row r="698" spans="1:2" ht="18.75" customHeight="1" x14ac:dyDescent="0.25">
      <c r="A698" s="2">
        <v>696</v>
      </c>
      <c r="B698" t="s">
        <v>1283</v>
      </c>
    </row>
    <row r="699" spans="1:2" ht="18.75" customHeight="1" x14ac:dyDescent="0.25">
      <c r="A699" s="2">
        <v>697</v>
      </c>
      <c r="B699" s="2" t="s">
        <v>1284</v>
      </c>
    </row>
    <row r="700" spans="1:2" ht="18.75" customHeight="1" x14ac:dyDescent="0.25">
      <c r="A700" s="2">
        <v>698</v>
      </c>
      <c r="B700" s="2" t="s">
        <v>1285</v>
      </c>
    </row>
    <row r="701" spans="1:2" ht="18.75" customHeight="1" x14ac:dyDescent="0.25">
      <c r="A701" s="2">
        <v>699</v>
      </c>
      <c r="B701" s="2" t="s">
        <v>1286</v>
      </c>
    </row>
    <row r="702" spans="1:2" ht="18.75" customHeight="1" x14ac:dyDescent="0.25">
      <c r="A702" s="2">
        <v>700</v>
      </c>
      <c r="B702" s="2" t="s">
        <v>1287</v>
      </c>
    </row>
    <row r="703" spans="1:2" ht="18.75" customHeight="1" x14ac:dyDescent="0.25">
      <c r="A703" s="2">
        <v>701</v>
      </c>
      <c r="B703" s="2" t="s">
        <v>1288</v>
      </c>
    </row>
    <row r="704" spans="1:2" ht="18.75" customHeight="1" x14ac:dyDescent="0.25">
      <c r="A704" s="2">
        <v>702</v>
      </c>
      <c r="B704" s="2" t="s">
        <v>1289</v>
      </c>
    </row>
    <row r="705" spans="1:2" ht="18.75" customHeight="1" x14ac:dyDescent="0.25">
      <c r="A705" s="2">
        <v>703</v>
      </c>
      <c r="B705" s="13" t="s">
        <v>1290</v>
      </c>
    </row>
    <row r="706" spans="1:2" ht="18.75" customHeight="1" x14ac:dyDescent="0.25">
      <c r="A706" s="2">
        <v>704</v>
      </c>
      <c r="B706" s="2" t="s">
        <v>1291</v>
      </c>
    </row>
    <row r="707" spans="1:2" ht="18.75" customHeight="1" x14ac:dyDescent="0.25">
      <c r="A707" s="2">
        <v>705</v>
      </c>
      <c r="B707" t="s">
        <v>1292</v>
      </c>
    </row>
    <row r="708" spans="1:2" ht="18.75" customHeight="1" x14ac:dyDescent="0.25">
      <c r="A708" s="2">
        <v>706</v>
      </c>
      <c r="B708" s="2" t="s">
        <v>1293</v>
      </c>
    </row>
    <row r="709" spans="1:2" ht="18.75" customHeight="1" x14ac:dyDescent="0.25">
      <c r="A709" s="2">
        <v>707</v>
      </c>
      <c r="B709" t="s">
        <v>1294</v>
      </c>
    </row>
    <row r="710" spans="1:2" ht="18.75" customHeight="1" x14ac:dyDescent="0.25">
      <c r="A710" s="2">
        <v>708</v>
      </c>
      <c r="B710" t="s">
        <v>1295</v>
      </c>
    </row>
    <row r="711" spans="1:2" ht="18.75" customHeight="1" x14ac:dyDescent="0.25">
      <c r="A711" s="2">
        <v>709</v>
      </c>
      <c r="B711" s="14" t="s">
        <v>1296</v>
      </c>
    </row>
    <row r="712" spans="1:2" ht="18.75" customHeight="1" x14ac:dyDescent="0.25">
      <c r="A712" s="2">
        <v>710</v>
      </c>
      <c r="B712" s="14" t="s">
        <v>551</v>
      </c>
    </row>
    <row r="713" spans="1:2" ht="18.75" customHeight="1" x14ac:dyDescent="0.25">
      <c r="A713" s="2">
        <v>711</v>
      </c>
      <c r="B713" s="2" t="s">
        <v>1297</v>
      </c>
    </row>
    <row r="714" spans="1:2" ht="18.75" customHeight="1" x14ac:dyDescent="0.25">
      <c r="A714" s="2">
        <v>712</v>
      </c>
      <c r="B714" s="2" t="s">
        <v>1298</v>
      </c>
    </row>
    <row r="715" spans="1:2" ht="18.75" customHeight="1" x14ac:dyDescent="0.25">
      <c r="A715" s="2">
        <v>713</v>
      </c>
      <c r="B715" s="2" t="s">
        <v>1299</v>
      </c>
    </row>
    <row r="716" spans="1:2" ht="18.75" customHeight="1" x14ac:dyDescent="0.25">
      <c r="A716" s="2">
        <v>714</v>
      </c>
      <c r="B716" s="2" t="s">
        <v>1300</v>
      </c>
    </row>
    <row r="717" spans="1:2" ht="18.75" customHeight="1" x14ac:dyDescent="0.25">
      <c r="A717" s="2">
        <v>715</v>
      </c>
      <c r="B717" s="2" t="s">
        <v>1301</v>
      </c>
    </row>
    <row r="718" spans="1:2" ht="18.75" customHeight="1" x14ac:dyDescent="0.25">
      <c r="A718" s="2">
        <v>716</v>
      </c>
      <c r="B718" s="2" t="s">
        <v>1303</v>
      </c>
    </row>
    <row r="719" spans="1:2" ht="18.75" customHeight="1" x14ac:dyDescent="0.25">
      <c r="A719" s="2">
        <v>717</v>
      </c>
      <c r="B719" s="2" t="s">
        <v>1304</v>
      </c>
    </row>
    <row r="720" spans="1:2" ht="18.75" customHeight="1" x14ac:dyDescent="0.25">
      <c r="A720" s="2">
        <v>718</v>
      </c>
      <c r="B720" s="2" t="s">
        <v>1305</v>
      </c>
    </row>
    <row r="721" spans="1:2" ht="18.75" customHeight="1" x14ac:dyDescent="0.25">
      <c r="A721" s="2">
        <v>719</v>
      </c>
      <c r="B721" s="2" t="s">
        <v>1306</v>
      </c>
    </row>
    <row r="722" spans="1:2" ht="18.75" customHeight="1" x14ac:dyDescent="0.25">
      <c r="A722" s="2">
        <v>720</v>
      </c>
      <c r="B722" s="2" t="s">
        <v>1307</v>
      </c>
    </row>
    <row r="723" spans="1:2" ht="18.75" customHeight="1" x14ac:dyDescent="0.25">
      <c r="A723" s="2">
        <v>721</v>
      </c>
      <c r="B723" s="2" t="s">
        <v>1308</v>
      </c>
    </row>
    <row r="724" spans="1:2" ht="18.75" customHeight="1" x14ac:dyDescent="0.25">
      <c r="A724" s="2">
        <v>722</v>
      </c>
      <c r="B724" s="2" t="s">
        <v>1309</v>
      </c>
    </row>
    <row r="725" spans="1:2" ht="18.75" customHeight="1" x14ac:dyDescent="0.25">
      <c r="A725" s="2">
        <v>723</v>
      </c>
      <c r="B725" s="2" t="s">
        <v>1310</v>
      </c>
    </row>
    <row r="726" spans="1:2" ht="18.75" customHeight="1" x14ac:dyDescent="0.25">
      <c r="A726" s="2">
        <v>724</v>
      </c>
      <c r="B726" s="2" t="s">
        <v>1311</v>
      </c>
    </row>
    <row r="727" spans="1:2" ht="18.75" customHeight="1" x14ac:dyDescent="0.25">
      <c r="A727" s="2">
        <v>725</v>
      </c>
      <c r="B727" s="2" t="s">
        <v>1312</v>
      </c>
    </row>
    <row r="728" spans="1:2" ht="18.75" customHeight="1" x14ac:dyDescent="0.25">
      <c r="A728" s="2">
        <v>726</v>
      </c>
      <c r="B728" s="13" t="s">
        <v>1313</v>
      </c>
    </row>
    <row r="729" spans="1:2" ht="18.75" customHeight="1" x14ac:dyDescent="0.25">
      <c r="A729" s="2">
        <v>727</v>
      </c>
      <c r="B729" s="2" t="s">
        <v>1314</v>
      </c>
    </row>
    <row r="730" spans="1:2" ht="18.75" customHeight="1" x14ac:dyDescent="0.25">
      <c r="A730" s="2">
        <v>728</v>
      </c>
      <c r="B730" s="2" t="s">
        <v>1315</v>
      </c>
    </row>
    <row r="731" spans="1:2" ht="18.75" customHeight="1" x14ac:dyDescent="0.25">
      <c r="A731" s="2">
        <v>729</v>
      </c>
      <c r="B731" s="2" t="s">
        <v>1316</v>
      </c>
    </row>
    <row r="732" spans="1:2" ht="18.75" customHeight="1" x14ac:dyDescent="0.25">
      <c r="A732" s="2">
        <v>730</v>
      </c>
      <c r="B732" s="2" t="s">
        <v>1317</v>
      </c>
    </row>
    <row r="733" spans="1:2" ht="18.75" customHeight="1" x14ac:dyDescent="0.25">
      <c r="A733" s="2">
        <v>731</v>
      </c>
      <c r="B733" s="2" t="s">
        <v>1318</v>
      </c>
    </row>
    <row r="734" spans="1:2" ht="18.75" customHeight="1" x14ac:dyDescent="0.25">
      <c r="A734" s="2">
        <v>732</v>
      </c>
      <c r="B734" s="2" t="s">
        <v>1319</v>
      </c>
    </row>
    <row r="735" spans="1:2" ht="18.75" customHeight="1" x14ac:dyDescent="0.25">
      <c r="A735" s="2">
        <v>733</v>
      </c>
      <c r="B735" s="2" t="s">
        <v>1320</v>
      </c>
    </row>
    <row r="736" spans="1:2" ht="18.75" customHeight="1" x14ac:dyDescent="0.25">
      <c r="A736" s="2">
        <v>734</v>
      </c>
      <c r="B736" s="2" t="s">
        <v>1325</v>
      </c>
    </row>
    <row r="737" spans="1:2" ht="18.75" customHeight="1" x14ac:dyDescent="0.25">
      <c r="A737" s="2">
        <v>735</v>
      </c>
      <c r="B737" s="2" t="s">
        <v>1326</v>
      </c>
    </row>
    <row r="738" spans="1:2" ht="18.75" customHeight="1" x14ac:dyDescent="0.25">
      <c r="A738" s="2">
        <v>736</v>
      </c>
      <c r="B738" s="2" t="s">
        <v>1327</v>
      </c>
    </row>
    <row r="739" spans="1:2" ht="18.75" customHeight="1" x14ac:dyDescent="0.25">
      <c r="A739" s="2">
        <v>737</v>
      </c>
      <c r="B739" s="2" t="s">
        <v>1333</v>
      </c>
    </row>
    <row r="740" spans="1:2" ht="18.75" customHeight="1" x14ac:dyDescent="0.25">
      <c r="A740" s="2">
        <v>738</v>
      </c>
      <c r="B740" s="13" t="s">
        <v>1334</v>
      </c>
    </row>
    <row r="741" spans="1:2" ht="18.75" customHeight="1" x14ac:dyDescent="0.25">
      <c r="A741" s="2">
        <v>739</v>
      </c>
      <c r="B741" s="2" t="s">
        <v>1335</v>
      </c>
    </row>
    <row r="742" spans="1:2" ht="18.75" customHeight="1" x14ac:dyDescent="0.25">
      <c r="A742" s="2">
        <v>740</v>
      </c>
      <c r="B742" s="2" t="s">
        <v>1337</v>
      </c>
    </row>
    <row r="743" spans="1:2" ht="18.75" customHeight="1" x14ac:dyDescent="0.25">
      <c r="A743" s="2">
        <v>741</v>
      </c>
      <c r="B743" s="2" t="s">
        <v>1338</v>
      </c>
    </row>
    <row r="744" spans="1:2" ht="18.75" customHeight="1" x14ac:dyDescent="0.25">
      <c r="A744" s="2">
        <v>742</v>
      </c>
      <c r="B744" s="2" t="s">
        <v>1339</v>
      </c>
    </row>
    <row r="745" spans="1:2" ht="18.75" customHeight="1" x14ac:dyDescent="0.25">
      <c r="A745" s="2">
        <v>743</v>
      </c>
      <c r="B745" s="2" t="s">
        <v>1340</v>
      </c>
    </row>
    <row r="746" spans="1:2" ht="18.75" customHeight="1" x14ac:dyDescent="0.25">
      <c r="A746" s="2">
        <v>744</v>
      </c>
      <c r="B746" s="2" t="s">
        <v>1341</v>
      </c>
    </row>
    <row r="747" spans="1:2" ht="18.75" customHeight="1" x14ac:dyDescent="0.25">
      <c r="A747" s="2">
        <v>745</v>
      </c>
      <c r="B747" s="2" t="s">
        <v>1342</v>
      </c>
    </row>
    <row r="748" spans="1:2" ht="18.75" customHeight="1" x14ac:dyDescent="0.25">
      <c r="A748" s="2">
        <v>746</v>
      </c>
      <c r="B748" s="2" t="s">
        <v>1343</v>
      </c>
    </row>
    <row r="749" spans="1:2" ht="18.75" customHeight="1" x14ac:dyDescent="0.25">
      <c r="A749" s="2">
        <v>747</v>
      </c>
      <c r="B749" s="2" t="s">
        <v>1344</v>
      </c>
    </row>
    <row r="750" spans="1:2" ht="18.75" customHeight="1" x14ac:dyDescent="0.25">
      <c r="A750" s="2">
        <v>748</v>
      </c>
      <c r="B750" s="2" t="s">
        <v>1345</v>
      </c>
    </row>
    <row r="751" spans="1:2" ht="18.75" customHeight="1" x14ac:dyDescent="0.25">
      <c r="A751" s="2">
        <v>749</v>
      </c>
      <c r="B751" s="2" t="s">
        <v>1346</v>
      </c>
    </row>
    <row r="752" spans="1:2" ht="18.75" customHeight="1" x14ac:dyDescent="0.25">
      <c r="A752" s="2">
        <v>750</v>
      </c>
      <c r="B752" s="2" t="s">
        <v>1347</v>
      </c>
    </row>
    <row r="753" spans="1:2" ht="18.75" customHeight="1" x14ac:dyDescent="0.25">
      <c r="A753" s="2">
        <v>751</v>
      </c>
      <c r="B753" s="2" t="s">
        <v>1349</v>
      </c>
    </row>
    <row r="754" spans="1:2" ht="18.75" customHeight="1" x14ac:dyDescent="0.25">
      <c r="A754" s="2">
        <v>752</v>
      </c>
      <c r="B754" s="2" t="s">
        <v>1350</v>
      </c>
    </row>
    <row r="755" spans="1:2" ht="18.75" customHeight="1" x14ac:dyDescent="0.25">
      <c r="A755" s="2">
        <v>753</v>
      </c>
      <c r="B755" s="13" t="s">
        <v>1348</v>
      </c>
    </row>
    <row r="756" spans="1:2" ht="18.75" customHeight="1" x14ac:dyDescent="0.25">
      <c r="A756" s="2">
        <v>754</v>
      </c>
      <c r="B756" s="2" t="s">
        <v>1351</v>
      </c>
    </row>
    <row r="757" spans="1:2" ht="18.75" customHeight="1" x14ac:dyDescent="0.25">
      <c r="A757" s="2">
        <v>755</v>
      </c>
      <c r="B757" s="2" t="s">
        <v>1352</v>
      </c>
    </row>
    <row r="758" spans="1:2" ht="18.75" customHeight="1" x14ac:dyDescent="0.25">
      <c r="A758" s="2">
        <v>756</v>
      </c>
      <c r="B758" s="2" t="s">
        <v>1352</v>
      </c>
    </row>
    <row r="759" spans="1:2" ht="18.75" customHeight="1" x14ac:dyDescent="0.25">
      <c r="A759" s="2">
        <v>757</v>
      </c>
      <c r="B759" s="2" t="s">
        <v>1353</v>
      </c>
    </row>
    <row r="760" spans="1:2" ht="18.75" customHeight="1" x14ac:dyDescent="0.25">
      <c r="A760" s="2">
        <v>758</v>
      </c>
      <c r="B760" s="2" t="s">
        <v>1354</v>
      </c>
    </row>
    <row r="761" spans="1:2" ht="18.75" customHeight="1" x14ac:dyDescent="0.25">
      <c r="A761" s="2">
        <v>759</v>
      </c>
      <c r="B761" s="2" t="s">
        <v>1355</v>
      </c>
    </row>
    <row r="762" spans="1:2" ht="18.75" customHeight="1" x14ac:dyDescent="0.25">
      <c r="A762" s="2">
        <v>760</v>
      </c>
      <c r="B762" s="2" t="s">
        <v>1356</v>
      </c>
    </row>
    <row r="763" spans="1:2" ht="18.75" customHeight="1" x14ac:dyDescent="0.25">
      <c r="A763" s="2">
        <v>761</v>
      </c>
      <c r="B763" s="13" t="s">
        <v>1357</v>
      </c>
    </row>
    <row r="764" spans="1:2" ht="18.75" customHeight="1" x14ac:dyDescent="0.25">
      <c r="A764" s="2">
        <v>762</v>
      </c>
      <c r="B764" s="2" t="s">
        <v>1361</v>
      </c>
    </row>
    <row r="765" spans="1:2" ht="18.75" customHeight="1" x14ac:dyDescent="0.25">
      <c r="A765" s="2">
        <v>763</v>
      </c>
      <c r="B765" s="2" t="s">
        <v>1358</v>
      </c>
    </row>
    <row r="766" spans="1:2" ht="18.75" customHeight="1" x14ac:dyDescent="0.25">
      <c r="A766" s="2">
        <v>764</v>
      </c>
      <c r="B766" s="2" t="s">
        <v>1359</v>
      </c>
    </row>
    <row r="767" spans="1:2" ht="18.75" customHeight="1" x14ac:dyDescent="0.25">
      <c r="A767" s="2">
        <v>765</v>
      </c>
      <c r="B767" s="2" t="s">
        <v>1360</v>
      </c>
    </row>
    <row r="768" spans="1:2" ht="18.75" customHeight="1" x14ac:dyDescent="0.25">
      <c r="A768" s="2">
        <v>766</v>
      </c>
      <c r="B768" s="2" t="s">
        <v>1362</v>
      </c>
    </row>
    <row r="769" spans="1:2" ht="18.75" customHeight="1" x14ac:dyDescent="0.25">
      <c r="A769" s="2">
        <v>767</v>
      </c>
      <c r="B769" s="2" t="s">
        <v>1363</v>
      </c>
    </row>
    <row r="770" spans="1:2" ht="18.75" customHeight="1" x14ac:dyDescent="0.25">
      <c r="A770" s="2">
        <v>768</v>
      </c>
      <c r="B770" s="2" t="s">
        <v>1364</v>
      </c>
    </row>
    <row r="771" spans="1:2" ht="18.75" customHeight="1" x14ac:dyDescent="0.25">
      <c r="A771" s="2">
        <v>769</v>
      </c>
      <c r="B771" s="2" t="s">
        <v>1365</v>
      </c>
    </row>
    <row r="772" spans="1:2" ht="18.75" customHeight="1" x14ac:dyDescent="0.25">
      <c r="A772" s="2">
        <v>770</v>
      </c>
      <c r="B772" s="2" t="s">
        <v>1366</v>
      </c>
    </row>
    <row r="773" spans="1:2" ht="18.75" customHeight="1" x14ac:dyDescent="0.25">
      <c r="A773" s="2">
        <v>771</v>
      </c>
      <c r="B773" s="13" t="s">
        <v>1367</v>
      </c>
    </row>
    <row r="774" spans="1:2" ht="18.75" customHeight="1" x14ac:dyDescent="0.25">
      <c r="A774" s="2">
        <v>772</v>
      </c>
      <c r="B774" s="2" t="s">
        <v>1368</v>
      </c>
    </row>
    <row r="775" spans="1:2" ht="18.75" customHeight="1" x14ac:dyDescent="0.25">
      <c r="A775" s="2">
        <v>773</v>
      </c>
      <c r="B775" s="2" t="s">
        <v>1369</v>
      </c>
    </row>
    <row r="776" spans="1:2" ht="18.75" customHeight="1" x14ac:dyDescent="0.25">
      <c r="A776" s="2">
        <v>774</v>
      </c>
      <c r="B776" s="2" t="s">
        <v>1370</v>
      </c>
    </row>
    <row r="777" spans="1:2" ht="18.75" customHeight="1" x14ac:dyDescent="0.25">
      <c r="A777" s="2">
        <v>775</v>
      </c>
      <c r="B777" s="2" t="s">
        <v>1371</v>
      </c>
    </row>
    <row r="778" spans="1:2" ht="18.75" customHeight="1" x14ac:dyDescent="0.25">
      <c r="A778" s="2">
        <v>776</v>
      </c>
      <c r="B778" s="2" t="s">
        <v>1372</v>
      </c>
    </row>
    <row r="779" spans="1:2" ht="18.75" customHeight="1" x14ac:dyDescent="0.25">
      <c r="A779" s="2">
        <v>777</v>
      </c>
      <c r="B779" s="2" t="s">
        <v>1373</v>
      </c>
    </row>
    <row r="780" spans="1:2" ht="18.75" customHeight="1" x14ac:dyDescent="0.25">
      <c r="A780" s="2">
        <v>778</v>
      </c>
      <c r="B780" s="2" t="s">
        <v>1374</v>
      </c>
    </row>
    <row r="781" spans="1:2" ht="18.75" customHeight="1" x14ac:dyDescent="0.25">
      <c r="A781" s="2">
        <v>779</v>
      </c>
      <c r="B781" s="2" t="s">
        <v>1375</v>
      </c>
    </row>
    <row r="782" spans="1:2" ht="18.75" customHeight="1" x14ac:dyDescent="0.25">
      <c r="A782" s="2">
        <v>780</v>
      </c>
      <c r="B782" s="2" t="s">
        <v>1376</v>
      </c>
    </row>
    <row r="783" spans="1:2" ht="18.75" customHeight="1" x14ac:dyDescent="0.25">
      <c r="A783" s="2">
        <v>781</v>
      </c>
      <c r="B783" s="2" t="s">
        <v>1377</v>
      </c>
    </row>
    <row r="784" spans="1:2" ht="18.75" customHeight="1" x14ac:dyDescent="0.25">
      <c r="A784" s="2">
        <v>782</v>
      </c>
      <c r="B784" s="2" t="s">
        <v>1378</v>
      </c>
    </row>
    <row r="785" spans="1:2" ht="18.75" customHeight="1" x14ac:dyDescent="0.25">
      <c r="A785" s="2">
        <v>783</v>
      </c>
      <c r="B785" s="2" t="s">
        <v>1379</v>
      </c>
    </row>
    <row r="786" spans="1:2" ht="18.75" customHeight="1" x14ac:dyDescent="0.25">
      <c r="A786" s="2">
        <v>784</v>
      </c>
      <c r="B786" s="2" t="s">
        <v>1380</v>
      </c>
    </row>
    <row r="787" spans="1:2" ht="18.75" customHeight="1" x14ac:dyDescent="0.25">
      <c r="A787" s="2">
        <v>785</v>
      </c>
      <c r="B787" s="2" t="s">
        <v>1381</v>
      </c>
    </row>
    <row r="788" spans="1:2" ht="18.75" customHeight="1" x14ac:dyDescent="0.25">
      <c r="A788" s="2">
        <v>786</v>
      </c>
      <c r="B788" s="2" t="s">
        <v>1382</v>
      </c>
    </row>
    <row r="789" spans="1:2" ht="18.75" customHeight="1" x14ac:dyDescent="0.25">
      <c r="A789" s="2">
        <v>787</v>
      </c>
      <c r="B789" s="2" t="s">
        <v>1383</v>
      </c>
    </row>
    <row r="790" spans="1:2" ht="18.75" customHeight="1" x14ac:dyDescent="0.25">
      <c r="A790" s="2">
        <v>788</v>
      </c>
      <c r="B790" s="2" t="s">
        <v>1384</v>
      </c>
    </row>
    <row r="791" spans="1:2" ht="18.75" customHeight="1" x14ac:dyDescent="0.25">
      <c r="A791" s="2">
        <v>789</v>
      </c>
      <c r="B791" s="2" t="s">
        <v>1385</v>
      </c>
    </row>
    <row r="792" spans="1:2" ht="18.75" customHeight="1" x14ac:dyDescent="0.25">
      <c r="A792" s="2">
        <v>790</v>
      </c>
      <c r="B792" s="2" t="s">
        <v>1386</v>
      </c>
    </row>
    <row r="793" spans="1:2" ht="18.75" customHeight="1" x14ac:dyDescent="0.25">
      <c r="A793" s="2">
        <v>791</v>
      </c>
      <c r="B793" s="2" t="s">
        <v>1387</v>
      </c>
    </row>
    <row r="794" spans="1:2" ht="18.75" customHeight="1" x14ac:dyDescent="0.25">
      <c r="A794" s="2">
        <v>792</v>
      </c>
      <c r="B794" s="2" t="s">
        <v>1389</v>
      </c>
    </row>
    <row r="795" spans="1:2" ht="18.75" customHeight="1" x14ac:dyDescent="0.25">
      <c r="A795" s="2">
        <v>793</v>
      </c>
      <c r="B795" s="2" t="s">
        <v>1388</v>
      </c>
    </row>
    <row r="796" spans="1:2" ht="18.75" customHeight="1" x14ac:dyDescent="0.25">
      <c r="A796" s="2">
        <v>794</v>
      </c>
      <c r="B796" s="2" t="s">
        <v>1390</v>
      </c>
    </row>
    <row r="797" spans="1:2" ht="18.75" customHeight="1" x14ac:dyDescent="0.25">
      <c r="A797" s="2">
        <v>795</v>
      </c>
      <c r="B797" s="2" t="s">
        <v>1391</v>
      </c>
    </row>
    <row r="798" spans="1:2" ht="18.75" customHeight="1" x14ac:dyDescent="0.25">
      <c r="A798" s="2">
        <v>796</v>
      </c>
      <c r="B798" s="2" t="s">
        <v>1392</v>
      </c>
    </row>
    <row r="799" spans="1:2" ht="18.75" customHeight="1" x14ac:dyDescent="0.25">
      <c r="A799" s="2">
        <v>797</v>
      </c>
      <c r="B799" s="2" t="s">
        <v>1393</v>
      </c>
    </row>
    <row r="800" spans="1:2" ht="18.75" customHeight="1" x14ac:dyDescent="0.25">
      <c r="A800" s="2">
        <v>798</v>
      </c>
      <c r="B800" s="2" t="s">
        <v>1394</v>
      </c>
    </row>
    <row r="801" spans="1:2" ht="18.75" customHeight="1" x14ac:dyDescent="0.25">
      <c r="A801" s="2">
        <v>799</v>
      </c>
      <c r="B801" s="2" t="s">
        <v>1395</v>
      </c>
    </row>
    <row r="802" spans="1:2" ht="18.75" customHeight="1" x14ac:dyDescent="0.25">
      <c r="A802" s="2">
        <v>800</v>
      </c>
      <c r="B802" s="2" t="s">
        <v>1396</v>
      </c>
    </row>
    <row r="803" spans="1:2" ht="18.75" customHeight="1" x14ac:dyDescent="0.25">
      <c r="A803" s="2">
        <v>801</v>
      </c>
      <c r="B803" s="2" t="s">
        <v>1397</v>
      </c>
    </row>
    <row r="804" spans="1:2" ht="18.75" customHeight="1" x14ac:dyDescent="0.25">
      <c r="A804" s="2">
        <v>802</v>
      </c>
      <c r="B804" s="13" t="s">
        <v>1398</v>
      </c>
    </row>
    <row r="805" spans="1:2" ht="18.75" customHeight="1" x14ac:dyDescent="0.25">
      <c r="A805" s="2">
        <v>803</v>
      </c>
      <c r="B805" s="2" t="s">
        <v>1399</v>
      </c>
    </row>
    <row r="806" spans="1:2" ht="18.75" customHeight="1" x14ac:dyDescent="0.25">
      <c r="A806" s="2">
        <v>804</v>
      </c>
      <c r="B806" s="2" t="s">
        <v>1400</v>
      </c>
    </row>
    <row r="807" spans="1:2" ht="18.75" customHeight="1" x14ac:dyDescent="0.25">
      <c r="A807" s="2">
        <v>805</v>
      </c>
      <c r="B807" s="2" t="s">
        <v>1401</v>
      </c>
    </row>
    <row r="808" spans="1:2" ht="18.75" customHeight="1" x14ac:dyDescent="0.25">
      <c r="A808" s="2">
        <v>806</v>
      </c>
      <c r="B808" s="2" t="s">
        <v>1402</v>
      </c>
    </row>
    <row r="809" spans="1:2" ht="18.75" customHeight="1" x14ac:dyDescent="0.25">
      <c r="A809" s="2">
        <v>807</v>
      </c>
      <c r="B809" s="2" t="s">
        <v>1494</v>
      </c>
    </row>
    <row r="810" spans="1:2" ht="18.75" customHeight="1" x14ac:dyDescent="0.25">
      <c r="A810" s="2">
        <v>808</v>
      </c>
      <c r="B810" s="2" t="s">
        <v>1495</v>
      </c>
    </row>
    <row r="811" spans="1:2" ht="18.75" customHeight="1" x14ac:dyDescent="0.25">
      <c r="A811" s="2">
        <v>809</v>
      </c>
      <c r="B811" s="2" t="s">
        <v>1496</v>
      </c>
    </row>
    <row r="812" spans="1:2" ht="18.75" customHeight="1" x14ac:dyDescent="0.25">
      <c r="A812" s="2">
        <v>810</v>
      </c>
      <c r="B812" s="2" t="s">
        <v>1497</v>
      </c>
    </row>
    <row r="813" spans="1:2" ht="18.75" customHeight="1" x14ac:dyDescent="0.25">
      <c r="A813" s="2">
        <v>811</v>
      </c>
      <c r="B813" s="2" t="s">
        <v>1498</v>
      </c>
    </row>
    <row r="814" spans="1:2" ht="18.75" customHeight="1" x14ac:dyDescent="0.25">
      <c r="A814" s="2">
        <v>812</v>
      </c>
      <c r="B814" s="2" t="s">
        <v>1499</v>
      </c>
    </row>
    <row r="815" spans="1:2" ht="18.75" customHeight="1" x14ac:dyDescent="0.25">
      <c r="A815" s="2">
        <v>813</v>
      </c>
      <c r="B815" s="2" t="s">
        <v>1500</v>
      </c>
    </row>
    <row r="816" spans="1:2" ht="18.75" customHeight="1" x14ac:dyDescent="0.25">
      <c r="A816" s="2">
        <v>814</v>
      </c>
      <c r="B816" s="2" t="s">
        <v>1501</v>
      </c>
    </row>
    <row r="817" spans="1:2" ht="18.75" customHeight="1" x14ac:dyDescent="0.25">
      <c r="A817" s="2">
        <v>815</v>
      </c>
      <c r="B817" s="2" t="s">
        <v>1502</v>
      </c>
    </row>
    <row r="818" spans="1:2" ht="18.75" customHeight="1" x14ac:dyDescent="0.25">
      <c r="A818" s="2">
        <v>816</v>
      </c>
      <c r="B818" s="2" t="s">
        <v>1503</v>
      </c>
    </row>
    <row r="819" spans="1:2" ht="18.75" customHeight="1" x14ac:dyDescent="0.25">
      <c r="A819" s="2">
        <v>817</v>
      </c>
      <c r="B819" s="2" t="s">
        <v>1504</v>
      </c>
    </row>
    <row r="820" spans="1:2" ht="18.75" customHeight="1" x14ac:dyDescent="0.25">
      <c r="A820" s="2">
        <v>818</v>
      </c>
      <c r="B820" s="2" t="s">
        <v>1505</v>
      </c>
    </row>
    <row r="821" spans="1:2" ht="18.75" customHeight="1" x14ac:dyDescent="0.25">
      <c r="A821" s="2">
        <v>819</v>
      </c>
      <c r="B821" s="2" t="s">
        <v>1506</v>
      </c>
    </row>
    <row r="822" spans="1:2" ht="18.75" customHeight="1" x14ac:dyDescent="0.25">
      <c r="A822" s="2">
        <v>820</v>
      </c>
      <c r="B822" s="2" t="s">
        <v>1507</v>
      </c>
    </row>
    <row r="823" spans="1:2" ht="18.75" customHeight="1" x14ac:dyDescent="0.25">
      <c r="A823" s="2">
        <v>821</v>
      </c>
      <c r="B823" s="2" t="s">
        <v>1508</v>
      </c>
    </row>
    <row r="824" spans="1:2" ht="18.75" customHeight="1" x14ac:dyDescent="0.25">
      <c r="A824" s="2">
        <v>822</v>
      </c>
      <c r="B824" s="2" t="s">
        <v>1509</v>
      </c>
    </row>
    <row r="825" spans="1:2" ht="18.75" customHeight="1" x14ac:dyDescent="0.25">
      <c r="A825" s="2">
        <v>823</v>
      </c>
      <c r="B825" s="2" t="s">
        <v>1510</v>
      </c>
    </row>
    <row r="826" spans="1:2" ht="18.75" customHeight="1" x14ac:dyDescent="0.25">
      <c r="A826" s="2">
        <v>824</v>
      </c>
      <c r="B826" s="2" t="s">
        <v>1511</v>
      </c>
    </row>
    <row r="827" spans="1:2" ht="18.75" customHeight="1" x14ac:dyDescent="0.25">
      <c r="A827" s="2">
        <v>825</v>
      </c>
      <c r="B827" s="2" t="s">
        <v>1512</v>
      </c>
    </row>
    <row r="828" spans="1:2" ht="18.75" customHeight="1" x14ac:dyDescent="0.25">
      <c r="A828" s="2">
        <v>826</v>
      </c>
      <c r="B828" s="2" t="s">
        <v>1513</v>
      </c>
    </row>
    <row r="829" spans="1:2" ht="18.75" customHeight="1" x14ac:dyDescent="0.25">
      <c r="A829" s="2">
        <v>827</v>
      </c>
      <c r="B829" s="2" t="s">
        <v>1514</v>
      </c>
    </row>
    <row r="830" spans="1:2" ht="18.75" customHeight="1" x14ac:dyDescent="0.25">
      <c r="A830" s="2">
        <v>828</v>
      </c>
      <c r="B830" s="2" t="s">
        <v>1515</v>
      </c>
    </row>
    <row r="831" spans="1:2" ht="18.75" customHeight="1" x14ac:dyDescent="0.25">
      <c r="A831" s="2">
        <v>829</v>
      </c>
      <c r="B831" s="2" t="s">
        <v>1516</v>
      </c>
    </row>
    <row r="832" spans="1:2" ht="18.75" customHeight="1" x14ac:dyDescent="0.25">
      <c r="A832" s="2">
        <v>830</v>
      </c>
      <c r="B832" s="2" t="s">
        <v>1517</v>
      </c>
    </row>
    <row r="833" spans="1:2" ht="18.75" customHeight="1" x14ac:dyDescent="0.25">
      <c r="A833" s="2">
        <v>831</v>
      </c>
      <c r="B833" s="2" t="s">
        <v>1518</v>
      </c>
    </row>
    <row r="834" spans="1:2" ht="18.75" customHeight="1" x14ac:dyDescent="0.25">
      <c r="A834" s="2">
        <v>832</v>
      </c>
      <c r="B834" s="2" t="s">
        <v>1519</v>
      </c>
    </row>
    <row r="835" spans="1:2" ht="18.75" customHeight="1" x14ac:dyDescent="0.25">
      <c r="A835" s="2">
        <v>833</v>
      </c>
      <c r="B835" s="2" t="s">
        <v>1520</v>
      </c>
    </row>
    <row r="836" spans="1:2" ht="18.75" customHeight="1" x14ac:dyDescent="0.25">
      <c r="A836" s="2">
        <v>834</v>
      </c>
      <c r="B836" s="2" t="s">
        <v>1521</v>
      </c>
    </row>
    <row r="837" spans="1:2" ht="18.75" customHeight="1" x14ac:dyDescent="0.25">
      <c r="A837" s="2">
        <v>835</v>
      </c>
      <c r="B837" s="2" t="s">
        <v>1522</v>
      </c>
    </row>
    <row r="838" spans="1:2" ht="18.75" customHeight="1" x14ac:dyDescent="0.25">
      <c r="A838" s="2">
        <v>836</v>
      </c>
      <c r="B838" s="2" t="s">
        <v>1523</v>
      </c>
    </row>
    <row r="839" spans="1:2" ht="18.75" customHeight="1" x14ac:dyDescent="0.25">
      <c r="A839" s="2">
        <v>837</v>
      </c>
      <c r="B839" s="2" t="s">
        <v>1524</v>
      </c>
    </row>
    <row r="840" spans="1:2" ht="18.75" customHeight="1" x14ac:dyDescent="0.25">
      <c r="A840" s="2">
        <v>838</v>
      </c>
      <c r="B840" s="2" t="s">
        <v>1525</v>
      </c>
    </row>
    <row r="841" spans="1:2" ht="18.75" customHeight="1" x14ac:dyDescent="0.25">
      <c r="A841" s="2">
        <v>839</v>
      </c>
      <c r="B841" s="2" t="s">
        <v>1526</v>
      </c>
    </row>
    <row r="842" spans="1:2" ht="18.75" customHeight="1" x14ac:dyDescent="0.25">
      <c r="A842" s="2">
        <v>840</v>
      </c>
      <c r="B842" s="2" t="s">
        <v>1527</v>
      </c>
    </row>
    <row r="843" spans="1:2" ht="18.75" customHeight="1" x14ac:dyDescent="0.25">
      <c r="A843" s="2">
        <v>841</v>
      </c>
      <c r="B843" s="2" t="s">
        <v>1528</v>
      </c>
    </row>
    <row r="844" spans="1:2" ht="18.75" customHeight="1" x14ac:dyDescent="0.25">
      <c r="A844" s="2">
        <v>842</v>
      </c>
      <c r="B844" s="2" t="s">
        <v>1529</v>
      </c>
    </row>
    <row r="845" spans="1:2" ht="18.75" customHeight="1" x14ac:dyDescent="0.25">
      <c r="A845" s="2">
        <v>843</v>
      </c>
      <c r="B845" s="2" t="s">
        <v>1530</v>
      </c>
    </row>
    <row r="846" spans="1:2" ht="18.75" customHeight="1" x14ac:dyDescent="0.25">
      <c r="A846" s="2">
        <v>844</v>
      </c>
      <c r="B846" s="2" t="s">
        <v>1531</v>
      </c>
    </row>
    <row r="847" spans="1:2" ht="18.75" customHeight="1" x14ac:dyDescent="0.25">
      <c r="A847" s="2">
        <v>845</v>
      </c>
      <c r="B847" s="2" t="s">
        <v>1532</v>
      </c>
    </row>
    <row r="848" spans="1:2" ht="18.75" customHeight="1" x14ac:dyDescent="0.25">
      <c r="A848" s="2">
        <v>846</v>
      </c>
      <c r="B848" s="2" t="s">
        <v>1533</v>
      </c>
    </row>
    <row r="849" spans="1:2" ht="18.75" customHeight="1" x14ac:dyDescent="0.25">
      <c r="A849" s="2">
        <v>847</v>
      </c>
      <c r="B849" s="2" t="s">
        <v>1534</v>
      </c>
    </row>
    <row r="850" spans="1:2" ht="18.75" customHeight="1" x14ac:dyDescent="0.25">
      <c r="A850" s="2">
        <v>848</v>
      </c>
      <c r="B850" s="2" t="s">
        <v>1535</v>
      </c>
    </row>
    <row r="851" spans="1:2" ht="18.75" customHeight="1" x14ac:dyDescent="0.25">
      <c r="A851" s="2">
        <v>849</v>
      </c>
      <c r="B851" s="2" t="s">
        <v>1536</v>
      </c>
    </row>
    <row r="852" spans="1:2" ht="18.75" customHeight="1" x14ac:dyDescent="0.25">
      <c r="A852" s="2">
        <v>850</v>
      </c>
      <c r="B852" s="2" t="s">
        <v>1537</v>
      </c>
    </row>
    <row r="853" spans="1:2" ht="18.75" customHeight="1" x14ac:dyDescent="0.25">
      <c r="A853" s="2">
        <v>851</v>
      </c>
      <c r="B853" s="2" t="s">
        <v>1538</v>
      </c>
    </row>
    <row r="854" spans="1:2" ht="18.75" customHeight="1" x14ac:dyDescent="0.25">
      <c r="A854" s="2">
        <v>852</v>
      </c>
      <c r="B854" s="2" t="s">
        <v>1539</v>
      </c>
    </row>
    <row r="855" spans="1:2" ht="18.75" customHeight="1" x14ac:dyDescent="0.25">
      <c r="A855" s="2">
        <v>853</v>
      </c>
      <c r="B855" s="13" t="s">
        <v>1527</v>
      </c>
    </row>
    <row r="856" spans="1:2" ht="18.75" customHeight="1" x14ac:dyDescent="0.25">
      <c r="A856" s="2">
        <v>854</v>
      </c>
      <c r="B856" s="2" t="s">
        <v>1540</v>
      </c>
    </row>
    <row r="857" spans="1:2" ht="18.75" customHeight="1" x14ac:dyDescent="0.25">
      <c r="A857" s="2">
        <v>855</v>
      </c>
      <c r="B857" s="2" t="s">
        <v>1541</v>
      </c>
    </row>
    <row r="858" spans="1:2" ht="18.75" customHeight="1" x14ac:dyDescent="0.25">
      <c r="A858" s="2">
        <v>856</v>
      </c>
      <c r="B858" s="2" t="s">
        <v>1542</v>
      </c>
    </row>
    <row r="859" spans="1:2" ht="18.75" customHeight="1" x14ac:dyDescent="0.25">
      <c r="A859" s="2">
        <v>857</v>
      </c>
      <c r="B859" s="13" t="s">
        <v>1543</v>
      </c>
    </row>
    <row r="860" spans="1:2" ht="18.75" customHeight="1" x14ac:dyDescent="0.25">
      <c r="A860" s="2">
        <v>858</v>
      </c>
      <c r="B860" s="2" t="s">
        <v>1544</v>
      </c>
    </row>
    <row r="861" spans="1:2" ht="18.75" customHeight="1" x14ac:dyDescent="0.25">
      <c r="A861" s="2">
        <v>859</v>
      </c>
      <c r="B861" s="13" t="s">
        <v>1545</v>
      </c>
    </row>
    <row r="862" spans="1:2" ht="18.75" customHeight="1" x14ac:dyDescent="0.25">
      <c r="A862" s="2">
        <v>860</v>
      </c>
      <c r="B862" s="2" t="s">
        <v>1546</v>
      </c>
    </row>
    <row r="863" spans="1:2" ht="18.75" customHeight="1" x14ac:dyDescent="0.25">
      <c r="A863" s="2">
        <v>861</v>
      </c>
      <c r="B863" s="2" t="s">
        <v>1547</v>
      </c>
    </row>
    <row r="864" spans="1:2" ht="18.75" customHeight="1" x14ac:dyDescent="0.25">
      <c r="A864" s="2">
        <v>862</v>
      </c>
      <c r="B864" s="2" t="s">
        <v>1548</v>
      </c>
    </row>
    <row r="865" spans="1:2" ht="18.75" customHeight="1" x14ac:dyDescent="0.25">
      <c r="A865" s="2">
        <v>863</v>
      </c>
      <c r="B865" s="13" t="s">
        <v>1549</v>
      </c>
    </row>
    <row r="866" spans="1:2" ht="18.75" customHeight="1" x14ac:dyDescent="0.25">
      <c r="A866" s="2">
        <v>864</v>
      </c>
      <c r="B866" s="2" t="s">
        <v>1550</v>
      </c>
    </row>
    <row r="867" spans="1:2" ht="18.75" customHeight="1" x14ac:dyDescent="0.25">
      <c r="A867" s="2">
        <v>865</v>
      </c>
      <c r="B867" s="2" t="s">
        <v>1551</v>
      </c>
    </row>
    <row r="868" spans="1:2" ht="18.75" customHeight="1" x14ac:dyDescent="0.25">
      <c r="A868" s="2">
        <v>866</v>
      </c>
      <c r="B868" s="2" t="s">
        <v>1552</v>
      </c>
    </row>
    <row r="869" spans="1:2" ht="18.75" customHeight="1" x14ac:dyDescent="0.25">
      <c r="A869" s="2">
        <v>867</v>
      </c>
      <c r="B869" s="2" t="s">
        <v>1553</v>
      </c>
    </row>
    <row r="870" spans="1:2" ht="18.75" customHeight="1" x14ac:dyDescent="0.25">
      <c r="A870" s="2">
        <v>868</v>
      </c>
      <c r="B870" s="2" t="s">
        <v>1554</v>
      </c>
    </row>
    <row r="871" spans="1:2" ht="18.75" customHeight="1" x14ac:dyDescent="0.25">
      <c r="A871" s="2">
        <v>869</v>
      </c>
      <c r="B871" s="2" t="s">
        <v>1555</v>
      </c>
    </row>
    <row r="872" spans="1:2" ht="18.75" customHeight="1" x14ac:dyDescent="0.25">
      <c r="A872" s="2">
        <v>870</v>
      </c>
      <c r="B872" s="2" t="s">
        <v>1556</v>
      </c>
    </row>
    <row r="873" spans="1:2" ht="18.75" customHeight="1" x14ac:dyDescent="0.25">
      <c r="A873" s="2">
        <v>871</v>
      </c>
      <c r="B873" s="2" t="s">
        <v>1557</v>
      </c>
    </row>
    <row r="874" spans="1:2" ht="18.75" customHeight="1" x14ac:dyDescent="0.25">
      <c r="A874" s="2">
        <v>872</v>
      </c>
      <c r="B874" s="2" t="s">
        <v>1558</v>
      </c>
    </row>
    <row r="875" spans="1:2" ht="18.75" customHeight="1" x14ac:dyDescent="0.25">
      <c r="A875" s="2">
        <v>873</v>
      </c>
      <c r="B875" s="13" t="s">
        <v>1569</v>
      </c>
    </row>
    <row r="876" spans="1:2" ht="18.75" customHeight="1" x14ac:dyDescent="0.25">
      <c r="A876" s="2">
        <v>874</v>
      </c>
      <c r="B876" s="2" t="s">
        <v>1570</v>
      </c>
    </row>
    <row r="877" spans="1:2" ht="18.75" customHeight="1" x14ac:dyDescent="0.25">
      <c r="A877" s="2">
        <v>875</v>
      </c>
      <c r="B877" s="2" t="s">
        <v>1571</v>
      </c>
    </row>
    <row r="878" spans="1:2" ht="18.75" customHeight="1" x14ac:dyDescent="0.25">
      <c r="A878" s="2">
        <v>876</v>
      </c>
      <c r="B878" s="2" t="s">
        <v>1572</v>
      </c>
    </row>
    <row r="879" spans="1:2" ht="18.75" customHeight="1" x14ac:dyDescent="0.25">
      <c r="A879" s="2">
        <v>877</v>
      </c>
      <c r="B879" s="2" t="s">
        <v>1573</v>
      </c>
    </row>
    <row r="880" spans="1:2" ht="18.75" customHeight="1" x14ac:dyDescent="0.25">
      <c r="A880" s="2">
        <v>878</v>
      </c>
      <c r="B880" s="2" t="s">
        <v>1574</v>
      </c>
    </row>
    <row r="881" spans="1:2" ht="18.75" customHeight="1" x14ac:dyDescent="0.25">
      <c r="A881" s="2">
        <v>879</v>
      </c>
      <c r="B881" s="2" t="s">
        <v>1575</v>
      </c>
    </row>
    <row r="882" spans="1:2" ht="18.75" customHeight="1" x14ac:dyDescent="0.25">
      <c r="A882" s="2">
        <v>880</v>
      </c>
      <c r="B882" s="13" t="s">
        <v>1576</v>
      </c>
    </row>
    <row r="883" spans="1:2" ht="18.75" customHeight="1" x14ac:dyDescent="0.25">
      <c r="A883" s="2">
        <v>881</v>
      </c>
      <c r="B883" s="13" t="s">
        <v>1578</v>
      </c>
    </row>
    <row r="884" spans="1:2" ht="18.75" customHeight="1" x14ac:dyDescent="0.25">
      <c r="A884" s="2">
        <v>882</v>
      </c>
      <c r="B884" s="2" t="s">
        <v>1579</v>
      </c>
    </row>
    <row r="885" spans="1:2" ht="18.75" customHeight="1" x14ac:dyDescent="0.25">
      <c r="A885" s="2">
        <v>883</v>
      </c>
      <c r="B885" s="2" t="s">
        <v>1580</v>
      </c>
    </row>
    <row r="886" spans="1:2" ht="18.75" customHeight="1" x14ac:dyDescent="0.25">
      <c r="A886" s="2">
        <v>884</v>
      </c>
      <c r="B886" s="2" t="s">
        <v>1581</v>
      </c>
    </row>
    <row r="887" spans="1:2" ht="18.75" customHeight="1" x14ac:dyDescent="0.25">
      <c r="A887" s="2">
        <v>885</v>
      </c>
      <c r="B887" s="13" t="s">
        <v>1582</v>
      </c>
    </row>
    <row r="888" spans="1:2" ht="18.75" customHeight="1" x14ac:dyDescent="0.25">
      <c r="A888" s="2">
        <v>886</v>
      </c>
      <c r="B888" s="2" t="s">
        <v>1583</v>
      </c>
    </row>
    <row r="889" spans="1:2" ht="18.75" customHeight="1" x14ac:dyDescent="0.25">
      <c r="A889" s="2">
        <v>887</v>
      </c>
      <c r="B889" s="2" t="s">
        <v>1584</v>
      </c>
    </row>
    <row r="890" spans="1:2" ht="18.75" customHeight="1" x14ac:dyDescent="0.25">
      <c r="A890" s="2">
        <v>888</v>
      </c>
      <c r="B890" s="2" t="s">
        <v>1585</v>
      </c>
    </row>
    <row r="891" spans="1:2" ht="18.75" customHeight="1" x14ac:dyDescent="0.25">
      <c r="A891" s="2">
        <v>889</v>
      </c>
      <c r="B891" s="13" t="s">
        <v>1586</v>
      </c>
    </row>
    <row r="892" spans="1:2" ht="18.75" customHeight="1" x14ac:dyDescent="0.25">
      <c r="A892" s="2">
        <v>890</v>
      </c>
      <c r="B892" s="2" t="s">
        <v>1589</v>
      </c>
    </row>
    <row r="893" spans="1:2" ht="18.75" customHeight="1" x14ac:dyDescent="0.25">
      <c r="A893" s="2">
        <v>891</v>
      </c>
      <c r="B893" s="2" t="s">
        <v>1590</v>
      </c>
    </row>
    <row r="894" spans="1:2" ht="18.75" customHeight="1" x14ac:dyDescent="0.25">
      <c r="A894" s="2">
        <v>892</v>
      </c>
      <c r="B894" s="2" t="s">
        <v>1591</v>
      </c>
    </row>
    <row r="895" spans="1:2" ht="18.75" customHeight="1" x14ac:dyDescent="0.25">
      <c r="A895" s="2">
        <v>893</v>
      </c>
      <c r="B895" s="2" t="s">
        <v>1592</v>
      </c>
    </row>
    <row r="896" spans="1:2" ht="18.75" customHeight="1" x14ac:dyDescent="0.25">
      <c r="A896" s="2">
        <v>894</v>
      </c>
      <c r="B896" s="2" t="s">
        <v>1597</v>
      </c>
    </row>
    <row r="897" spans="1:2" ht="18.75" customHeight="1" x14ac:dyDescent="0.25">
      <c r="A897" s="2">
        <v>895</v>
      </c>
      <c r="B897" s="2" t="s">
        <v>1598</v>
      </c>
    </row>
    <row r="898" spans="1:2" ht="18.75" customHeight="1" x14ac:dyDescent="0.25">
      <c r="A898" s="2">
        <v>896</v>
      </c>
      <c r="B898" s="2" t="s">
        <v>1599</v>
      </c>
    </row>
    <row r="899" spans="1:2" ht="18.75" customHeight="1" x14ac:dyDescent="0.25">
      <c r="A899" s="2">
        <v>897</v>
      </c>
      <c r="B899" s="2" t="s">
        <v>1600</v>
      </c>
    </row>
    <row r="900" spans="1:2" ht="18.75" customHeight="1" x14ac:dyDescent="0.25">
      <c r="A900" s="2">
        <v>898</v>
      </c>
      <c r="B900" s="2" t="s">
        <v>1601</v>
      </c>
    </row>
    <row r="901" spans="1:2" ht="18.75" customHeight="1" x14ac:dyDescent="0.25">
      <c r="A901" s="2">
        <v>899</v>
      </c>
      <c r="B901" s="2" t="s">
        <v>1602</v>
      </c>
    </row>
    <row r="902" spans="1:2" ht="18.75" customHeight="1" x14ac:dyDescent="0.25">
      <c r="A902" s="2">
        <v>900</v>
      </c>
      <c r="B902" s="2" t="s">
        <v>1603</v>
      </c>
    </row>
    <row r="903" spans="1:2" ht="18.75" customHeight="1" x14ac:dyDescent="0.25">
      <c r="A903" s="2">
        <v>901</v>
      </c>
      <c r="B903" s="2" t="s">
        <v>1604</v>
      </c>
    </row>
    <row r="904" spans="1:2" ht="18.75" customHeight="1" x14ac:dyDescent="0.25">
      <c r="A904" s="2">
        <v>902</v>
      </c>
      <c r="B904" s="2" t="s">
        <v>1605</v>
      </c>
    </row>
    <row r="905" spans="1:2" ht="18.75" customHeight="1" x14ac:dyDescent="0.25">
      <c r="A905" s="2">
        <v>903</v>
      </c>
      <c r="B905" s="2" t="s">
        <v>1606</v>
      </c>
    </row>
    <row r="906" spans="1:2" ht="18.75" customHeight="1" x14ac:dyDescent="0.25">
      <c r="A906" s="2">
        <v>904</v>
      </c>
      <c r="B906" s="2" t="s">
        <v>1608</v>
      </c>
    </row>
    <row r="907" spans="1:2" ht="18.75" customHeight="1" x14ac:dyDescent="0.25">
      <c r="A907" s="2">
        <v>905</v>
      </c>
      <c r="B907" s="2" t="s">
        <v>1609</v>
      </c>
    </row>
    <row r="908" spans="1:2" ht="18.75" customHeight="1" x14ac:dyDescent="0.25">
      <c r="A908" s="2">
        <v>906</v>
      </c>
      <c r="B908" s="2" t="s">
        <v>1610</v>
      </c>
    </row>
    <row r="909" spans="1:2" ht="18.75" customHeight="1" x14ac:dyDescent="0.25">
      <c r="A909" s="2">
        <v>907</v>
      </c>
      <c r="B909" s="2" t="s">
        <v>1611</v>
      </c>
    </row>
    <row r="910" spans="1:2" ht="18.75" customHeight="1" x14ac:dyDescent="0.25">
      <c r="A910" s="2">
        <v>908</v>
      </c>
      <c r="B910" s="2" t="s">
        <v>1612</v>
      </c>
    </row>
    <row r="911" spans="1:2" ht="18.75" customHeight="1" x14ac:dyDescent="0.25">
      <c r="A911" s="2">
        <v>909</v>
      </c>
      <c r="B911" s="2" t="s">
        <v>1613</v>
      </c>
    </row>
    <row r="912" spans="1:2" ht="18.75" customHeight="1" x14ac:dyDescent="0.25">
      <c r="A912" s="2">
        <v>910</v>
      </c>
      <c r="B912" s="2" t="s">
        <v>1614</v>
      </c>
    </row>
    <row r="913" spans="1:2" ht="18.75" customHeight="1" x14ac:dyDescent="0.25">
      <c r="A913" s="2">
        <v>911</v>
      </c>
      <c r="B913" s="2" t="s">
        <v>1615</v>
      </c>
    </row>
    <row r="914" spans="1:2" ht="18.75" customHeight="1" x14ac:dyDescent="0.25">
      <c r="A914" s="2">
        <v>912</v>
      </c>
      <c r="B914" s="2" t="s">
        <v>1616</v>
      </c>
    </row>
    <row r="915" spans="1:2" ht="18.75" customHeight="1" x14ac:dyDescent="0.25">
      <c r="A915" s="2">
        <v>913</v>
      </c>
      <c r="B915" s="2" t="s">
        <v>1607</v>
      </c>
    </row>
    <row r="916" spans="1:2" ht="18.75" customHeight="1" x14ac:dyDescent="0.25">
      <c r="A916" s="2">
        <v>914</v>
      </c>
      <c r="B916" s="2" t="s">
        <v>1617</v>
      </c>
    </row>
    <row r="917" spans="1:2" ht="18.75" customHeight="1" x14ac:dyDescent="0.25">
      <c r="A917" s="2">
        <v>915</v>
      </c>
      <c r="B917" s="2" t="s">
        <v>1618</v>
      </c>
    </row>
    <row r="918" spans="1:2" ht="18.75" customHeight="1" x14ac:dyDescent="0.25">
      <c r="A918" s="2">
        <v>916</v>
      </c>
      <c r="B918" s="2" t="s">
        <v>1619</v>
      </c>
    </row>
    <row r="919" spans="1:2" ht="18.75" customHeight="1" x14ac:dyDescent="0.25">
      <c r="A919" s="2">
        <v>917</v>
      </c>
      <c r="B919" s="2" t="s">
        <v>1620</v>
      </c>
    </row>
    <row r="920" spans="1:2" ht="18.75" customHeight="1" x14ac:dyDescent="0.25">
      <c r="A920" s="2">
        <v>918</v>
      </c>
      <c r="B920" s="2" t="s">
        <v>1621</v>
      </c>
    </row>
    <row r="921" spans="1:2" ht="18.75" customHeight="1" x14ac:dyDescent="0.25">
      <c r="A921" s="2">
        <v>919</v>
      </c>
      <c r="B921" s="2" t="s">
        <v>1622</v>
      </c>
    </row>
    <row r="922" spans="1:2" ht="18.75" customHeight="1" x14ac:dyDescent="0.25">
      <c r="A922" s="2">
        <v>920</v>
      </c>
      <c r="B922" s="13" t="s">
        <v>1623</v>
      </c>
    </row>
    <row r="923" spans="1:2" ht="18.75" customHeight="1" x14ac:dyDescent="0.25">
      <c r="A923" s="2">
        <v>921</v>
      </c>
      <c r="B923" s="2" t="s">
        <v>1624</v>
      </c>
    </row>
    <row r="924" spans="1:2" ht="18.75" customHeight="1" x14ac:dyDescent="0.25">
      <c r="A924" s="2">
        <v>922</v>
      </c>
      <c r="B924" s="2" t="s">
        <v>1628</v>
      </c>
    </row>
    <row r="925" spans="1:2" ht="18.75" customHeight="1" x14ac:dyDescent="0.25">
      <c r="A925" s="2">
        <v>923</v>
      </c>
      <c r="B925" s="2" t="s">
        <v>1629</v>
      </c>
    </row>
    <row r="926" spans="1:2" ht="18.75" customHeight="1" x14ac:dyDescent="0.25">
      <c r="A926" s="2">
        <v>924</v>
      </c>
      <c r="B926" s="2" t="s">
        <v>1630</v>
      </c>
    </row>
    <row r="927" spans="1:2" ht="18.75" customHeight="1" x14ac:dyDescent="0.25">
      <c r="A927" s="2">
        <v>925</v>
      </c>
      <c r="B927" s="2" t="s">
        <v>1631</v>
      </c>
    </row>
    <row r="928" spans="1:2" ht="18.75" customHeight="1" x14ac:dyDescent="0.25">
      <c r="A928" s="2">
        <v>926</v>
      </c>
      <c r="B928" s="2" t="s">
        <v>1632</v>
      </c>
    </row>
    <row r="929" spans="1:2" ht="18.75" customHeight="1" x14ac:dyDescent="0.25">
      <c r="A929" s="2">
        <v>927</v>
      </c>
      <c r="B929" s="2" t="s">
        <v>1655</v>
      </c>
    </row>
    <row r="930" spans="1:2" ht="18.75" customHeight="1" x14ac:dyDescent="0.25">
      <c r="A930" s="2">
        <v>928</v>
      </c>
      <c r="B930" s="2" t="s">
        <v>1633</v>
      </c>
    </row>
    <row r="931" spans="1:2" ht="18.75" customHeight="1" x14ac:dyDescent="0.25">
      <c r="A931" s="2">
        <v>929</v>
      </c>
      <c r="B931" s="2" t="s">
        <v>1634</v>
      </c>
    </row>
    <row r="932" spans="1:2" ht="18.75" customHeight="1" x14ac:dyDescent="0.25">
      <c r="A932" s="2">
        <v>930</v>
      </c>
      <c r="B932" s="2" t="s">
        <v>1635</v>
      </c>
    </row>
    <row r="933" spans="1:2" ht="18.75" customHeight="1" x14ac:dyDescent="0.25">
      <c r="A933" s="2">
        <v>931</v>
      </c>
      <c r="B933" s="2" t="s">
        <v>1251</v>
      </c>
    </row>
    <row r="934" spans="1:2" ht="18.75" customHeight="1" x14ac:dyDescent="0.25">
      <c r="A934" s="2">
        <v>932</v>
      </c>
      <c r="B934" s="2" t="s">
        <v>1656</v>
      </c>
    </row>
    <row r="935" spans="1:2" ht="18.75" customHeight="1" x14ac:dyDescent="0.25">
      <c r="A935" s="2">
        <v>933</v>
      </c>
      <c r="B935" s="2" t="s">
        <v>1657</v>
      </c>
    </row>
    <row r="936" spans="1:2" ht="18.75" customHeight="1" x14ac:dyDescent="0.25">
      <c r="A936" s="2">
        <v>934</v>
      </c>
      <c r="B936" s="2" t="s">
        <v>1658</v>
      </c>
    </row>
    <row r="937" spans="1:2" ht="18.75" customHeight="1" x14ac:dyDescent="0.25">
      <c r="A937" s="2">
        <v>935</v>
      </c>
      <c r="B937" s="2" t="s">
        <v>1659</v>
      </c>
    </row>
    <row r="938" spans="1:2" ht="18.75" customHeight="1" x14ac:dyDescent="0.25">
      <c r="A938" s="2">
        <v>936</v>
      </c>
      <c r="B938" s="2" t="s">
        <v>1660</v>
      </c>
    </row>
    <row r="939" spans="1:2" ht="18.75" customHeight="1" x14ac:dyDescent="0.25">
      <c r="A939" s="2">
        <v>937</v>
      </c>
      <c r="B939" s="2" t="s">
        <v>1661</v>
      </c>
    </row>
    <row r="940" spans="1:2" ht="18.75" customHeight="1" x14ac:dyDescent="0.25">
      <c r="A940" s="2">
        <v>938</v>
      </c>
      <c r="B940" s="2" t="s">
        <v>1662</v>
      </c>
    </row>
    <row r="941" spans="1:2" ht="18.75" customHeight="1" x14ac:dyDescent="0.25">
      <c r="A941" s="2">
        <v>939</v>
      </c>
      <c r="B941" s="2" t="s">
        <v>1663</v>
      </c>
    </row>
    <row r="942" spans="1:2" ht="18.75" customHeight="1" x14ac:dyDescent="0.25">
      <c r="A942" s="2">
        <v>940</v>
      </c>
      <c r="B942" s="2" t="s">
        <v>1664</v>
      </c>
    </row>
    <row r="943" spans="1:2" ht="18.75" customHeight="1" x14ac:dyDescent="0.25">
      <c r="A943" s="2">
        <v>941</v>
      </c>
      <c r="B943" s="2" t="s">
        <v>1665</v>
      </c>
    </row>
    <row r="944" spans="1:2" ht="18.75" customHeight="1" x14ac:dyDescent="0.25">
      <c r="A944" s="2">
        <v>942</v>
      </c>
      <c r="B944" s="2" t="s">
        <v>1666</v>
      </c>
    </row>
    <row r="945" spans="1:2" ht="18.75" customHeight="1" x14ac:dyDescent="0.25">
      <c r="A945" s="2">
        <v>943</v>
      </c>
      <c r="B945" s="2" t="s">
        <v>1667</v>
      </c>
    </row>
    <row r="946" spans="1:2" ht="18.75" customHeight="1" x14ac:dyDescent="0.25">
      <c r="A946" s="2">
        <v>944</v>
      </c>
      <c r="B946" s="2" t="s">
        <v>1637</v>
      </c>
    </row>
    <row r="947" spans="1:2" ht="18.75" customHeight="1" x14ac:dyDescent="0.25">
      <c r="A947" s="2">
        <v>945</v>
      </c>
      <c r="B947" s="13" t="s">
        <v>1638</v>
      </c>
    </row>
    <row r="948" spans="1:2" ht="18.75" customHeight="1" x14ac:dyDescent="0.25">
      <c r="A948" s="2">
        <v>946</v>
      </c>
      <c r="B948" s="2" t="s">
        <v>1668</v>
      </c>
    </row>
    <row r="949" spans="1:2" ht="18.75" customHeight="1" x14ac:dyDescent="0.25">
      <c r="A949" s="2">
        <v>947</v>
      </c>
      <c r="B949" s="13" t="s">
        <v>1669</v>
      </c>
    </row>
    <row r="950" spans="1:2" ht="18.75" customHeight="1" x14ac:dyDescent="0.25">
      <c r="A950" s="2">
        <v>948</v>
      </c>
      <c r="B950" s="2" t="s">
        <v>1670</v>
      </c>
    </row>
    <row r="951" spans="1:2" ht="18.75" customHeight="1" x14ac:dyDescent="0.25">
      <c r="A951" s="2">
        <v>949</v>
      </c>
      <c r="B951" s="2" t="s">
        <v>1671</v>
      </c>
    </row>
    <row r="952" spans="1:2" ht="18.75" customHeight="1" x14ac:dyDescent="0.25">
      <c r="A952" s="2">
        <v>950</v>
      </c>
      <c r="B952" s="2" t="s">
        <v>1672</v>
      </c>
    </row>
    <row r="953" spans="1:2" ht="18.75" customHeight="1" x14ac:dyDescent="0.25">
      <c r="A953" s="2">
        <v>951</v>
      </c>
      <c r="B953" s="2" t="s">
        <v>1673</v>
      </c>
    </row>
    <row r="954" spans="1:2" ht="18.75" customHeight="1" x14ac:dyDescent="0.25">
      <c r="A954" s="2">
        <v>952</v>
      </c>
      <c r="B954" s="2" t="s">
        <v>1674</v>
      </c>
    </row>
    <row r="955" spans="1:2" ht="18.75" customHeight="1" x14ac:dyDescent="0.25">
      <c r="A955" s="2">
        <v>953</v>
      </c>
      <c r="B955" s="2" t="s">
        <v>1675</v>
      </c>
    </row>
    <row r="956" spans="1:2" ht="18.75" customHeight="1" x14ac:dyDescent="0.25">
      <c r="A956" s="2">
        <v>954</v>
      </c>
      <c r="B956" s="2" t="s">
        <v>1676</v>
      </c>
    </row>
    <row r="957" spans="1:2" ht="18.75" customHeight="1" x14ac:dyDescent="0.25">
      <c r="A957" s="2">
        <v>955</v>
      </c>
      <c r="B957" s="13" t="s">
        <v>1677</v>
      </c>
    </row>
    <row r="958" spans="1:2" ht="18.75" customHeight="1" x14ac:dyDescent="0.25">
      <c r="A958" s="2">
        <v>956</v>
      </c>
      <c r="B958" s="13" t="s">
        <v>1678</v>
      </c>
    </row>
    <row r="959" spans="1:2" ht="18.75" customHeight="1" x14ac:dyDescent="0.25">
      <c r="A959" s="2">
        <v>957</v>
      </c>
      <c r="B959" s="2" t="s">
        <v>1679</v>
      </c>
    </row>
    <row r="960" spans="1:2" ht="18.75" customHeight="1" x14ac:dyDescent="0.25">
      <c r="A960" s="2">
        <v>958</v>
      </c>
      <c r="B960" s="2" t="s">
        <v>1679</v>
      </c>
    </row>
    <row r="961" spans="1:2" ht="18.75" customHeight="1" x14ac:dyDescent="0.25">
      <c r="A961" s="2">
        <v>959</v>
      </c>
      <c r="B961" s="2" t="s">
        <v>1680</v>
      </c>
    </row>
    <row r="962" spans="1:2" ht="18.75" customHeight="1" x14ac:dyDescent="0.25">
      <c r="A962" s="2">
        <v>960</v>
      </c>
      <c r="B962" s="2" t="s">
        <v>1681</v>
      </c>
    </row>
    <row r="963" spans="1:2" ht="18.75" customHeight="1" x14ac:dyDescent="0.25">
      <c r="A963" s="2">
        <v>961</v>
      </c>
      <c r="B963" s="13" t="s">
        <v>1682</v>
      </c>
    </row>
    <row r="964" spans="1:2" ht="18.75" customHeight="1" x14ac:dyDescent="0.25">
      <c r="A964" s="2">
        <v>962</v>
      </c>
      <c r="B964" s="13" t="s">
        <v>1683</v>
      </c>
    </row>
    <row r="965" spans="1:2" ht="18.75" customHeight="1" x14ac:dyDescent="0.25">
      <c r="A965" s="2">
        <v>963</v>
      </c>
      <c r="B965" s="13" t="s">
        <v>1684</v>
      </c>
    </row>
    <row r="966" spans="1:2" ht="18.75" customHeight="1" x14ac:dyDescent="0.25">
      <c r="A966" s="2">
        <v>964</v>
      </c>
      <c r="B966" s="13" t="s">
        <v>1685</v>
      </c>
    </row>
    <row r="967" spans="1:2" ht="18.75" customHeight="1" x14ac:dyDescent="0.25">
      <c r="A967" s="2">
        <v>965</v>
      </c>
      <c r="B967" s="13" t="s">
        <v>1686</v>
      </c>
    </row>
    <row r="968" spans="1:2" ht="18.75" customHeight="1" x14ac:dyDescent="0.25">
      <c r="A968" s="2">
        <v>966</v>
      </c>
      <c r="B968" s="2" t="s">
        <v>1687</v>
      </c>
    </row>
    <row r="969" spans="1:2" ht="18.75" customHeight="1" x14ac:dyDescent="0.25">
      <c r="A969" s="2">
        <v>967</v>
      </c>
      <c r="B969" s="13" t="s">
        <v>1688</v>
      </c>
    </row>
    <row r="970" spans="1:2" ht="18.75" customHeight="1" x14ac:dyDescent="0.25">
      <c r="A970" s="2">
        <v>968</v>
      </c>
      <c r="B970" s="13" t="s">
        <v>1689</v>
      </c>
    </row>
    <row r="971" spans="1:2" ht="18.75" customHeight="1" x14ac:dyDescent="0.25">
      <c r="A971" s="2">
        <v>969</v>
      </c>
      <c r="B971" s="2" t="s">
        <v>1690</v>
      </c>
    </row>
    <row r="972" spans="1:2" ht="18.75" customHeight="1" x14ac:dyDescent="0.25">
      <c r="A972" s="2">
        <v>970</v>
      </c>
      <c r="B972" s="2" t="s">
        <v>1691</v>
      </c>
    </row>
    <row r="973" spans="1:2" ht="18.75" customHeight="1" x14ac:dyDescent="0.25">
      <c r="A973" s="2">
        <v>971</v>
      </c>
      <c r="B973" s="2" t="s">
        <v>1692</v>
      </c>
    </row>
    <row r="974" spans="1:2" ht="18.75" customHeight="1" x14ac:dyDescent="0.25">
      <c r="A974" s="2">
        <v>972</v>
      </c>
      <c r="B974" s="2" t="s">
        <v>1693</v>
      </c>
    </row>
    <row r="975" spans="1:2" ht="18.75" customHeight="1" x14ac:dyDescent="0.25">
      <c r="A975" s="2">
        <v>973</v>
      </c>
      <c r="B975" s="2" t="s">
        <v>1694</v>
      </c>
    </row>
    <row r="976" spans="1:2" ht="18.75" customHeight="1" x14ac:dyDescent="0.25">
      <c r="A976" s="2">
        <v>974</v>
      </c>
      <c r="B976" s="2" t="s">
        <v>1695</v>
      </c>
    </row>
    <row r="977" spans="1:2" ht="18.75" customHeight="1" x14ac:dyDescent="0.25">
      <c r="A977" s="2">
        <v>975</v>
      </c>
      <c r="B977" s="2" t="s">
        <v>1696</v>
      </c>
    </row>
    <row r="978" spans="1:2" ht="18.75" customHeight="1" x14ac:dyDescent="0.25">
      <c r="A978" s="2">
        <v>976</v>
      </c>
      <c r="B978" s="2" t="s">
        <v>1697</v>
      </c>
    </row>
    <row r="979" spans="1:2" ht="18.75" customHeight="1" x14ac:dyDescent="0.25">
      <c r="A979" s="2">
        <v>977</v>
      </c>
      <c r="B979" s="2" t="s">
        <v>1698</v>
      </c>
    </row>
    <row r="980" spans="1:2" ht="18.75" customHeight="1" x14ac:dyDescent="0.25">
      <c r="A980" s="2">
        <v>978</v>
      </c>
      <c r="B980" s="2" t="s">
        <v>1699</v>
      </c>
    </row>
    <row r="981" spans="1:2" ht="18.75" customHeight="1" x14ac:dyDescent="0.25">
      <c r="A981" s="2">
        <v>979</v>
      </c>
      <c r="B981" s="2" t="s">
        <v>1700</v>
      </c>
    </row>
    <row r="982" spans="1:2" ht="18.75" customHeight="1" x14ac:dyDescent="0.25">
      <c r="A982" s="2">
        <v>980</v>
      </c>
      <c r="B982" s="2" t="s">
        <v>1701</v>
      </c>
    </row>
    <row r="983" spans="1:2" ht="18.75" customHeight="1" x14ac:dyDescent="0.25">
      <c r="A983" s="2">
        <v>981</v>
      </c>
      <c r="B983" s="2" t="s">
        <v>1702</v>
      </c>
    </row>
    <row r="984" spans="1:2" ht="18.75" customHeight="1" x14ac:dyDescent="0.25">
      <c r="A984" s="2">
        <v>982</v>
      </c>
      <c r="B984" s="13" t="s">
        <v>1703</v>
      </c>
    </row>
    <row r="985" spans="1:2" ht="18.75" customHeight="1" x14ac:dyDescent="0.25">
      <c r="A985" s="2">
        <v>983</v>
      </c>
      <c r="B985" s="2" t="s">
        <v>1704</v>
      </c>
    </row>
    <row r="986" spans="1:2" ht="18.75" customHeight="1" x14ac:dyDescent="0.25">
      <c r="A986" s="2">
        <v>984</v>
      </c>
      <c r="B986" s="2" t="s">
        <v>1705</v>
      </c>
    </row>
    <row r="987" spans="1:2" ht="18.75" customHeight="1" x14ac:dyDescent="0.25">
      <c r="A987" s="2">
        <v>985</v>
      </c>
      <c r="B987" s="2" t="s">
        <v>1706</v>
      </c>
    </row>
    <row r="988" spans="1:2" ht="18.75" customHeight="1" x14ac:dyDescent="0.25">
      <c r="A988" s="2">
        <v>986</v>
      </c>
      <c r="B988" s="2" t="s">
        <v>1707</v>
      </c>
    </row>
    <row r="989" spans="1:2" ht="18.75" customHeight="1" x14ac:dyDescent="0.25">
      <c r="A989" s="2">
        <v>987</v>
      </c>
      <c r="B989" s="2" t="s">
        <v>1708</v>
      </c>
    </row>
    <row r="990" spans="1:2" ht="18.75" customHeight="1" x14ac:dyDescent="0.25">
      <c r="A990" s="2">
        <v>988</v>
      </c>
      <c r="B990" s="2" t="s">
        <v>1709</v>
      </c>
    </row>
    <row r="991" spans="1:2" ht="18.75" customHeight="1" x14ac:dyDescent="0.25">
      <c r="A991" s="2">
        <v>989</v>
      </c>
      <c r="B991" s="2" t="s">
        <v>1710</v>
      </c>
    </row>
    <row r="992" spans="1:2" ht="18.75" customHeight="1" x14ac:dyDescent="0.25">
      <c r="A992" s="2">
        <v>990</v>
      </c>
      <c r="B992" s="2" t="s">
        <v>1711</v>
      </c>
    </row>
    <row r="993" spans="1:2" ht="18.75" customHeight="1" x14ac:dyDescent="0.25">
      <c r="A993" s="2">
        <v>991</v>
      </c>
      <c r="B993" s="2" t="s">
        <v>1712</v>
      </c>
    </row>
    <row r="994" spans="1:2" ht="18.75" customHeight="1" x14ac:dyDescent="0.25">
      <c r="A994" s="2">
        <v>992</v>
      </c>
      <c r="B994" s="2" t="s">
        <v>1713</v>
      </c>
    </row>
    <row r="995" spans="1:2" ht="18.75" customHeight="1" x14ac:dyDescent="0.25">
      <c r="A995" s="2">
        <v>993</v>
      </c>
      <c r="B995" s="2" t="s">
        <v>1714</v>
      </c>
    </row>
    <row r="996" spans="1:2" ht="18.75" customHeight="1" x14ac:dyDescent="0.25">
      <c r="A996" s="2">
        <v>994</v>
      </c>
      <c r="B996" s="2" t="s">
        <v>1715</v>
      </c>
    </row>
    <row r="997" spans="1:2" ht="18.75" customHeight="1" x14ac:dyDescent="0.25">
      <c r="A997" s="2">
        <v>995</v>
      </c>
      <c r="B997" s="2" t="s">
        <v>1716</v>
      </c>
    </row>
    <row r="998" spans="1:2" ht="18.75" customHeight="1" x14ac:dyDescent="0.25">
      <c r="A998" s="2">
        <v>996</v>
      </c>
      <c r="B998" s="2" t="s">
        <v>1717</v>
      </c>
    </row>
    <row r="999" spans="1:2" ht="18.75" customHeight="1" x14ac:dyDescent="0.25">
      <c r="A999" s="2">
        <v>997</v>
      </c>
      <c r="B999" s="2" t="s">
        <v>1718</v>
      </c>
    </row>
    <row r="1000" spans="1:2" ht="18.75" customHeight="1" x14ac:dyDescent="0.25">
      <c r="A1000" s="2">
        <v>998</v>
      </c>
      <c r="B1000" s="2" t="s">
        <v>1719</v>
      </c>
    </row>
    <row r="1001" spans="1:2" ht="18.75" customHeight="1" x14ac:dyDescent="0.25">
      <c r="A1001" s="2">
        <v>999</v>
      </c>
      <c r="B1001" s="2" t="s">
        <v>1720</v>
      </c>
    </row>
    <row r="1002" spans="1:2" ht="18.75" customHeight="1" x14ac:dyDescent="0.25">
      <c r="A1002" s="2">
        <v>1000</v>
      </c>
      <c r="B1002" s="2" t="s">
        <v>1721</v>
      </c>
    </row>
    <row r="1003" spans="1:2" ht="18.75" customHeight="1" x14ac:dyDescent="0.25">
      <c r="A1003" s="2">
        <v>1001</v>
      </c>
      <c r="B1003" s="2" t="s">
        <v>1722</v>
      </c>
    </row>
    <row r="1004" spans="1:2" ht="18.75" customHeight="1" x14ac:dyDescent="0.25">
      <c r="A1004" s="2">
        <v>1002</v>
      </c>
      <c r="B1004" s="2" t="s">
        <v>1723</v>
      </c>
    </row>
    <row r="1005" spans="1:2" ht="18.75" customHeight="1" x14ac:dyDescent="0.25">
      <c r="A1005" s="2">
        <v>1003</v>
      </c>
      <c r="B1005" s="2" t="s">
        <v>1724</v>
      </c>
    </row>
    <row r="1006" spans="1:2" ht="18.75" customHeight="1" x14ac:dyDescent="0.25">
      <c r="A1006" s="2">
        <v>1004</v>
      </c>
      <c r="B1006" s="2" t="s">
        <v>1725</v>
      </c>
    </row>
    <row r="1007" spans="1:2" ht="18.75" customHeight="1" x14ac:dyDescent="0.25">
      <c r="A1007" s="2">
        <v>1005</v>
      </c>
      <c r="B1007" s="2" t="s">
        <v>1726</v>
      </c>
    </row>
    <row r="1008" spans="1:2" ht="18.75" customHeight="1" x14ac:dyDescent="0.25">
      <c r="A1008" s="2">
        <v>1006</v>
      </c>
      <c r="B1008" s="2" t="s">
        <v>1727</v>
      </c>
    </row>
    <row r="1009" spans="1:2" ht="18.75" customHeight="1" x14ac:dyDescent="0.25">
      <c r="A1009" s="2">
        <v>1007</v>
      </c>
      <c r="B1009" s="2" t="s">
        <v>1728</v>
      </c>
    </row>
    <row r="1010" spans="1:2" ht="18.75" customHeight="1" x14ac:dyDescent="0.25">
      <c r="A1010" s="2">
        <v>1008</v>
      </c>
      <c r="B1010" s="2" t="s">
        <v>1729</v>
      </c>
    </row>
    <row r="1011" spans="1:2" ht="18.75" customHeight="1" x14ac:dyDescent="0.25">
      <c r="A1011" s="2">
        <v>1009</v>
      </c>
      <c r="B1011" s="2" t="s">
        <v>1730</v>
      </c>
    </row>
    <row r="1012" spans="1:2" ht="18.75" customHeight="1" x14ac:dyDescent="0.25">
      <c r="A1012" s="2">
        <v>1010</v>
      </c>
      <c r="B1012" s="2" t="s">
        <v>1731</v>
      </c>
    </row>
    <row r="1013" spans="1:2" ht="18.75" customHeight="1" x14ac:dyDescent="0.25">
      <c r="A1013" s="2">
        <v>1011</v>
      </c>
      <c r="B1013" s="2" t="s">
        <v>1732</v>
      </c>
    </row>
    <row r="1014" spans="1:2" ht="18.75" customHeight="1" x14ac:dyDescent="0.25">
      <c r="A1014" s="2">
        <v>1012</v>
      </c>
      <c r="B1014" s="2" t="s">
        <v>1733</v>
      </c>
    </row>
    <row r="1015" spans="1:2" ht="18.75" customHeight="1" x14ac:dyDescent="0.25">
      <c r="A1015" s="2">
        <v>1013</v>
      </c>
      <c r="B1015" s="2" t="s">
        <v>1734</v>
      </c>
    </row>
    <row r="1016" spans="1:2" ht="18.75" customHeight="1" x14ac:dyDescent="0.25">
      <c r="A1016" s="2">
        <v>1014</v>
      </c>
      <c r="B1016" s="2" t="s">
        <v>1735</v>
      </c>
    </row>
    <row r="1017" spans="1:2" ht="18.75" customHeight="1" x14ac:dyDescent="0.25">
      <c r="A1017" s="2">
        <v>1015</v>
      </c>
      <c r="B1017" s="2" t="s">
        <v>1736</v>
      </c>
    </row>
    <row r="1018" spans="1:2" ht="18.75" customHeight="1" x14ac:dyDescent="0.25">
      <c r="A1018" s="2">
        <v>1016</v>
      </c>
      <c r="B1018" s="13" t="s">
        <v>1737</v>
      </c>
    </row>
    <row r="1019" spans="1:2" ht="18.75" customHeight="1" x14ac:dyDescent="0.25">
      <c r="A1019" s="2">
        <v>1017</v>
      </c>
      <c r="B1019" s="2" t="s">
        <v>1738</v>
      </c>
    </row>
    <row r="1020" spans="1:2" ht="18.75" customHeight="1" x14ac:dyDescent="0.25">
      <c r="A1020" s="2">
        <v>1018</v>
      </c>
      <c r="B1020" s="2" t="s">
        <v>1739</v>
      </c>
    </row>
    <row r="1021" spans="1:2" ht="18.75" customHeight="1" x14ac:dyDescent="0.25">
      <c r="A1021" s="2">
        <v>1019</v>
      </c>
      <c r="B1021" s="2" t="s">
        <v>1740</v>
      </c>
    </row>
    <row r="1022" spans="1:2" ht="18.75" customHeight="1" x14ac:dyDescent="0.25">
      <c r="A1022" s="2">
        <v>1020</v>
      </c>
      <c r="B1022" s="2" t="s">
        <v>1741</v>
      </c>
    </row>
    <row r="1023" spans="1:2" ht="18.75" customHeight="1" x14ac:dyDescent="0.25">
      <c r="A1023" s="2">
        <v>1021</v>
      </c>
      <c r="B1023" s="2" t="s">
        <v>1742</v>
      </c>
    </row>
    <row r="1024" spans="1:2" ht="18.75" customHeight="1" x14ac:dyDescent="0.25">
      <c r="A1024" s="2">
        <v>1022</v>
      </c>
      <c r="B1024" s="2" t="s">
        <v>1743</v>
      </c>
    </row>
    <row r="1025" spans="1:2" ht="18.75" customHeight="1" x14ac:dyDescent="0.25">
      <c r="A1025" s="2">
        <v>1023</v>
      </c>
      <c r="B1025" s="2" t="s">
        <v>1744</v>
      </c>
    </row>
    <row r="1026" spans="1:2" ht="18.75" customHeight="1" x14ac:dyDescent="0.25">
      <c r="A1026" s="2">
        <v>1024</v>
      </c>
      <c r="B1026" s="2" t="s">
        <v>1745</v>
      </c>
    </row>
    <row r="1027" spans="1:2" ht="18.75" customHeight="1" x14ac:dyDescent="0.25">
      <c r="A1027" s="2">
        <v>1025</v>
      </c>
      <c r="B1027" s="2" t="s">
        <v>1746</v>
      </c>
    </row>
    <row r="1028" spans="1:2" ht="18.75" customHeight="1" x14ac:dyDescent="0.25">
      <c r="A1028" s="2">
        <v>1026</v>
      </c>
      <c r="B1028" s="2" t="s">
        <v>1747</v>
      </c>
    </row>
    <row r="1029" spans="1:2" ht="18.75" customHeight="1" x14ac:dyDescent="0.25">
      <c r="A1029" s="2">
        <v>1027</v>
      </c>
      <c r="B1029" s="2" t="s">
        <v>1748</v>
      </c>
    </row>
    <row r="1030" spans="1:2" ht="18.75" customHeight="1" x14ac:dyDescent="0.25">
      <c r="A1030" s="2">
        <v>1028</v>
      </c>
      <c r="B1030" s="2" t="s">
        <v>1749</v>
      </c>
    </row>
    <row r="1031" spans="1:2" ht="18.75" customHeight="1" x14ac:dyDescent="0.25">
      <c r="A1031" s="2">
        <v>1029</v>
      </c>
      <c r="B1031" s="2" t="s">
        <v>1750</v>
      </c>
    </row>
    <row r="1032" spans="1:2" ht="18.75" customHeight="1" x14ac:dyDescent="0.25">
      <c r="A1032" s="2">
        <v>1030</v>
      </c>
      <c r="B1032" s="2" t="s">
        <v>1751</v>
      </c>
    </row>
    <row r="1033" spans="1:2" ht="18.75" customHeight="1" x14ac:dyDescent="0.25">
      <c r="A1033" s="2">
        <v>1031</v>
      </c>
      <c r="B1033" s="2" t="s">
        <v>1752</v>
      </c>
    </row>
    <row r="1034" spans="1:2" ht="18.75" customHeight="1" x14ac:dyDescent="0.25">
      <c r="A1034" s="2">
        <v>1032</v>
      </c>
      <c r="B1034" s="2" t="s">
        <v>1753</v>
      </c>
    </row>
    <row r="1035" spans="1:2" ht="18.75" customHeight="1" x14ac:dyDescent="0.25">
      <c r="A1035" s="2">
        <v>1033</v>
      </c>
      <c r="B1035" s="2" t="s">
        <v>1754</v>
      </c>
    </row>
    <row r="1036" spans="1:2" ht="18.75" customHeight="1" x14ac:dyDescent="0.25">
      <c r="A1036" s="2">
        <v>1034</v>
      </c>
      <c r="B1036" s="2" t="s">
        <v>1755</v>
      </c>
    </row>
    <row r="1037" spans="1:2" ht="18.75" customHeight="1" x14ac:dyDescent="0.25">
      <c r="A1037" s="2">
        <v>1035</v>
      </c>
      <c r="B1037" s="2" t="s">
        <v>1756</v>
      </c>
    </row>
    <row r="1038" spans="1:2" ht="18.75" customHeight="1" x14ac:dyDescent="0.25">
      <c r="A1038" s="2">
        <v>1036</v>
      </c>
      <c r="B1038" s="2" t="s">
        <v>1757</v>
      </c>
    </row>
    <row r="1039" spans="1:2" ht="18.75" customHeight="1" x14ac:dyDescent="0.25">
      <c r="A1039" s="2">
        <v>1037</v>
      </c>
      <c r="B1039" s="2" t="s">
        <v>1758</v>
      </c>
    </row>
    <row r="1040" spans="1:2" ht="18.75" customHeight="1" x14ac:dyDescent="0.25">
      <c r="A1040" s="2">
        <v>1038</v>
      </c>
      <c r="B1040" s="2" t="s">
        <v>1759</v>
      </c>
    </row>
    <row r="1041" spans="1:2" ht="18.75" customHeight="1" x14ac:dyDescent="0.25">
      <c r="A1041" s="2">
        <v>1039</v>
      </c>
      <c r="B1041" s="2" t="s">
        <v>1760</v>
      </c>
    </row>
    <row r="1042" spans="1:2" ht="18.75" customHeight="1" x14ac:dyDescent="0.25">
      <c r="A1042" s="2">
        <v>1040</v>
      </c>
      <c r="B1042" s="2" t="s">
        <v>1761</v>
      </c>
    </row>
    <row r="1043" spans="1:2" ht="18.75" customHeight="1" x14ac:dyDescent="0.25">
      <c r="A1043" s="2">
        <v>1041</v>
      </c>
      <c r="B1043" s="2" t="s">
        <v>1762</v>
      </c>
    </row>
    <row r="1044" spans="1:2" ht="18.75" customHeight="1" x14ac:dyDescent="0.25">
      <c r="A1044" s="2">
        <v>1042</v>
      </c>
      <c r="B1044" s="2" t="s">
        <v>1763</v>
      </c>
    </row>
    <row r="1045" spans="1:2" ht="18.75" customHeight="1" x14ac:dyDescent="0.25">
      <c r="A1045" s="2">
        <v>1043</v>
      </c>
      <c r="B1045" s="2" t="s">
        <v>1764</v>
      </c>
    </row>
    <row r="1046" spans="1:2" ht="18.75" customHeight="1" x14ac:dyDescent="0.25">
      <c r="A1046" s="2">
        <v>1044</v>
      </c>
      <c r="B1046" s="2" t="s">
        <v>711</v>
      </c>
    </row>
    <row r="1047" spans="1:2" ht="18.75" customHeight="1" x14ac:dyDescent="0.25">
      <c r="A1047" s="2">
        <v>1045</v>
      </c>
      <c r="B1047" s="13" t="s">
        <v>1765</v>
      </c>
    </row>
    <row r="1048" spans="1:2" ht="18.75" customHeight="1" x14ac:dyDescent="0.25">
      <c r="A1048" s="2">
        <v>1046</v>
      </c>
      <c r="B1048" s="2" t="s">
        <v>1766</v>
      </c>
    </row>
    <row r="1049" spans="1:2" ht="18.75" customHeight="1" x14ac:dyDescent="0.25">
      <c r="A1049" s="2">
        <v>1047</v>
      </c>
      <c r="B1049" s="2" t="s">
        <v>1767</v>
      </c>
    </row>
    <row r="1050" spans="1:2" ht="18.75" customHeight="1" x14ac:dyDescent="0.25">
      <c r="A1050" s="2">
        <v>1048</v>
      </c>
      <c r="B1050" s="2" t="s">
        <v>1768</v>
      </c>
    </row>
    <row r="1051" spans="1:2" ht="18.75" customHeight="1" x14ac:dyDescent="0.25">
      <c r="A1051" s="2">
        <v>1049</v>
      </c>
      <c r="B1051" s="2" t="s">
        <v>1769</v>
      </c>
    </row>
    <row r="1052" spans="1:2" ht="18.75" customHeight="1" x14ac:dyDescent="0.25">
      <c r="A1052" s="2">
        <v>1050</v>
      </c>
      <c r="B1052" s="13" t="s">
        <v>1770</v>
      </c>
    </row>
    <row r="1053" spans="1:2" ht="18.75" customHeight="1" x14ac:dyDescent="0.25">
      <c r="A1053" s="2">
        <v>1051</v>
      </c>
      <c r="B1053" s="13" t="s">
        <v>1771</v>
      </c>
    </row>
    <row r="1054" spans="1:2" ht="18.75" customHeight="1" x14ac:dyDescent="0.25">
      <c r="A1054" s="2">
        <v>1052</v>
      </c>
      <c r="B1054" s="13" t="s">
        <v>1772</v>
      </c>
    </row>
    <row r="1055" spans="1:2" ht="18.75" customHeight="1" x14ac:dyDescent="0.25">
      <c r="A1055" s="2">
        <v>1053</v>
      </c>
      <c r="B1055" s="2" t="s">
        <v>1773</v>
      </c>
    </row>
    <row r="1056" spans="1:2" ht="18.75" customHeight="1" x14ac:dyDescent="0.25">
      <c r="A1056" s="2">
        <v>1054</v>
      </c>
      <c r="B1056" s="2" t="s">
        <v>1774</v>
      </c>
    </row>
    <row r="1057" spans="1:2" ht="18.75" customHeight="1" x14ac:dyDescent="0.25">
      <c r="A1057" s="2">
        <v>1055</v>
      </c>
      <c r="B1057" s="2" t="s">
        <v>1775</v>
      </c>
    </row>
    <row r="1058" spans="1:2" ht="18.75" customHeight="1" x14ac:dyDescent="0.25">
      <c r="A1058" s="2">
        <v>1056</v>
      </c>
      <c r="B1058" s="2" t="s">
        <v>1776</v>
      </c>
    </row>
    <row r="1059" spans="1:2" ht="18.75" customHeight="1" x14ac:dyDescent="0.25">
      <c r="A1059" s="2">
        <v>1057</v>
      </c>
      <c r="B1059" s="2" t="s">
        <v>1777</v>
      </c>
    </row>
    <row r="1060" spans="1:2" ht="18.75" customHeight="1" x14ac:dyDescent="0.25">
      <c r="A1060" s="2">
        <v>1058</v>
      </c>
      <c r="B1060" s="2" t="s">
        <v>1778</v>
      </c>
    </row>
    <row r="1061" spans="1:2" ht="18.75" customHeight="1" x14ac:dyDescent="0.25">
      <c r="A1061" s="2">
        <v>1059</v>
      </c>
      <c r="B1061" s="13" t="s">
        <v>1779</v>
      </c>
    </row>
    <row r="1062" spans="1:2" ht="18.75" customHeight="1" x14ac:dyDescent="0.25">
      <c r="A1062" s="2">
        <v>1060</v>
      </c>
      <c r="B1062" s="2" t="s">
        <v>1780</v>
      </c>
    </row>
    <row r="1063" spans="1:2" ht="18.75" customHeight="1" x14ac:dyDescent="0.25">
      <c r="A1063" s="2">
        <v>1061</v>
      </c>
      <c r="B1063" s="13" t="s">
        <v>1781</v>
      </c>
    </row>
    <row r="1064" spans="1:2" ht="18.75" customHeight="1" x14ac:dyDescent="0.25">
      <c r="A1064" s="2">
        <v>1062</v>
      </c>
      <c r="B1064" s="13" t="s">
        <v>1782</v>
      </c>
    </row>
    <row r="1065" spans="1:2" ht="18.75" customHeight="1" x14ac:dyDescent="0.25">
      <c r="A1065" s="2">
        <v>1063</v>
      </c>
      <c r="B1065" s="2" t="s">
        <v>1783</v>
      </c>
    </row>
    <row r="1066" spans="1:2" ht="18.75" customHeight="1" x14ac:dyDescent="0.25">
      <c r="A1066" s="2">
        <v>1064</v>
      </c>
      <c r="B1066" s="2" t="s">
        <v>1784</v>
      </c>
    </row>
    <row r="1067" spans="1:2" ht="18.75" customHeight="1" x14ac:dyDescent="0.25">
      <c r="A1067" s="2">
        <v>1065</v>
      </c>
      <c r="B1067" s="2" t="s">
        <v>1785</v>
      </c>
    </row>
    <row r="1068" spans="1:2" ht="18.75" customHeight="1" x14ac:dyDescent="0.25">
      <c r="A1068" s="2">
        <v>1066</v>
      </c>
      <c r="B1068" s="2" t="s">
        <v>1786</v>
      </c>
    </row>
    <row r="1069" spans="1:2" ht="18.75" customHeight="1" x14ac:dyDescent="0.25">
      <c r="A1069" s="2">
        <v>1067</v>
      </c>
      <c r="B1069" s="2" t="s">
        <v>1787</v>
      </c>
    </row>
    <row r="1070" spans="1:2" ht="18.75" customHeight="1" x14ac:dyDescent="0.25">
      <c r="A1070" s="2">
        <v>1068</v>
      </c>
      <c r="B1070" s="2" t="s">
        <v>1788</v>
      </c>
    </row>
    <row r="1071" spans="1:2" ht="18.75" customHeight="1" x14ac:dyDescent="0.25">
      <c r="A1071" s="2">
        <v>1069</v>
      </c>
      <c r="B1071" s="2" t="s">
        <v>1789</v>
      </c>
    </row>
    <row r="1072" spans="1:2" ht="18.75" customHeight="1" x14ac:dyDescent="0.25">
      <c r="A1072" s="2">
        <v>1070</v>
      </c>
      <c r="B1072" s="2" t="s">
        <v>1790</v>
      </c>
    </row>
    <row r="1073" spans="1:2" ht="18.75" customHeight="1" x14ac:dyDescent="0.25">
      <c r="A1073" s="2">
        <v>1071</v>
      </c>
      <c r="B1073" s="2" t="s">
        <v>1791</v>
      </c>
    </row>
    <row r="1074" spans="1:2" ht="18.75" customHeight="1" x14ac:dyDescent="0.25">
      <c r="A1074" s="2">
        <v>1072</v>
      </c>
      <c r="B1074" s="2" t="s">
        <v>1792</v>
      </c>
    </row>
    <row r="1075" spans="1:2" ht="18.75" customHeight="1" x14ac:dyDescent="0.25">
      <c r="A1075" s="2">
        <v>1073</v>
      </c>
      <c r="B1075" s="2" t="s">
        <v>1793</v>
      </c>
    </row>
    <row r="1076" spans="1:2" ht="18.75" customHeight="1" x14ac:dyDescent="0.25">
      <c r="A1076" s="2">
        <v>1074</v>
      </c>
      <c r="B1076" s="2" t="s">
        <v>1794</v>
      </c>
    </row>
    <row r="1077" spans="1:2" ht="18.75" customHeight="1" x14ac:dyDescent="0.25">
      <c r="A1077" s="2">
        <v>1075</v>
      </c>
      <c r="B1077" s="2" t="s">
        <v>1795</v>
      </c>
    </row>
    <row r="1078" spans="1:2" ht="18.75" customHeight="1" x14ac:dyDescent="0.25">
      <c r="A1078" s="2">
        <v>1076</v>
      </c>
      <c r="B1078" s="2" t="s">
        <v>1796</v>
      </c>
    </row>
    <row r="1079" spans="1:2" ht="18.75" customHeight="1" x14ac:dyDescent="0.25">
      <c r="A1079" s="2">
        <v>1077</v>
      </c>
      <c r="B1079" s="2" t="s">
        <v>1797</v>
      </c>
    </row>
    <row r="1080" spans="1:2" ht="18.75" customHeight="1" x14ac:dyDescent="0.25">
      <c r="A1080" s="2">
        <v>1078</v>
      </c>
      <c r="B1080" s="2" t="s">
        <v>1798</v>
      </c>
    </row>
    <row r="1081" spans="1:2" ht="18.75" customHeight="1" x14ac:dyDescent="0.25">
      <c r="A1081" s="2">
        <v>1079</v>
      </c>
      <c r="B1081" s="2" t="s">
        <v>1814</v>
      </c>
    </row>
    <row r="1082" spans="1:2" ht="18.75" customHeight="1" x14ac:dyDescent="0.25">
      <c r="A1082" s="2">
        <v>1080</v>
      </c>
      <c r="B1082" s="2" t="s">
        <v>1815</v>
      </c>
    </row>
    <row r="1083" spans="1:2" ht="18.75" customHeight="1" x14ac:dyDescent="0.25">
      <c r="A1083" s="2">
        <v>1081</v>
      </c>
      <c r="B1083" s="13" t="s">
        <v>1816</v>
      </c>
    </row>
    <row r="1084" spans="1:2" ht="18.75" customHeight="1" x14ac:dyDescent="0.25">
      <c r="A1084" s="2">
        <v>1082</v>
      </c>
      <c r="B1084" s="2" t="s">
        <v>1817</v>
      </c>
    </row>
  </sheetData>
  <hyperlinks>
    <hyperlink ref="B236" r:id="rId1" xr:uid="{00000000-0004-0000-0500-000000000000}"/>
    <hyperlink ref="B274" display="https://www.google.com/url?sa=t&amp;rct=j&amp;q=&amp;esrc=s&amp;source=web&amp;cd=1&amp;cad=rja&amp;uact=8&amp;ved=2ahUKEwjE9qOVw_fhAhWD4YUKHXbAA1EQFjAAegQIAhAC&amp;url=https%3A%2F%2Fwww.uniper.energy%2Fnews%2Fdownload%2F702078%2F20190425-jointpressrelease-uniper-realworld-laboratory-lingen" xr:uid="{00000000-0004-0000-0500-000001000000}"/>
    <hyperlink ref="B276" r:id="rId2" xr:uid="{00000000-0004-0000-0500-000002000000}"/>
    <hyperlink ref="B277" r:id="rId3" xr:uid="{00000000-0004-0000-0500-000003000000}"/>
    <hyperlink ref="B278" r:id="rId4" xr:uid="{00000000-0004-0000-0500-000004000000}"/>
    <hyperlink ref="B279" r:id="rId5" xr:uid="{00000000-0004-0000-0500-000005000000}"/>
    <hyperlink ref="B239" r:id="rId6" xr:uid="{00000000-0004-0000-0500-000006000000}"/>
    <hyperlink ref="B280" r:id="rId7" xr:uid="{00000000-0004-0000-0500-000007000000}"/>
    <hyperlink ref="B281" r:id="rId8" xr:uid="{00000000-0004-0000-0500-000008000000}"/>
    <hyperlink ref="B282" r:id="rId9" xr:uid="{00000000-0004-0000-0500-000009000000}"/>
    <hyperlink ref="B283" r:id="rId10" xr:uid="{00000000-0004-0000-0500-00000A000000}"/>
    <hyperlink ref="B284" r:id="rId11" xr:uid="{00000000-0004-0000-0500-00000B000000}"/>
    <hyperlink ref="B203" r:id="rId12" xr:uid="{00000000-0004-0000-0500-00000C000000}"/>
    <hyperlink ref="B285" r:id="rId13" xr:uid="{00000000-0004-0000-0500-00000D000000}"/>
    <hyperlink ref="B286" r:id="rId14" xr:uid="{00000000-0004-0000-0500-00000E000000}"/>
    <hyperlink ref="B287" r:id="rId15" xr:uid="{00000000-0004-0000-0500-00000F000000}"/>
    <hyperlink ref="B291" r:id="rId16" xr:uid="{00000000-0004-0000-0500-000010000000}"/>
    <hyperlink ref="B292" r:id="rId17" xr:uid="{00000000-0004-0000-0500-000011000000}"/>
    <hyperlink ref="B294" r:id="rId18" xr:uid="{00000000-0004-0000-0500-000012000000}"/>
    <hyperlink ref="B295" r:id="rId19" xr:uid="{00000000-0004-0000-0500-000013000000}"/>
    <hyperlink ref="B296" r:id="rId20" xr:uid="{00000000-0004-0000-0500-000014000000}"/>
    <hyperlink ref="B238" r:id="rId21" xr:uid="{00000000-0004-0000-0500-000015000000}"/>
    <hyperlink ref="B297" r:id="rId22" xr:uid="{00000000-0004-0000-0500-000016000000}"/>
    <hyperlink ref="B298" r:id="rId23" xr:uid="{00000000-0004-0000-0500-000017000000}"/>
    <hyperlink ref="B299" r:id="rId24" xr:uid="{00000000-0004-0000-0500-000018000000}"/>
    <hyperlink ref="B300" r:id="rId25" xr:uid="{00000000-0004-0000-0500-000019000000}"/>
    <hyperlink ref="B301" r:id="rId26" xr:uid="{00000000-0004-0000-0500-00001A000000}"/>
    <hyperlink ref="B302" r:id="rId27" xr:uid="{00000000-0004-0000-0500-00001B000000}"/>
    <hyperlink ref="B303" r:id="rId28" xr:uid="{00000000-0004-0000-0500-00001C000000}"/>
    <hyperlink ref="B304" r:id="rId29" xr:uid="{00000000-0004-0000-0500-00001D000000}"/>
    <hyperlink ref="B306" r:id="rId30" xr:uid="{00000000-0004-0000-0500-00001E000000}"/>
    <hyperlink ref="B307" r:id="rId31" xr:uid="{00000000-0004-0000-0500-00001F000000}"/>
    <hyperlink ref="B308" r:id="rId32" xr:uid="{00000000-0004-0000-0500-000020000000}"/>
    <hyperlink ref="B309" r:id="rId33" xr:uid="{00000000-0004-0000-0500-000021000000}"/>
    <hyperlink ref="B226" r:id="rId34" xr:uid="{00000000-0004-0000-0500-000022000000}"/>
    <hyperlink ref="B310" r:id="rId35" xr:uid="{00000000-0004-0000-0500-000023000000}"/>
    <hyperlink ref="B267" r:id="rId36" location="powertogas" xr:uid="{00000000-0004-0000-0500-000024000000}"/>
    <hyperlink ref="B268" r:id="rId37" xr:uid="{00000000-0004-0000-0500-000025000000}"/>
    <hyperlink ref="B311" r:id="rId38" xr:uid="{00000000-0004-0000-0500-000026000000}"/>
    <hyperlink ref="B313" r:id="rId39" xr:uid="{00000000-0004-0000-0500-000027000000}"/>
    <hyperlink ref="B314" r:id="rId40" xr:uid="{00000000-0004-0000-0500-000028000000}"/>
    <hyperlink ref="B315" r:id="rId41" xr:uid="{00000000-0004-0000-0500-000029000000}"/>
    <hyperlink ref="B230" r:id="rId42" xr:uid="{00000000-0004-0000-0500-00002A000000}"/>
    <hyperlink ref="B101" r:id="rId43" xr:uid="{00000000-0004-0000-0500-00002B000000}"/>
    <hyperlink ref="B106" r:id="rId44" xr:uid="{00000000-0004-0000-0500-00002C000000}"/>
    <hyperlink ref="B231" r:id="rId45" xr:uid="{00000000-0004-0000-0500-00002D000000}"/>
    <hyperlink ref="B316" r:id="rId46" xr:uid="{00000000-0004-0000-0500-00002E000000}"/>
    <hyperlink ref="B225" r:id="rId47" xr:uid="{00000000-0004-0000-0500-00002F000000}"/>
    <hyperlink ref="B265" r:id="rId48" xr:uid="{00000000-0004-0000-0500-000030000000}"/>
    <hyperlink ref="B266" r:id="rId49" xr:uid="{00000000-0004-0000-0500-000031000000}"/>
    <hyperlink ref="B223" r:id="rId50" xr:uid="{00000000-0004-0000-0500-000032000000}"/>
    <hyperlink ref="B317" r:id="rId51" xr:uid="{00000000-0004-0000-0500-000033000000}"/>
    <hyperlink ref="B318" r:id="rId52" xr:uid="{00000000-0004-0000-0500-000034000000}"/>
    <hyperlink ref="B319" r:id="rId53" xr:uid="{00000000-0004-0000-0500-000035000000}"/>
    <hyperlink ref="B320" r:id="rId54" location="reallabor-zur-intelligenten-erzeugung-speicherung-transport-und-nutzung-von-gruenem-wasserstoff" display="https://energiepark-bad-lauchstaedt.de/ - reallabor-zur-intelligenten-erzeugung-speicherung-transport-und-nutzung-von-gruenem-wasserstoff" xr:uid="{00000000-0004-0000-0500-000036000000}"/>
    <hyperlink ref="B321" r:id="rId55" xr:uid="{00000000-0004-0000-0500-000037000000}"/>
    <hyperlink ref="B322" r:id="rId56" display="https://investor.fce.com/press-releases/press-release-details/2020/Development-of-the-FuelCell-Energy-Project-at-Toyotas-Port-of-Long-Beach-Facility-to-Proceed---California-Public-Utilities-Commission-Reaffirms-that-the-Use-of-Directed-Biogas-under-the-Bioenergy-Market-Adjusting-Tariff-BioMAT-Program-is-Permissible/default.aspx" xr:uid="{00000000-0004-0000-0500-000038000000}"/>
    <hyperlink ref="B323" r:id="rId57" xr:uid="{00000000-0004-0000-0500-000039000000}"/>
    <hyperlink ref="B324" r:id="rId58" xr:uid="{00000000-0004-0000-0500-00003A000000}"/>
    <hyperlink ref="B325" r:id="rId59" xr:uid="{00000000-0004-0000-0500-00003B000000}"/>
    <hyperlink ref="B326" r:id="rId60" xr:uid="{00000000-0004-0000-0500-00003C000000}"/>
    <hyperlink ref="B327" r:id="rId61" xr:uid="{00000000-0004-0000-0500-00003D000000}"/>
    <hyperlink ref="B328" r:id="rId62" xr:uid="{00000000-0004-0000-0500-00003E000000}"/>
    <hyperlink ref="B329" r:id="rId63" xr:uid="{00000000-0004-0000-0500-00003F000000}"/>
    <hyperlink ref="B330" r:id="rId64" xr:uid="{00000000-0004-0000-0500-000040000000}"/>
    <hyperlink ref="B272" r:id="rId65" xr:uid="{00000000-0004-0000-0500-000041000000}"/>
    <hyperlink ref="B331" r:id="rId66" xr:uid="{00000000-0004-0000-0500-000042000000}"/>
    <hyperlink ref="B332" r:id="rId67" xr:uid="{00000000-0004-0000-0500-000043000000}"/>
    <hyperlink ref="B333" r:id="rId68" xr:uid="{00000000-0004-0000-0500-000044000000}"/>
    <hyperlink ref="B243" r:id="rId69" xr:uid="{00000000-0004-0000-0500-000045000000}"/>
    <hyperlink ref="B334" r:id="rId70" xr:uid="{00000000-0004-0000-0500-000046000000}"/>
    <hyperlink ref="B240" r:id="rId71" xr:uid="{00000000-0004-0000-0500-000047000000}"/>
    <hyperlink ref="B258" r:id="rId72" xr:uid="{00000000-0004-0000-0500-000048000000}"/>
    <hyperlink ref="B224" r:id="rId73" xr:uid="{00000000-0004-0000-0500-000049000000}"/>
    <hyperlink ref="B335" r:id="rId74" xr:uid="{00000000-0004-0000-0500-00004A000000}"/>
    <hyperlink ref="B132" r:id="rId75" xr:uid="{00000000-0004-0000-0500-00004B000000}"/>
    <hyperlink ref="B336" r:id="rId76" xr:uid="{00000000-0004-0000-0500-00004C000000}"/>
    <hyperlink ref="B133" r:id="rId77" xr:uid="{00000000-0004-0000-0500-00004D000000}"/>
    <hyperlink ref="B337" r:id="rId78" xr:uid="{00000000-0004-0000-0500-00004E000000}"/>
    <hyperlink ref="B338" r:id="rId79" xr:uid="{00000000-0004-0000-0500-00004F000000}"/>
    <hyperlink ref="B339" r:id="rId80" xr:uid="{00000000-0004-0000-0500-000050000000}"/>
    <hyperlink ref="B340" r:id="rId81" xr:uid="{00000000-0004-0000-0500-000051000000}"/>
    <hyperlink ref="B341" r:id="rId82" xr:uid="{00000000-0004-0000-0500-000052000000}"/>
    <hyperlink ref="B199" r:id="rId83" xr:uid="{00000000-0004-0000-0500-000053000000}"/>
    <hyperlink ref="B342" r:id="rId84" xr:uid="{00000000-0004-0000-0500-000054000000}"/>
    <hyperlink ref="B343" r:id="rId85" xr:uid="{00000000-0004-0000-0500-000055000000}"/>
    <hyperlink ref="B344" r:id="rId86" xr:uid="{00000000-0004-0000-0500-000056000000}"/>
    <hyperlink ref="B345" r:id="rId87" xr:uid="{00000000-0004-0000-0500-000057000000}"/>
    <hyperlink ref="B346" r:id="rId88" xr:uid="{00000000-0004-0000-0500-000058000000}"/>
    <hyperlink ref="B347" r:id="rId89" xr:uid="{00000000-0004-0000-0500-000059000000}"/>
    <hyperlink ref="B348" r:id="rId90" xr:uid="{00000000-0004-0000-0500-00005A000000}"/>
    <hyperlink ref="B349" r:id="rId91" xr:uid="{00000000-0004-0000-0500-00005B000000}"/>
    <hyperlink ref="B350" r:id="rId92" xr:uid="{00000000-0004-0000-0500-00005C000000}"/>
    <hyperlink ref="B351" r:id="rId93" xr:uid="{00000000-0004-0000-0500-00005D000000}"/>
    <hyperlink ref="B275" r:id="rId94" xr:uid="{00000000-0004-0000-0500-00005E000000}"/>
    <hyperlink ref="B352" r:id="rId95" xr:uid="{00000000-0004-0000-0500-00005F000000}"/>
    <hyperlink ref="B353" r:id="rId96" xr:uid="{00000000-0004-0000-0500-000060000000}"/>
    <hyperlink ref="B244" r:id="rId97" xr:uid="{00000000-0004-0000-0500-000061000000}"/>
    <hyperlink ref="B355" r:id="rId98" xr:uid="{00000000-0004-0000-0500-000062000000}"/>
    <hyperlink ref="B354" r:id="rId99" xr:uid="{00000000-0004-0000-0500-000063000000}"/>
    <hyperlink ref="B241" r:id="rId100" xr:uid="{00000000-0004-0000-0500-000064000000}"/>
    <hyperlink ref="B356" r:id="rId101" xr:uid="{00000000-0004-0000-0500-000065000000}"/>
    <hyperlink ref="B357" r:id="rId102" xr:uid="{00000000-0004-0000-0500-000066000000}"/>
    <hyperlink ref="B233" r:id="rId103" xr:uid="{00000000-0004-0000-0500-000067000000}"/>
    <hyperlink ref="B358" r:id="rId104" xr:uid="{00000000-0004-0000-0500-000068000000}"/>
    <hyperlink ref="B263" r:id="rId105" xr:uid="{00000000-0004-0000-0500-000069000000}"/>
    <hyperlink ref="B264" r:id="rId106" xr:uid="{00000000-0004-0000-0500-00006A000000}"/>
    <hyperlink ref="B242" r:id="rId107" xr:uid="{00000000-0004-0000-0500-00006B000000}"/>
    <hyperlink ref="B359" r:id="rId108" xr:uid="{00000000-0004-0000-0500-00006C000000}"/>
    <hyperlink ref="B360" r:id="rId109" xr:uid="{00000000-0004-0000-0500-00006D000000}"/>
    <hyperlink ref="B361" r:id="rId110" xr:uid="{00000000-0004-0000-0500-00006E000000}"/>
    <hyperlink ref="B362" r:id="rId111" xr:uid="{00000000-0004-0000-0500-00006F000000}"/>
    <hyperlink ref="B363" r:id="rId112" xr:uid="{00000000-0004-0000-0500-000070000000}"/>
    <hyperlink ref="B364" r:id="rId113" xr:uid="{00000000-0004-0000-0500-000071000000}"/>
    <hyperlink ref="B252" r:id="rId114" xr:uid="{00000000-0004-0000-0500-000072000000}"/>
    <hyperlink ref="B111" display="https://books.google.fr/books?id=3ZNdDwAAQBAJ&amp;pg=SA7-PA40&amp;lpg=SA7 PA40&amp;dq=Raglan+Nickel+mine+canada+power+to+gas+hydrogen+electrolyzer&amp;source=bl&amp;ots=jVKl__oP3w&amp;sig=Nco6uJDGomFyhk0ZIIVb1JReULY&amp;hl=fr&amp;sa=X&amp;ved=0ahUKEwjy5ZnZy6jcAhUDgVwKHTTWCmwQ6AEIYDAK#v=onep" xr:uid="{00000000-0004-0000-0500-000073000000}"/>
    <hyperlink ref="B365" r:id="rId115" xr:uid="{00000000-0004-0000-0500-000074000000}"/>
    <hyperlink ref="B366" r:id="rId116" xr:uid="{00000000-0004-0000-0500-000075000000}"/>
    <hyperlink ref="B367" display="https://energyobserver.sharepoint.com/sites/energy-observer/Dpartement%20communication/Forms/AllItems.aspx?id=%2Fsites%2Fenergy%2Dobserver%2FDpartement%20communication%2FCREATION%2FBILAN%20ENERGETIQUE%202018%2FElectrolyser%2Epdf&amp;parent=%2Fsites%2Fenergy%2" xr:uid="{00000000-0004-0000-0500-000076000000}"/>
    <hyperlink ref="B228" r:id="rId117" xr:uid="{00000000-0004-0000-0500-000077000000}"/>
    <hyperlink ref="B368" r:id="rId118" xr:uid="{00000000-0004-0000-0500-000078000000}"/>
    <hyperlink ref="B369" r:id="rId119" xr:uid="{00000000-0004-0000-0500-000079000000}"/>
    <hyperlink ref="B370" r:id="rId120" xr:uid="{00000000-0004-0000-0500-00007A000000}"/>
    <hyperlink ref="B371" r:id="rId121" xr:uid="{00000000-0004-0000-0500-00007B000000}"/>
    <hyperlink ref="B372" r:id="rId122" xr:uid="{00000000-0004-0000-0500-00007C000000}"/>
    <hyperlink ref="B373" r:id="rId123" xr:uid="{00000000-0004-0000-0500-00007D000000}"/>
    <hyperlink ref="B374" r:id="rId124" xr:uid="{00000000-0004-0000-0500-00007E000000}"/>
    <hyperlink ref="B167" r:id="rId125" xr:uid="{00000000-0004-0000-0500-00007F000000}"/>
    <hyperlink ref="B375" r:id="rId126" xr:uid="{00000000-0004-0000-0500-000080000000}"/>
    <hyperlink ref="B376" r:id="rId127" xr:uid="{00000000-0004-0000-0500-000081000000}"/>
    <hyperlink ref="B218" r:id="rId128" xr:uid="{00000000-0004-0000-0500-000082000000}"/>
    <hyperlink ref="B377" r:id="rId129" xr:uid="{00000000-0004-0000-0500-000083000000}"/>
    <hyperlink ref="B289" r:id="rId130" xr:uid="{00000000-0004-0000-0500-000084000000}"/>
    <hyperlink ref="B293" r:id="rId131" xr:uid="{00000000-0004-0000-0500-000085000000}"/>
    <hyperlink ref="B379" r:id="rId132" xr:uid="{00000000-0004-0000-0500-000086000000}"/>
    <hyperlink ref="B380" r:id="rId133" xr:uid="{00000000-0004-0000-0500-000087000000}"/>
    <hyperlink ref="B381" r:id="rId134" xr:uid="{00000000-0004-0000-0500-000088000000}"/>
    <hyperlink ref="B382" r:id="rId135" xr:uid="{00000000-0004-0000-0500-000089000000}"/>
    <hyperlink ref="B383" r:id="rId136" xr:uid="{00000000-0004-0000-0500-00008A000000}"/>
    <hyperlink ref="B269" r:id="rId137" xr:uid="{00000000-0004-0000-0500-00008B000000}"/>
    <hyperlink ref="B384" r:id="rId138" xr:uid="{00000000-0004-0000-0500-00008C000000}"/>
    <hyperlink ref="B385" r:id="rId139" xr:uid="{00000000-0004-0000-0500-00008D000000}"/>
    <hyperlink ref="B386" r:id="rId140" xr:uid="{00000000-0004-0000-0500-00008E000000}"/>
    <hyperlink ref="B387" r:id="rId141" xr:uid="{00000000-0004-0000-0500-00008F000000}"/>
    <hyperlink ref="B388" r:id="rId142" xr:uid="{00000000-0004-0000-0500-000090000000}"/>
    <hyperlink ref="B389" r:id="rId143" xr:uid="{00000000-0004-0000-0500-000091000000}"/>
    <hyperlink ref="B390" r:id="rId144" xr:uid="{00000000-0004-0000-0500-000092000000}"/>
    <hyperlink ref="B237" r:id="rId145" xr:uid="{00000000-0004-0000-0500-000093000000}"/>
    <hyperlink ref="B391" r:id="rId146" xr:uid="{00000000-0004-0000-0500-000094000000}"/>
    <hyperlink ref="B392" r:id="rId147" xr:uid="{00000000-0004-0000-0500-000095000000}"/>
    <hyperlink ref="B393" r:id="rId148" xr:uid="{00000000-0004-0000-0500-000096000000}"/>
    <hyperlink ref="B394" r:id="rId149" xr:uid="{00000000-0004-0000-0500-000097000000}"/>
    <hyperlink ref="B142" r:id="rId150" xr:uid="{00000000-0004-0000-0500-000098000000}"/>
    <hyperlink ref="B395" r:id="rId151" xr:uid="{00000000-0004-0000-0500-000099000000}"/>
    <hyperlink ref="B254" r:id="rId152" xr:uid="{00000000-0004-0000-0500-00009A000000}"/>
    <hyperlink ref="B396" r:id="rId153" xr:uid="{00000000-0004-0000-0500-00009B000000}"/>
    <hyperlink ref="B129" r:id="rId154" xr:uid="{00000000-0004-0000-0500-00009C000000}"/>
    <hyperlink ref="B397" r:id="rId155" xr:uid="{00000000-0004-0000-0500-00009D000000}"/>
    <hyperlink ref="B398" r:id="rId156" xr:uid="{00000000-0004-0000-0500-00009E000000}"/>
    <hyperlink ref="B399" r:id="rId157" xr:uid="{00000000-0004-0000-0500-00009F000000}"/>
    <hyperlink ref="B400" r:id="rId158" xr:uid="{00000000-0004-0000-0500-0000A0000000}"/>
    <hyperlink ref="B401" r:id="rId159" xr:uid="{00000000-0004-0000-0500-0000A1000000}"/>
    <hyperlink ref="B402" r:id="rId160" xr:uid="{00000000-0004-0000-0500-0000A2000000}"/>
    <hyperlink ref="B403" r:id="rId161" xr:uid="{00000000-0004-0000-0500-0000A3000000}"/>
    <hyperlink ref="B204" r:id="rId162" xr:uid="{00000000-0004-0000-0500-0000A4000000}"/>
    <hyperlink ref="B217" r:id="rId163" xr:uid="{00000000-0004-0000-0500-0000A5000000}"/>
    <hyperlink ref="B405" r:id="rId164" xr:uid="{00000000-0004-0000-0500-0000A6000000}"/>
    <hyperlink ref="B260" r:id="rId165" xr:uid="{00000000-0004-0000-0500-0000A7000000}"/>
    <hyperlink ref="B257" r:id="rId166" xr:uid="{00000000-0004-0000-0500-0000A8000000}"/>
    <hyperlink ref="B247" r:id="rId167" xr:uid="{00000000-0004-0000-0500-0000A9000000}"/>
    <hyperlink ref="B406" r:id="rId168" xr:uid="{00000000-0004-0000-0500-0000AA000000}"/>
    <hyperlink ref="B407" r:id="rId169" xr:uid="{00000000-0004-0000-0500-0000AB000000}"/>
    <hyperlink ref="B408" r:id="rId170" xr:uid="{00000000-0004-0000-0500-0000AC000000}"/>
    <hyperlink ref="B409" r:id="rId171" xr:uid="{00000000-0004-0000-0500-0000AD000000}"/>
    <hyperlink ref="B410" r:id="rId172" xr:uid="{00000000-0004-0000-0500-0000AE000000}"/>
    <hyperlink ref="B411" r:id="rId173" xr:uid="{00000000-0004-0000-0500-0000AF000000}"/>
    <hyperlink ref="B412" r:id="rId174" xr:uid="{00000000-0004-0000-0500-0000B0000000}"/>
    <hyperlink ref="B413" r:id="rId175" xr:uid="{00000000-0004-0000-0500-0000B1000000}"/>
    <hyperlink ref="B414" r:id="rId176" xr:uid="{00000000-0004-0000-0500-0000B2000000}"/>
    <hyperlink ref="B253" r:id="rId177" location="bateau" xr:uid="{00000000-0004-0000-0500-0000B3000000}"/>
    <hyperlink ref="B255" r:id="rId178" xr:uid="{00000000-0004-0000-0500-0000B4000000}"/>
    <hyperlink ref="B251" r:id="rId179" xr:uid="{00000000-0004-0000-0500-0000B5000000}"/>
    <hyperlink ref="B415" r:id="rId180" xr:uid="{00000000-0004-0000-0500-0000B6000000}"/>
    <hyperlink ref="B416" r:id="rId181" xr:uid="{00000000-0004-0000-0500-0000B7000000}"/>
    <hyperlink ref="B417" r:id="rId182" xr:uid="{00000000-0004-0000-0500-0000B8000000}"/>
    <hyperlink ref="B418" r:id="rId183" xr:uid="{00000000-0004-0000-0500-0000B9000000}"/>
    <hyperlink ref="B419" r:id="rId184" xr:uid="{00000000-0004-0000-0500-0000BA000000}"/>
    <hyperlink ref="B420" r:id="rId185" xr:uid="{00000000-0004-0000-0500-0000BB000000}"/>
    <hyperlink ref="B421" r:id="rId186" xr:uid="{00000000-0004-0000-0500-0000BC000000}"/>
    <hyperlink ref="B422" r:id="rId187" xr:uid="{00000000-0004-0000-0500-0000BD000000}"/>
    <hyperlink ref="B423" r:id="rId188" xr:uid="{00000000-0004-0000-0500-0000BE000000}"/>
    <hyperlink ref="B424" r:id="rId189" xr:uid="{00000000-0004-0000-0500-0000BF000000}"/>
    <hyperlink ref="B425" r:id="rId190" xr:uid="{00000000-0004-0000-0500-0000C0000000}"/>
    <hyperlink ref="B427" r:id="rId191" xr:uid="{00000000-0004-0000-0500-0000C1000000}"/>
    <hyperlink ref="B428" r:id="rId192" xr:uid="{00000000-0004-0000-0500-0000C2000000}"/>
    <hyperlink ref="B429" r:id="rId193" xr:uid="{00000000-0004-0000-0500-0000C3000000}"/>
    <hyperlink ref="B432" r:id="rId194" xr:uid="{00000000-0004-0000-0500-0000C4000000}"/>
    <hyperlink ref="B433" r:id="rId195" display="https://hydrogeneurope.eu/sites/default/files/2019-09/2019Q3_HYDROGENICS_Renewable Hydrogen-compressed.pdf" xr:uid="{00000000-0004-0000-0500-0000C5000000}"/>
    <hyperlink ref="B434" r:id="rId196" xr:uid="{00000000-0004-0000-0500-0000C6000000}"/>
    <hyperlink ref="B436" r:id="rId197" xr:uid="{00000000-0004-0000-0500-0000C7000000}"/>
    <hyperlink ref="B437" r:id="rId198" xr:uid="{00000000-0004-0000-0500-0000C8000000}"/>
    <hyperlink ref="B438" r:id="rId199" xr:uid="{00000000-0004-0000-0500-0000C9000000}"/>
    <hyperlink ref="B439" r:id="rId200" xr:uid="{00000000-0004-0000-0500-0000CA000000}"/>
    <hyperlink ref="B440" r:id="rId201" xr:uid="{00000000-0004-0000-0500-0000CB000000}"/>
    <hyperlink ref="B441" r:id="rId202" xr:uid="{00000000-0004-0000-0500-0000CC000000}"/>
    <hyperlink ref="B442" r:id="rId203" xr:uid="{00000000-0004-0000-0500-0000CD000000}"/>
    <hyperlink ref="B443" r:id="rId204" xr:uid="{00000000-0004-0000-0500-0000CE000000}"/>
    <hyperlink ref="B444" r:id="rId205" xr:uid="{00000000-0004-0000-0500-0000CF000000}"/>
    <hyperlink ref="B445" r:id="rId206" xr:uid="{00000000-0004-0000-0500-0000D0000000}"/>
    <hyperlink ref="B446" r:id="rId207" xr:uid="{00000000-0004-0000-0500-0000D1000000}"/>
    <hyperlink ref="B451" r:id="rId208" xr:uid="{00000000-0004-0000-0500-0000D2000000}"/>
    <hyperlink ref="B452" r:id="rId209" xr:uid="{00000000-0004-0000-0500-0000D3000000}"/>
    <hyperlink ref="B453" r:id="rId210" xr:uid="{00000000-0004-0000-0500-0000D4000000}"/>
    <hyperlink ref="B454" r:id="rId211" xr:uid="{00000000-0004-0000-0500-0000D5000000}"/>
    <hyperlink ref="B455" r:id="rId212" xr:uid="{00000000-0004-0000-0500-0000D6000000}"/>
    <hyperlink ref="B456" r:id="rId213" xr:uid="{00000000-0004-0000-0500-0000D7000000}"/>
    <hyperlink ref="B457" r:id="rId214" xr:uid="{00000000-0004-0000-0500-0000D8000000}"/>
    <hyperlink ref="B458" r:id="rId215" location=".Xo96YMgzY2z" display="https://zenodo.org/record/3464775 - .Xo96YMgzY2z" xr:uid="{00000000-0004-0000-0500-0000D9000000}"/>
    <hyperlink ref="B459" r:id="rId216" xr:uid="{00000000-0004-0000-0500-0000DA000000}"/>
    <hyperlink ref="B460" r:id="rId217" xr:uid="{00000000-0004-0000-0500-0000DB000000}"/>
    <hyperlink ref="B463" r:id="rId218" xr:uid="{00000000-0004-0000-0500-0000DC000000}"/>
    <hyperlink ref="B464" r:id="rId219" xr:uid="{00000000-0004-0000-0500-0000DD000000}"/>
    <hyperlink ref="B465" r:id="rId220" location="sec4" display="https://www.sciencedirect.com/science/article/pii/S0360319908015619 - sec4" xr:uid="{00000000-0004-0000-0500-0000DE000000}"/>
    <hyperlink ref="B466" r:id="rId221" xr:uid="{00000000-0004-0000-0500-0000DF000000}"/>
    <hyperlink ref="B467" r:id="rId222" xr:uid="{00000000-0004-0000-0500-0000E0000000}"/>
    <hyperlink ref="B468" r:id="rId223" xr:uid="{00000000-0004-0000-0500-0000E1000000}"/>
    <hyperlink ref="B141" r:id="rId224" xr:uid="{00000000-0004-0000-0500-0000E2000000}"/>
    <hyperlink ref="B469" r:id="rId225" xr:uid="{00000000-0004-0000-0500-0000E3000000}"/>
    <hyperlink ref="B470" r:id="rId226" xr:uid="{00000000-0004-0000-0500-0000E4000000}"/>
    <hyperlink ref="B471" r:id="rId227" xr:uid="{00000000-0004-0000-0500-0000E5000000}"/>
    <hyperlink ref="B472" r:id="rId228" display="http://www.afhypac.org/documents/tout-savoir/Fiche 9.5 - Power-to-gas - rev mars2017 ThA.pdf" xr:uid="{00000000-0004-0000-0500-0000E6000000}"/>
    <hyperlink ref="B473" r:id="rId229" xr:uid="{00000000-0004-0000-0500-0000E7000000}"/>
    <hyperlink ref="B474" r:id="rId230" xr:uid="{00000000-0004-0000-0500-0000E8000000}"/>
    <hyperlink ref="B476" r:id="rId231" xr:uid="{00000000-0004-0000-0500-0000E9000000}"/>
    <hyperlink ref="B477" r:id="rId232" xr:uid="{00000000-0004-0000-0500-0000EA000000}"/>
    <hyperlink ref="B478" r:id="rId233" xr:uid="{00000000-0004-0000-0500-0000EB000000}"/>
    <hyperlink ref="B479" r:id="rId234" xr:uid="{00000000-0004-0000-0500-0000EC000000}"/>
    <hyperlink ref="B480" r:id="rId235" xr:uid="{00000000-0004-0000-0500-0000ED000000}"/>
    <hyperlink ref="B481" r:id="rId236" xr:uid="{00000000-0004-0000-0500-0000EE000000}"/>
    <hyperlink ref="B482" r:id="rId237" xr:uid="{00000000-0004-0000-0500-0000EF000000}"/>
    <hyperlink ref="B483" r:id="rId238" xr:uid="{00000000-0004-0000-0500-0000F0000000}"/>
    <hyperlink ref="B484" r:id="rId239" xr:uid="{00000000-0004-0000-0500-0000F1000000}"/>
    <hyperlink ref="B485" r:id="rId240" xr:uid="{00000000-0004-0000-0500-0000F2000000}"/>
    <hyperlink ref="B486" r:id="rId241" xr:uid="{00000000-0004-0000-0500-0000F3000000}"/>
    <hyperlink ref="B487" r:id="rId242" xr:uid="{00000000-0004-0000-0500-0000F4000000}"/>
    <hyperlink ref="B488" r:id="rId243" xr:uid="{00000000-0004-0000-0500-0000F5000000}"/>
    <hyperlink ref="B489" r:id="rId244" xr:uid="{00000000-0004-0000-0500-0000F6000000}"/>
    <hyperlink ref="B490" r:id="rId245" location="302" display="https://www.arci.res.in/facilities-cfct - 302" xr:uid="{00000000-0004-0000-0500-0000F7000000}"/>
    <hyperlink ref="B491" r:id="rId246" xr:uid="{00000000-0004-0000-0500-0000F8000000}"/>
    <hyperlink ref="B492" r:id="rId247" xr:uid="{00000000-0004-0000-0500-0000F9000000}"/>
    <hyperlink ref="B493" r:id="rId248" xr:uid="{00000000-0004-0000-0500-0000FA000000}"/>
    <hyperlink ref="B494" r:id="rId249" xr:uid="{00000000-0004-0000-0500-0000FB000000}"/>
    <hyperlink ref="B495" r:id="rId250" xr:uid="{00000000-0004-0000-0500-0000FC000000}"/>
    <hyperlink ref="B496" r:id="rId251" xr:uid="{00000000-0004-0000-0500-0000FD000000}"/>
    <hyperlink ref="B497" r:id="rId252" xr:uid="{00000000-0004-0000-0500-0000FE000000}"/>
    <hyperlink ref="B498" r:id="rId253" xr:uid="{00000000-0004-0000-0500-0000FF000000}"/>
    <hyperlink ref="B499" r:id="rId254" xr:uid="{00000000-0004-0000-0500-000000010000}"/>
    <hyperlink ref="B500" r:id="rId255" xr:uid="{00000000-0004-0000-0500-000001010000}"/>
    <hyperlink ref="B501" r:id="rId256" xr:uid="{00000000-0004-0000-0500-000002010000}"/>
    <hyperlink ref="B502" r:id="rId257" xr:uid="{00000000-0004-0000-0500-000003010000}"/>
    <hyperlink ref="B503" r:id="rId258" xr:uid="{00000000-0004-0000-0500-000004010000}"/>
    <hyperlink ref="B504" r:id="rId259" xr:uid="{00000000-0004-0000-0500-000005010000}"/>
    <hyperlink ref="B506" r:id="rId260" xr:uid="{00000000-0004-0000-0500-000006010000}"/>
    <hyperlink ref="B507" r:id="rId261" xr:uid="{00000000-0004-0000-0500-000007010000}"/>
    <hyperlink ref="B509" r:id="rId262" xr:uid="{00000000-0004-0000-0500-000008010000}"/>
    <hyperlink ref="B510" r:id="rId263" xr:uid="{00000000-0004-0000-0500-000009010000}"/>
    <hyperlink ref="B511" r:id="rId264" xr:uid="{00000000-0004-0000-0500-00000A010000}"/>
    <hyperlink ref="B512" r:id="rId265" xr:uid="{00000000-0004-0000-0500-00000B010000}"/>
    <hyperlink ref="B513" r:id="rId266" xr:uid="{00000000-0004-0000-0500-00000C010000}"/>
    <hyperlink ref="B514" r:id="rId267" display="https://www.ft.com/content/6d2c8d8a-a767-4e41-b0f9-3237dd711597?accessToken=zwAAAXJQhZAwkc9tLI2Kp2dOQdOw-TI33XEVlw.MEQCIFbbu4ednBgMr7ty8-leTb2ABXr6ZWZO8f7qIQdh2DBuAiArmcOs7I_iwQsuldRZyPtKHW3QuEPTIdd6OeJ-6prMfQ&amp;sharetype=gift?token=ceb073f4-fef6-4d9f-8f7c-555db5cefb96" xr:uid="{00000000-0004-0000-0500-00000D010000}"/>
    <hyperlink ref="B515" r:id="rId268" xr:uid="{00000000-0004-0000-0500-00000E010000}"/>
    <hyperlink ref="B516" r:id="rId269" xr:uid="{00000000-0004-0000-0500-00000F010000}"/>
    <hyperlink ref="B517" r:id="rId270" xr:uid="{00000000-0004-0000-0500-000010010000}"/>
    <hyperlink ref="B518" r:id="rId271" xr:uid="{00000000-0004-0000-0500-000011010000}"/>
    <hyperlink ref="B519" r:id="rId272" xr:uid="{00000000-0004-0000-0500-000012010000}"/>
    <hyperlink ref="B520" r:id="rId273" xr:uid="{00000000-0004-0000-0500-000013010000}"/>
    <hyperlink ref="B521" r:id="rId274" xr:uid="{00000000-0004-0000-0500-000014010000}"/>
    <hyperlink ref="B522" r:id="rId275" xr:uid="{00000000-0004-0000-0500-000015010000}"/>
    <hyperlink ref="B508" r:id="rId276" xr:uid="{00000000-0004-0000-0500-000016010000}"/>
    <hyperlink ref="B523" r:id="rId277" xr:uid="{00000000-0004-0000-0500-000017010000}"/>
    <hyperlink ref="B524" r:id="rId278" xr:uid="{00000000-0004-0000-0500-000018010000}"/>
    <hyperlink ref="B525" r:id="rId279" xr:uid="{00000000-0004-0000-0500-000019010000}"/>
    <hyperlink ref="B526" r:id="rId280" xr:uid="{00000000-0004-0000-0500-00001A010000}"/>
    <hyperlink ref="B527" r:id="rId281" xr:uid="{00000000-0004-0000-0500-00001B010000}"/>
    <hyperlink ref="B528" r:id="rId282" xr:uid="{00000000-0004-0000-0500-00001C010000}"/>
    <hyperlink ref="B529" r:id="rId283" xr:uid="{00000000-0004-0000-0500-00001D010000}"/>
    <hyperlink ref="B530" r:id="rId284" xr:uid="{00000000-0004-0000-0500-00001E010000}"/>
    <hyperlink ref="B531" r:id="rId285" xr:uid="{00000000-0004-0000-0500-00001F010000}"/>
    <hyperlink ref="B532" r:id="rId286" xr:uid="{00000000-0004-0000-0500-000020010000}"/>
    <hyperlink ref="B533" r:id="rId287" xr:uid="{00000000-0004-0000-0500-000021010000}"/>
    <hyperlink ref="B534" r:id="rId288" xr:uid="{00000000-0004-0000-0500-000022010000}"/>
    <hyperlink ref="B535" r:id="rId289" xr:uid="{00000000-0004-0000-0500-000023010000}"/>
    <hyperlink ref="B536" r:id="rId290" xr:uid="{00000000-0004-0000-0500-000024010000}"/>
    <hyperlink ref="B538" r:id="rId291" xr:uid="{00000000-0004-0000-0500-000025010000}"/>
    <hyperlink ref="B539" r:id="rId292" xr:uid="{00000000-0004-0000-0500-000026010000}"/>
    <hyperlink ref="B540" r:id="rId293" xr:uid="{00000000-0004-0000-0500-000027010000}"/>
    <hyperlink ref="B541" r:id="rId294" xr:uid="{00000000-0004-0000-0500-000028010000}"/>
    <hyperlink ref="B542" r:id="rId295" xr:uid="{00000000-0004-0000-0500-000029010000}"/>
    <hyperlink ref="B544" r:id="rId296" xr:uid="{00000000-0004-0000-0500-00002A010000}"/>
    <hyperlink ref="B545" r:id="rId297" xr:uid="{00000000-0004-0000-0500-00002B010000}"/>
    <hyperlink ref="B546" r:id="rId298" xr:uid="{00000000-0004-0000-0500-00002C010000}"/>
    <hyperlink ref="B547" r:id="rId299" xr:uid="{00000000-0004-0000-0500-00002D010000}"/>
    <hyperlink ref="B548" r:id="rId300" xr:uid="{00000000-0004-0000-0500-00002E010000}"/>
    <hyperlink ref="B549" r:id="rId301" xr:uid="{00000000-0004-0000-0500-00002F010000}"/>
    <hyperlink ref="B550" r:id="rId302" xr:uid="{00000000-0004-0000-0500-000030010000}"/>
    <hyperlink ref="B551" r:id="rId303" xr:uid="{00000000-0004-0000-0500-000031010000}"/>
    <hyperlink ref="B552" r:id="rId304" xr:uid="{00000000-0004-0000-0500-000032010000}"/>
    <hyperlink ref="B553" r:id="rId305" xr:uid="{00000000-0004-0000-0500-000033010000}"/>
    <hyperlink ref="B554" r:id="rId306" xr:uid="{00000000-0004-0000-0500-000034010000}"/>
    <hyperlink ref="B555" r:id="rId307" xr:uid="{00000000-0004-0000-0500-000035010000}"/>
    <hyperlink ref="B556" r:id="rId308" xr:uid="{00000000-0004-0000-0500-000036010000}"/>
    <hyperlink ref="B557" r:id="rId309" xr:uid="{00000000-0004-0000-0500-000037010000}"/>
    <hyperlink ref="B558" r:id="rId310" xr:uid="{00000000-0004-0000-0500-000038010000}"/>
    <hyperlink ref="B559" r:id="rId311" xr:uid="{00000000-0004-0000-0500-000039010000}"/>
    <hyperlink ref="B560" r:id="rId312" xr:uid="{00000000-0004-0000-0500-00003A010000}"/>
    <hyperlink ref="B562" r:id="rId313" xr:uid="{00000000-0004-0000-0500-00003B010000}"/>
    <hyperlink ref="B561" r:id="rId314" xr:uid="{00000000-0004-0000-0500-00003C010000}"/>
    <hyperlink ref="B563" r:id="rId315" xr:uid="{00000000-0004-0000-0500-00003D010000}"/>
    <hyperlink ref="B564" r:id="rId316" display="https://newsroom.neom.com/air-products-acwa-power-and-neom-sign-agreement-for-5-billion-production-facility-in-neom-powered-by-renewable-energy-for-production-and-export-of-green-hydrogen-to-global-markets-321553" xr:uid="{00000000-0004-0000-0500-00003E010000}"/>
    <hyperlink ref="B565" r:id="rId317" xr:uid="{00000000-0004-0000-0500-00003F010000}"/>
    <hyperlink ref="B566" r:id="rId318" xr:uid="{00000000-0004-0000-0500-000040010000}"/>
    <hyperlink ref="B567" r:id="rId319" xr:uid="{00000000-0004-0000-0500-000041010000}"/>
    <hyperlink ref="B568" r:id="rId320" xr:uid="{00000000-0004-0000-0500-000042010000}"/>
    <hyperlink ref="B569" r:id="rId321" xr:uid="{00000000-0004-0000-0500-000043010000}"/>
    <hyperlink ref="B570" r:id="rId322" xr:uid="{00000000-0004-0000-0500-000044010000}"/>
    <hyperlink ref="B571" r:id="rId323" xr:uid="{00000000-0004-0000-0500-000045010000}"/>
    <hyperlink ref="B572" r:id="rId324" xr:uid="{00000000-0004-0000-0500-000046010000}"/>
    <hyperlink ref="B573" r:id="rId325" xr:uid="{00000000-0004-0000-0500-000047010000}"/>
    <hyperlink ref="B574" r:id="rId326" xr:uid="{00000000-0004-0000-0500-000048010000}"/>
    <hyperlink ref="B575" r:id="rId327" xr:uid="{00000000-0004-0000-0500-000049010000}"/>
    <hyperlink ref="B576" r:id="rId328" xr:uid="{00000000-0004-0000-0500-00004A010000}"/>
    <hyperlink ref="B577" r:id="rId329" xr:uid="{00000000-0004-0000-0500-00004B010000}"/>
    <hyperlink ref="B578" r:id="rId330" xr:uid="{00000000-0004-0000-0500-00004C010000}"/>
    <hyperlink ref="B579" r:id="rId331" xr:uid="{00000000-0004-0000-0500-00004D010000}"/>
    <hyperlink ref="B580" r:id="rId332" xr:uid="{00000000-0004-0000-0500-00004E010000}"/>
    <hyperlink ref="B581" r:id="rId333" xr:uid="{00000000-0004-0000-0500-00004F010000}"/>
    <hyperlink ref="B582" r:id="rId334" xr:uid="{00000000-0004-0000-0500-000050010000}"/>
    <hyperlink ref="B584" r:id="rId335" xr:uid="{00000000-0004-0000-0500-000051010000}"/>
    <hyperlink ref="B585" r:id="rId336" xr:uid="{00000000-0004-0000-0500-000052010000}"/>
    <hyperlink ref="B586" r:id="rId337" xr:uid="{00000000-0004-0000-0500-000053010000}"/>
    <hyperlink ref="B587" r:id="rId338" xr:uid="{00000000-0004-0000-0500-000054010000}"/>
    <hyperlink ref="B588" r:id="rId339" xr:uid="{00000000-0004-0000-0500-000055010000}"/>
    <hyperlink ref="B235" r:id="rId340" xr:uid="{00000000-0004-0000-0500-000056010000}"/>
    <hyperlink ref="B597" r:id="rId341" xr:uid="{00000000-0004-0000-0500-000057010000}"/>
    <hyperlink ref="B608" r:id="rId342" xr:uid="{00000000-0004-0000-0500-000058010000}"/>
    <hyperlink ref="B609" r:id="rId343" xr:uid="{00000000-0004-0000-0500-000059010000}"/>
    <hyperlink ref="B606" r:id="rId344" xr:uid="{00000000-0004-0000-0500-00005A010000}"/>
    <hyperlink ref="B611" r:id="rId345" xr:uid="{00000000-0004-0000-0500-00005B010000}"/>
    <hyperlink ref="B618" r:id="rId346" xr:uid="{00000000-0004-0000-0500-00005C010000}"/>
    <hyperlink ref="B619" r:id="rId347" xr:uid="{00000000-0004-0000-0500-00005D010000}"/>
    <hyperlink ref="B450" r:id="rId348" xr:uid="{00000000-0004-0000-0500-00005E010000}"/>
    <hyperlink ref="B47" r:id="rId349" xr:uid="{00000000-0004-0000-0500-00005F010000}"/>
    <hyperlink ref="B124" r:id="rId350" xr:uid="{00000000-0004-0000-0500-000060010000}"/>
    <hyperlink ref="B125" r:id="rId351" xr:uid="{00000000-0004-0000-0500-000061010000}"/>
    <hyperlink ref="B621" r:id="rId352" xr:uid="{00000000-0004-0000-0500-000062010000}"/>
    <hyperlink ref="B290" r:id="rId353" xr:uid="{00000000-0004-0000-0500-000063010000}"/>
    <hyperlink ref="B234" r:id="rId354" xr:uid="{00000000-0004-0000-0500-000064010000}"/>
    <hyperlink ref="B191" r:id="rId355" xr:uid="{00000000-0004-0000-0500-000065010000}"/>
    <hyperlink ref="B595" r:id="rId356" xr:uid="{00000000-0004-0000-0500-000066010000}"/>
    <hyperlink ref="B583" r:id="rId357" xr:uid="{00000000-0004-0000-0500-000067010000}"/>
    <hyperlink ref="B461" r:id="rId358" xr:uid="{00000000-0004-0000-0500-000068010000}"/>
    <hyperlink ref="B431" r:id="rId359" xr:uid="{00000000-0004-0000-0500-000069010000}"/>
    <hyperlink ref="B629" r:id="rId360" xr:uid="{00000000-0004-0000-0500-00006A010000}"/>
    <hyperlink ref="B615" r:id="rId361" xr:uid="{00000000-0004-0000-0500-00006B010000}"/>
    <hyperlink ref="B248" r:id="rId362" xr:uid="{00000000-0004-0000-0500-00006C010000}"/>
    <hyperlink ref="B156" r:id="rId363" xr:uid="{00000000-0004-0000-0500-00006D010000}"/>
    <hyperlink ref="B623" r:id="rId364" xr:uid="{00000000-0004-0000-0500-00006E010000}"/>
    <hyperlink ref="B624" r:id="rId365" xr:uid="{00000000-0004-0000-0500-00006F010000}"/>
    <hyperlink ref="B607" r:id="rId366" xr:uid="{00000000-0004-0000-0500-000070010000}"/>
    <hyperlink ref="B97" r:id="rId367" xr:uid="{00000000-0004-0000-0500-000071010000}"/>
    <hyperlink ref="B589" r:id="rId368" xr:uid="{00000000-0004-0000-0500-000072010000}"/>
    <hyperlink ref="B599" r:id="rId369" xr:uid="{00000000-0004-0000-0500-000073010000}"/>
    <hyperlink ref="B613" r:id="rId370" xr:uid="{00000000-0004-0000-0500-000074010000}"/>
    <hyperlink ref="B598" r:id="rId371" xr:uid="{00000000-0004-0000-0500-000075010000}"/>
    <hyperlink ref="B601" r:id="rId372" xr:uid="{00000000-0004-0000-0500-000076010000}"/>
    <hyperlink ref="B426" r:id="rId373" xr:uid="{00000000-0004-0000-0500-000077010000}"/>
    <hyperlink ref="B270" r:id="rId374" xr:uid="{00000000-0004-0000-0500-000078010000}"/>
    <hyperlink ref="B632" r:id="rId375" xr:uid="{00000000-0004-0000-0500-000079010000}"/>
    <hyperlink ref="B667" r:id="rId376" xr:uid="{00000000-0004-0000-0500-00007A010000}"/>
    <hyperlink ref="B669" r:id="rId377" xr:uid="{00000000-0004-0000-0500-00007B010000}"/>
    <hyperlink ref="B672" r:id="rId378" xr:uid="{00000000-0004-0000-0500-00007C010000}"/>
    <hyperlink ref="B673" display="https://blog.topsoe.com/danish-partnership-sets-out-to-build-worlds-first-commercial-scale-green-ammonia-plant?utm_medium=email&amp;_hsmi=102353050&amp;_hsenc=p2ANqtz-8nRYYTKzEq3lRGKAsHTYG2RVNcEVT6qSj7jvef_4f15aTB252c35aNOmdoIeLONeMp3wnF9GZBRkeCw40IK7Yccjah4g&amp;utm" xr:uid="{00000000-0004-0000-0500-00007D010000}"/>
    <hyperlink ref="B705" r:id="rId379" xr:uid="{00000000-0004-0000-0500-00007E010000}"/>
    <hyperlink ref="B213" r:id="rId380" xr:uid="{00000000-0004-0000-0500-00007F010000}"/>
    <hyperlink ref="B246" r:id="rId381" xr:uid="{00000000-0004-0000-0500-000080010000}"/>
    <hyperlink ref="B604" r:id="rId382" location="intro" xr:uid="{00000000-0004-0000-0500-000081010000}"/>
    <hyperlink ref="B603" r:id="rId383" xr:uid="{00000000-0004-0000-0500-000082010000}"/>
    <hyperlink ref="B110" r:id="rId384" xr:uid="{00000000-0004-0000-0500-000083010000}"/>
    <hyperlink ref="B201" r:id="rId385" xr:uid="{00000000-0004-0000-0500-000084010000}"/>
    <hyperlink ref="B250" r:id="rId386" xr:uid="{00000000-0004-0000-0500-000085010000}"/>
    <hyperlink ref="B712" r:id="rId387" xr:uid="{00000000-0004-0000-0500-000086010000}"/>
    <hyperlink ref="B711" r:id="rId388" xr:uid="{00000000-0004-0000-0500-000087010000}"/>
    <hyperlink ref="B642" r:id="rId389" xr:uid="{00000000-0004-0000-0500-000088010000}"/>
    <hyperlink ref="B728" r:id="rId390" xr:uid="{00000000-0004-0000-0500-000089010000}"/>
    <hyperlink ref="B740" r:id="rId391" xr:uid="{00000000-0004-0000-0500-00008A010000}"/>
    <hyperlink ref="B690" r:id="rId392" xr:uid="{00000000-0004-0000-0500-00008B010000}"/>
    <hyperlink ref="B652" r:id="rId393" xr:uid="{00000000-0004-0000-0500-00008C010000}"/>
    <hyperlink ref="B685" r:id="rId394" xr:uid="{00000000-0004-0000-0500-00008D010000}"/>
    <hyperlink ref="B665" r:id="rId395" xr:uid="{00000000-0004-0000-0500-00008E010000}"/>
    <hyperlink ref="B628" r:id="rId396" xr:uid="{00000000-0004-0000-0500-00008F010000}"/>
    <hyperlink ref="B859" r:id="rId397" xr:uid="{00000000-0004-0000-0500-000090010000}"/>
    <hyperlink ref="B659" r:id="rId398" xr:uid="{00000000-0004-0000-0500-000091010000}"/>
    <hyperlink ref="B875" r:id="rId399" xr:uid="{00000000-0004-0000-0500-000092010000}"/>
    <hyperlink ref="B922" r:id="rId400" xr:uid="{00000000-0004-0000-0500-000093010000}"/>
    <hyperlink ref="B643" r:id="rId401" xr:uid="{00000000-0004-0000-0500-000094010000}"/>
    <hyperlink ref="B865" r:id="rId402" xr:uid="{00000000-0004-0000-0500-000095010000}"/>
    <hyperlink ref="B755" r:id="rId403" xr:uid="{00000000-0004-0000-0500-000096010000}"/>
    <hyperlink ref="B957" r:id="rId404" xr:uid="{00000000-0004-0000-0500-000097010000}"/>
    <hyperlink ref="B958" r:id="rId405" xr:uid="{00000000-0004-0000-0500-000098010000}"/>
    <hyperlink ref="B963" r:id="rId406" xr:uid="{00000000-0004-0000-0500-000099010000}"/>
    <hyperlink ref="B964" r:id="rId407" xr:uid="{00000000-0004-0000-0500-00009A010000}"/>
    <hyperlink ref="B965" r:id="rId408" display="https://www.ssme.gov.py/vmme/index.php?option=com_content&amp;view=article&amp;id=2020:proyecto-qla-ruta-del-hidrogeno-h2-en-paraguay&amp;catid=96:sample-news&amp;Itemid=552" xr:uid="{00000000-0004-0000-0500-00009B010000}"/>
    <hyperlink ref="B271" r:id="rId409" xr:uid="{00000000-0004-0000-0500-00009C010000}"/>
    <hyperlink ref="B804" r:id="rId410" xr:uid="{00000000-0004-0000-0500-00009D010000}"/>
    <hyperlink ref="B949" r:id="rId411" xr:uid="{00000000-0004-0000-0500-00009E010000}"/>
    <hyperlink ref="B1018" r:id="rId412" xr:uid="{00000000-0004-0000-0500-00009F010000}"/>
    <hyperlink ref="B887" r:id="rId413" xr:uid="{00000000-0004-0000-0500-0000A0010000}"/>
    <hyperlink ref="B984" display="https://blog.topsoe.com/danish-partnership-receives-support-from-the-danish-energy-technology-development-and-demonstration-program-eudp-for-worlds-first-industrial-dynamic-green-ammoni-1624599909696?utm_content=170812983&amp;utm_medium=social&amp;utm_source=twit" xr:uid="{00000000-0004-0000-0500-0000A1010000}"/>
    <hyperlink ref="B1053" display="https://www.pv-magazine-australia.com/press-releases/fortescue-future-industries-signs-collaboration-agreement-regarding-a-potential-large-scale-renewable-green-hydrogen-plant-in-new-zealand/#:~:text=Fortescue%20Future%20Industries%20(FFI)%20has,project%2" xr:uid="{00000000-0004-0000-0500-0000A2010000}"/>
    <hyperlink ref="B1054" r:id="rId414" xr:uid="{00000000-0004-0000-0500-0000A3010000}"/>
    <hyperlink ref="B1052" r:id="rId415" xr:uid="{00000000-0004-0000-0500-0000A4010000}"/>
    <hyperlink ref="B883" r:id="rId416" xr:uid="{00000000-0004-0000-0500-0000A5010000}"/>
    <hyperlink ref="B1063" r:id="rId417" xr:uid="{00000000-0004-0000-0500-0000A6010000}"/>
    <hyperlink ref="B1064" r:id="rId418" xr:uid="{00000000-0004-0000-0500-0000A7010000}"/>
    <hyperlink ref="B1061" r:id="rId419" xr:uid="{00000000-0004-0000-0500-0000A8010000}"/>
    <hyperlink ref="B1047" r:id="rId420" xr:uid="{16C22B6B-27E1-4639-870F-56AE4C9B39AD}"/>
    <hyperlink ref="B1083" r:id="rId421" xr:uid="{7E244244-BFFB-4F51-9F0A-5F9D5F93DBBC}"/>
    <hyperlink ref="B261" r:id="rId422" xr:uid="{6E63303E-15B6-45D6-9C88-5C49AC33D8A5}"/>
    <hyperlink ref="B882" r:id="rId423" xr:uid="{0EF43985-EDA0-4AFB-97D4-4A8742111528}"/>
    <hyperlink ref="B590" r:id="rId424" xr:uid="{A02AF2D6-A81D-47A5-892F-790517A1BAEB}"/>
    <hyperlink ref="B855" r:id="rId425" xr:uid="{C1F1D5F1-3065-4725-A760-5E3DDD1EF25B}"/>
    <hyperlink ref="B773" r:id="rId426" xr:uid="{147D0744-EE9D-481B-9090-0CB4125489A9}"/>
    <hyperlink ref="B763" r:id="rId427" xr:uid="{92EA7FA6-FE79-4CC1-9000-A55579DF48DE}"/>
    <hyperlink ref="B861" r:id="rId428" xr:uid="{3BFB249C-86A4-49FA-99B8-6D3A7EBAF2A4}"/>
    <hyperlink ref="B891" r:id="rId429" xr:uid="{53656083-01EE-4446-913F-E3512FC25127}"/>
    <hyperlink ref="B947" r:id="rId430" xr:uid="{57016EBC-4239-4D4E-8DD8-24A7CD62E22F}"/>
  </hyperlinks>
  <pageMargins left="0.7" right="0.7" top="0.75" bottom="0.75" header="0.3" footer="0.3"/>
  <pageSetup paperSize="9"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Projects changed</vt:lpstr>
      <vt:lpstr>Lists</vt:lpstr>
      <vt:lpstr>Countries</vt:lpstr>
      <vt:lpstr>References</vt:lpstr>
      <vt:lpstr>ElectrolysisConvF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2019-06-13T14:26:11Z</dcterms:created>
  <dcterms:modified xsi:type="dcterms:W3CDTF">2022-01-29T16:32:47Z</dcterms:modified>
  <cp:contentStatus/>
</cp:coreProperties>
</file>