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od\Documents\PhD\Hydrogen_Gap\hydrogen_tracking\data\"/>
    </mc:Choice>
  </mc:AlternateContent>
  <xr:revisionPtr revIDLastSave="0" documentId="13_ncr:1_{19CACE27-2BB7-4807-8F43-27006B3FB128}" xr6:coauthVersionLast="36" xr6:coauthVersionMax="36" xr10:uidLastSave="{00000000-0000-0000-0000-000000000000}"/>
  <bookViews>
    <workbookView xWindow="0" yWindow="0" windowWidth="38400" windowHeight="17625" xr2:uid="{4D386808-E042-4D3F-B6BC-C079540840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N6" i="1"/>
  <c r="M6" i="1"/>
  <c r="L6" i="1"/>
  <c r="K6" i="1"/>
  <c r="J6" i="1"/>
</calcChain>
</file>

<file path=xl/sharedStrings.xml><?xml version="1.0" encoding="utf-8"?>
<sst xmlns="http://schemas.openxmlformats.org/spreadsheetml/2006/main" count="171" uniqueCount="96">
  <si>
    <t>Scenario</t>
  </si>
  <si>
    <t>Region</t>
  </si>
  <si>
    <t>Variable</t>
  </si>
  <si>
    <t>Unit</t>
  </si>
  <si>
    <t>IEA</t>
  </si>
  <si>
    <t>NZE</t>
  </si>
  <si>
    <t>Capacity|Hydrogen|Electricity</t>
  </si>
  <si>
    <t>World</t>
  </si>
  <si>
    <t>GW</t>
  </si>
  <si>
    <t>Hydrogen Council</t>
  </si>
  <si>
    <t>Hydrogen for Net-Zero</t>
  </si>
  <si>
    <t>BP</t>
  </si>
  <si>
    <t>Shell</t>
  </si>
  <si>
    <t>IRENA</t>
  </si>
  <si>
    <t>BNEF</t>
  </si>
  <si>
    <t>JRC</t>
  </si>
  <si>
    <t>Net Zero</t>
  </si>
  <si>
    <t>Final Energy|Hydrogen|Electricity</t>
  </si>
  <si>
    <t>MtH2/yr</t>
  </si>
  <si>
    <t>Sky 2050</t>
  </si>
  <si>
    <t>EJ/yr</t>
  </si>
  <si>
    <t>Sky 1.5</t>
  </si>
  <si>
    <t>Deloitte</t>
  </si>
  <si>
    <t>Final Energy|Hydrogen|Clean</t>
  </si>
  <si>
    <t>McKinsey</t>
  </si>
  <si>
    <t>Net Zero Scenario</t>
  </si>
  <si>
    <t>Organisation</t>
  </si>
  <si>
    <t>Report</t>
  </si>
  <si>
    <t>Year of publication</t>
  </si>
  <si>
    <t>Net Zero by 2050</t>
  </si>
  <si>
    <t>Link</t>
  </si>
  <si>
    <t>https://www.iea.org/reports/net-zero-by-2050</t>
  </si>
  <si>
    <t>Text</t>
  </si>
  <si>
    <t>World Energy Outlook 2022</t>
  </si>
  <si>
    <t>https://www.iea.org/reports/world-energy-outlook-2022</t>
  </si>
  <si>
    <t>Text, Section 4: "An updated roadmap to Net Zero Emissions by 2050"</t>
  </si>
  <si>
    <t>Net Zero Roadmap: A Global Pathway to Keep the 1.5 °C Goal in Reach</t>
  </si>
  <si>
    <t>https://www.iea.org/reports/net-zero-roadmap-a-global-pathway-to-keep-the-15-0c-goal-in-reach</t>
  </si>
  <si>
    <t>IEA NZE 2021</t>
  </si>
  <si>
    <t>IEA NZE 2022</t>
  </si>
  <si>
    <t>IEA NZE 2023</t>
  </si>
  <si>
    <t>BP Net Zero 2023</t>
  </si>
  <si>
    <t>Short name</t>
  </si>
  <si>
    <t>Hydrogen Council Net Zero</t>
  </si>
  <si>
    <t>Energy Security Scenarios</t>
  </si>
  <si>
    <t>Energy Transformation Scenarios</t>
  </si>
  <si>
    <t>Global Energy Perspective 2023</t>
  </si>
  <si>
    <t>Extracted from figure using WebPlotDigitizer</t>
  </si>
  <si>
    <t>Energy Outlook 2023</t>
  </si>
  <si>
    <t>McKinsey Net Zero</t>
  </si>
  <si>
    <t>Excel (Wind+Solar), equiv. to Green Hydrogen in document</t>
  </si>
  <si>
    <t>https://hydrogencouncil.com/en/hydrogen-for-net-zero/</t>
  </si>
  <si>
    <t>https://www.bp.com/en/global/corporate/energy-economics/energy-outlook/energy-outlook-downloads.html</t>
  </si>
  <si>
    <t>Energy Outlook 2022</t>
  </si>
  <si>
    <t>BP Net Zero 2022</t>
  </si>
  <si>
    <t>Energy Outlook 2020</t>
  </si>
  <si>
    <t>BP Net Zero 2020</t>
  </si>
  <si>
    <t>Excel (Green Hydrogen)</t>
  </si>
  <si>
    <t>Shell Sky 2050</t>
  </si>
  <si>
    <t>Shell Sky 1.5</t>
  </si>
  <si>
    <t>Excel (Total Final Consumption - by source - hydrogen, sum of all electrolytic technologies)</t>
  </si>
  <si>
    <t>https://www.shell.com/news-and-insights/scenarios/the-energy-security-scenarios.html</t>
  </si>
  <si>
    <t>https://www.shell.com/news-and-insights/scenarios/what-are-the-previous-shell-scenarios.html</t>
  </si>
  <si>
    <t>World Energy Transitions Outlook 2023</t>
  </si>
  <si>
    <t>World Energy Transitions Outlook 2022</t>
  </si>
  <si>
    <t>World Energy Transitions Outlook 2021</t>
  </si>
  <si>
    <t>IRENA WETO 2023 1.5C</t>
  </si>
  <si>
    <t>IRENA WETO 2021 1.5C</t>
  </si>
  <si>
    <t>IRENA WETO 2022 1.5C</t>
  </si>
  <si>
    <t>Green hydrogen: Energizing the path to net zero</t>
  </si>
  <si>
    <t>Deloitte Green Hydrogen</t>
  </si>
  <si>
    <t>Secondary Energy Input|Electricity|Hydrogen</t>
  </si>
  <si>
    <t>TWh/yr</t>
  </si>
  <si>
    <t>New Energy Outlook 2022</t>
  </si>
  <si>
    <t>https://www.irena.org/Publications/2023/Jun/World-Energy-Transitions-Outlook-2023</t>
  </si>
  <si>
    <t>https://www.irena.org/Digital-Report/World-Energy-Transitions-Outlook-2022</t>
  </si>
  <si>
    <t>https://www.irena.org/publications/2021/Jun/World-Energy-Transitions-Outlook</t>
  </si>
  <si>
    <t>https://www.deloitte.com/global/en/issues/climate/green-hydrogen.html</t>
  </si>
  <si>
    <t>https://www.mckinsey.com/industries/oil-and-gas/our-insights/global-energy-perspective-2023-hydrogen-outlook</t>
  </si>
  <si>
    <t>https://about.bnef.com/new-energy-outlook/</t>
  </si>
  <si>
    <t>Global Energy and Climate Outlook 2023</t>
  </si>
  <si>
    <t>JRC GECO2023 1.5C</t>
  </si>
  <si>
    <t>Excel</t>
  </si>
  <si>
    <t>https://data.jrc.ec.europa.eu/dataset/ab5ad758-8f60-44f9-bf37-1b56d2327e8f</t>
  </si>
  <si>
    <t>Global Energy and Climate Outlook 2022</t>
  </si>
  <si>
    <t>JRC GECO2022 1.5C</t>
  </si>
  <si>
    <t>Final Energy|Hydrogen</t>
  </si>
  <si>
    <t>Mtoe/yr</t>
  </si>
  <si>
    <t>Excel, including both hydrogen and e-fuels</t>
  </si>
  <si>
    <t>Global Energy and Climate Outlook 2021</t>
  </si>
  <si>
    <t>1.5°C</t>
  </si>
  <si>
    <t>1.5°C-Uniform</t>
  </si>
  <si>
    <t>JRC GECO2021 1.5C-Uniform</t>
  </si>
  <si>
    <t>Source of values / Comments</t>
  </si>
  <si>
    <t>Text, 2030: 200-250, 2050: 3000-4000</t>
  </si>
  <si>
    <t>BNEF NEO 2022 NZS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</si>
</sst>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90583-5D55-4DBE-AC21-48994F2F3E5A}">
  <dimension ref="A1:Q20"/>
  <sheetViews>
    <sheetView tabSelected="1" workbookViewId="0">
      <selection activeCell="C3" sqref="C3"/>
    </sheetView>
  </sheetViews>
  <sheetFormatPr defaultRowHeight="15" x14ac:dyDescent="0.25"/>
  <cols>
    <col min="1" max="1" width="18.42578125" customWidth="1"/>
    <col min="2" max="2" width="43.7109375" customWidth="1"/>
    <col min="3" max="3" width="17.85546875" bestFit="1" customWidth="1"/>
    <col min="4" max="4" width="29.85546875" bestFit="1" customWidth="1"/>
    <col min="5" max="5" width="25.140625" bestFit="1" customWidth="1"/>
    <col min="7" max="7" width="42.140625" bestFit="1" customWidth="1"/>
    <col min="16" max="16" width="78.140625" bestFit="1" customWidth="1"/>
  </cols>
  <sheetData>
    <row r="1" spans="1:17" s="2" customFormat="1" x14ac:dyDescent="0.25">
      <c r="A1" s="2" t="s">
        <v>26</v>
      </c>
      <c r="B1" s="2" t="s">
        <v>27</v>
      </c>
      <c r="C1" s="2" t="s">
        <v>28</v>
      </c>
      <c r="D1" s="2" t="s">
        <v>0</v>
      </c>
      <c r="E1" s="2" t="s">
        <v>42</v>
      </c>
      <c r="F1" s="2" t="s">
        <v>1</v>
      </c>
      <c r="G1" s="2" t="s">
        <v>2</v>
      </c>
      <c r="H1" s="2" t="s">
        <v>3</v>
      </c>
      <c r="I1" s="2">
        <v>2020</v>
      </c>
      <c r="J1" s="2">
        <v>2025</v>
      </c>
      <c r="K1" s="2">
        <v>2030</v>
      </c>
      <c r="L1" s="2">
        <v>2035</v>
      </c>
      <c r="M1" s="2">
        <v>2040</v>
      </c>
      <c r="N1" s="2">
        <v>2045</v>
      </c>
      <c r="O1" s="2">
        <v>2050</v>
      </c>
      <c r="P1" s="2" t="s">
        <v>93</v>
      </c>
      <c r="Q1" s="2" t="s">
        <v>30</v>
      </c>
    </row>
    <row r="2" spans="1:17" x14ac:dyDescent="0.25">
      <c r="A2" t="s">
        <v>4</v>
      </c>
      <c r="B2" t="s">
        <v>29</v>
      </c>
      <c r="C2">
        <v>2021</v>
      </c>
      <c r="D2" t="s">
        <v>5</v>
      </c>
      <c r="E2" t="s">
        <v>38</v>
      </c>
      <c r="F2" t="s">
        <v>7</v>
      </c>
      <c r="G2" t="s">
        <v>6</v>
      </c>
      <c r="H2" t="s">
        <v>8</v>
      </c>
      <c r="K2">
        <v>850</v>
      </c>
      <c r="M2">
        <v>2400</v>
      </c>
      <c r="O2">
        <v>3000</v>
      </c>
      <c r="P2" t="s">
        <v>32</v>
      </c>
      <c r="Q2" t="s">
        <v>31</v>
      </c>
    </row>
    <row r="3" spans="1:17" x14ac:dyDescent="0.25">
      <c r="A3" t="s">
        <v>4</v>
      </c>
      <c r="B3" t="s">
        <v>33</v>
      </c>
      <c r="C3">
        <v>2022</v>
      </c>
      <c r="D3" t="s">
        <v>5</v>
      </c>
      <c r="E3" t="s">
        <v>39</v>
      </c>
      <c r="F3" t="s">
        <v>7</v>
      </c>
      <c r="G3" t="s">
        <v>6</v>
      </c>
      <c r="H3" t="s">
        <v>8</v>
      </c>
      <c r="K3">
        <v>720</v>
      </c>
      <c r="O3">
        <v>3670</v>
      </c>
      <c r="P3" t="s">
        <v>35</v>
      </c>
      <c r="Q3" t="s">
        <v>34</v>
      </c>
    </row>
    <row r="4" spans="1:17" x14ac:dyDescent="0.25">
      <c r="A4" t="s">
        <v>4</v>
      </c>
      <c r="B4" t="s">
        <v>36</v>
      </c>
      <c r="C4">
        <v>2023</v>
      </c>
      <c r="D4" t="s">
        <v>5</v>
      </c>
      <c r="E4" t="s">
        <v>40</v>
      </c>
      <c r="F4" t="s">
        <v>7</v>
      </c>
      <c r="G4" t="s">
        <v>6</v>
      </c>
      <c r="H4" t="s">
        <v>8</v>
      </c>
      <c r="K4">
        <v>590</v>
      </c>
      <c r="O4">
        <v>3300</v>
      </c>
      <c r="P4" t="s">
        <v>32</v>
      </c>
      <c r="Q4" t="s">
        <v>37</v>
      </c>
    </row>
    <row r="5" spans="1:17" x14ac:dyDescent="0.25">
      <c r="A5" t="s">
        <v>9</v>
      </c>
      <c r="B5" t="s">
        <v>10</v>
      </c>
      <c r="C5">
        <v>2021</v>
      </c>
      <c r="D5" t="s">
        <v>10</v>
      </c>
      <c r="E5" t="s">
        <v>43</v>
      </c>
      <c r="F5" t="s">
        <v>7</v>
      </c>
      <c r="G5" t="s">
        <v>6</v>
      </c>
      <c r="H5" t="s">
        <v>8</v>
      </c>
      <c r="K5">
        <v>225</v>
      </c>
      <c r="O5">
        <v>3500</v>
      </c>
      <c r="P5" t="s">
        <v>94</v>
      </c>
      <c r="Q5" t="s">
        <v>51</v>
      </c>
    </row>
    <row r="6" spans="1:17" x14ac:dyDescent="0.25">
      <c r="A6" t="s">
        <v>11</v>
      </c>
      <c r="B6" t="s">
        <v>48</v>
      </c>
      <c r="C6">
        <v>2023</v>
      </c>
      <c r="D6" t="s">
        <v>16</v>
      </c>
      <c r="E6" t="s">
        <v>41</v>
      </c>
      <c r="F6" t="s">
        <v>7</v>
      </c>
      <c r="G6" t="s">
        <v>17</v>
      </c>
      <c r="H6" t="s">
        <v>18</v>
      </c>
      <c r="J6">
        <f>1.68+1.3</f>
        <v>2.98</v>
      </c>
      <c r="K6">
        <f>16.12+11.15</f>
        <v>27.270000000000003</v>
      </c>
      <c r="L6">
        <f>50.07+33.25</f>
        <v>83.32</v>
      </c>
      <c r="M6">
        <f>89.89+61.69</f>
        <v>151.57999999999998</v>
      </c>
      <c r="N6">
        <f>132.82+98.52</f>
        <v>231.33999999999997</v>
      </c>
      <c r="O6">
        <f>173.67+132.25</f>
        <v>305.91999999999996</v>
      </c>
      <c r="P6" t="s">
        <v>50</v>
      </c>
      <c r="Q6" t="s">
        <v>52</v>
      </c>
    </row>
    <row r="7" spans="1:17" x14ac:dyDescent="0.25">
      <c r="A7" t="s">
        <v>11</v>
      </c>
      <c r="B7" t="s">
        <v>53</v>
      </c>
      <c r="C7">
        <v>2022</v>
      </c>
      <c r="D7" t="s">
        <v>16</v>
      </c>
      <c r="E7" t="s">
        <v>54</v>
      </c>
      <c r="F7" t="s">
        <v>7</v>
      </c>
      <c r="G7" t="s">
        <v>17</v>
      </c>
      <c r="H7" t="s">
        <v>18</v>
      </c>
      <c r="K7">
        <v>25.97</v>
      </c>
      <c r="O7">
        <v>292.75</v>
      </c>
      <c r="P7" t="s">
        <v>47</v>
      </c>
      <c r="Q7" t="s">
        <v>52</v>
      </c>
    </row>
    <row r="8" spans="1:17" x14ac:dyDescent="0.25">
      <c r="A8" t="s">
        <v>11</v>
      </c>
      <c r="B8" t="s">
        <v>55</v>
      </c>
      <c r="C8">
        <v>2020</v>
      </c>
      <c r="D8" t="s">
        <v>16</v>
      </c>
      <c r="E8" t="s">
        <v>56</v>
      </c>
      <c r="F8" t="s">
        <v>7</v>
      </c>
      <c r="G8" t="s">
        <v>17</v>
      </c>
      <c r="H8" t="s">
        <v>20</v>
      </c>
      <c r="L8">
        <v>2.34</v>
      </c>
      <c r="O8">
        <v>30.48</v>
      </c>
      <c r="P8" t="s">
        <v>47</v>
      </c>
      <c r="Q8" t="s">
        <v>52</v>
      </c>
    </row>
    <row r="9" spans="1:17" x14ac:dyDescent="0.25">
      <c r="A9" t="s">
        <v>12</v>
      </c>
      <c r="B9" t="s">
        <v>44</v>
      </c>
      <c r="C9">
        <v>2023</v>
      </c>
      <c r="D9" t="s">
        <v>19</v>
      </c>
      <c r="E9" t="s">
        <v>58</v>
      </c>
      <c r="F9" t="s">
        <v>7</v>
      </c>
      <c r="G9" t="s">
        <v>17</v>
      </c>
      <c r="H9" t="s">
        <v>20</v>
      </c>
      <c r="J9">
        <v>3.6587468972702798E-2</v>
      </c>
      <c r="K9">
        <v>0.53480083705492198</v>
      </c>
      <c r="L9">
        <v>2.22620188460475</v>
      </c>
      <c r="M9">
        <v>6.8801677801570804</v>
      </c>
      <c r="N9">
        <v>15.5568994502491</v>
      </c>
      <c r="O9">
        <v>25.037159677786601</v>
      </c>
      <c r="P9" t="s">
        <v>57</v>
      </c>
      <c r="Q9" t="s">
        <v>61</v>
      </c>
    </row>
    <row r="10" spans="1:17" x14ac:dyDescent="0.25">
      <c r="A10" t="s">
        <v>12</v>
      </c>
      <c r="B10" t="s">
        <v>45</v>
      </c>
      <c r="C10">
        <v>2021</v>
      </c>
      <c r="D10" t="s">
        <v>21</v>
      </c>
      <c r="E10" t="s">
        <v>59</v>
      </c>
      <c r="F10" t="s">
        <v>7</v>
      </c>
      <c r="G10" t="s">
        <v>17</v>
      </c>
      <c r="H10" t="s">
        <v>20</v>
      </c>
      <c r="J10">
        <v>5.7799999999999997E-2</v>
      </c>
      <c r="K10">
        <v>0.2828</v>
      </c>
      <c r="L10">
        <v>0.81240000000000001</v>
      </c>
      <c r="M10">
        <v>1.794</v>
      </c>
      <c r="N10">
        <v>3.7021000000000002</v>
      </c>
      <c r="O10">
        <v>7.8407</v>
      </c>
      <c r="P10" t="s">
        <v>60</v>
      </c>
      <c r="Q10" t="s">
        <v>62</v>
      </c>
    </row>
    <row r="11" spans="1:17" x14ac:dyDescent="0.25">
      <c r="A11" t="s">
        <v>13</v>
      </c>
      <c r="B11" t="s">
        <v>63</v>
      </c>
      <c r="C11">
        <v>2023</v>
      </c>
      <c r="D11" t="s">
        <v>90</v>
      </c>
      <c r="E11" t="s">
        <v>66</v>
      </c>
      <c r="F11" t="s">
        <v>7</v>
      </c>
      <c r="G11" t="s">
        <v>6</v>
      </c>
      <c r="H11" t="s">
        <v>8</v>
      </c>
      <c r="K11">
        <v>428</v>
      </c>
      <c r="O11">
        <v>5722</v>
      </c>
      <c r="P11" t="s">
        <v>32</v>
      </c>
      <c r="Q11" t="s">
        <v>74</v>
      </c>
    </row>
    <row r="12" spans="1:17" x14ac:dyDescent="0.25">
      <c r="A12" t="s">
        <v>13</v>
      </c>
      <c r="B12" t="s">
        <v>64</v>
      </c>
      <c r="C12">
        <v>2022</v>
      </c>
      <c r="D12" t="s">
        <v>90</v>
      </c>
      <c r="E12" t="s">
        <v>68</v>
      </c>
      <c r="F12" t="s">
        <v>7</v>
      </c>
      <c r="G12" t="s">
        <v>6</v>
      </c>
      <c r="H12" t="s">
        <v>8</v>
      </c>
      <c r="K12">
        <v>350</v>
      </c>
      <c r="O12">
        <v>4400</v>
      </c>
      <c r="P12" t="s">
        <v>32</v>
      </c>
      <c r="Q12" t="s">
        <v>75</v>
      </c>
    </row>
    <row r="13" spans="1:17" x14ac:dyDescent="0.25">
      <c r="A13" t="s">
        <v>13</v>
      </c>
      <c r="B13" t="s">
        <v>65</v>
      </c>
      <c r="C13">
        <v>2021</v>
      </c>
      <c r="D13" t="s">
        <v>90</v>
      </c>
      <c r="E13" t="s">
        <v>67</v>
      </c>
      <c r="F13" t="s">
        <v>7</v>
      </c>
      <c r="G13" t="s">
        <v>6</v>
      </c>
      <c r="H13" t="s">
        <v>8</v>
      </c>
      <c r="O13">
        <v>5000</v>
      </c>
      <c r="P13" t="s">
        <v>32</v>
      </c>
      <c r="Q13" t="s">
        <v>76</v>
      </c>
    </row>
    <row r="14" spans="1:17" x14ac:dyDescent="0.25">
      <c r="A14" t="s">
        <v>22</v>
      </c>
      <c r="B14" t="s">
        <v>69</v>
      </c>
      <c r="C14">
        <v>2023</v>
      </c>
      <c r="E14" t="s">
        <v>70</v>
      </c>
      <c r="F14" t="s">
        <v>7</v>
      </c>
      <c r="G14" t="s">
        <v>6</v>
      </c>
      <c r="H14" t="s">
        <v>8</v>
      </c>
      <c r="K14">
        <v>1700</v>
      </c>
      <c r="O14">
        <v>7500</v>
      </c>
      <c r="P14" t="s">
        <v>32</v>
      </c>
      <c r="Q14" t="s">
        <v>77</v>
      </c>
    </row>
    <row r="15" spans="1:17" x14ac:dyDescent="0.25">
      <c r="A15" t="s">
        <v>24</v>
      </c>
      <c r="B15" t="s">
        <v>46</v>
      </c>
      <c r="C15">
        <v>2023</v>
      </c>
      <c r="D15" t="s">
        <v>16</v>
      </c>
      <c r="E15" t="s">
        <v>49</v>
      </c>
      <c r="F15" t="s">
        <v>7</v>
      </c>
      <c r="G15" t="s">
        <v>23</v>
      </c>
      <c r="H15" t="s">
        <v>18</v>
      </c>
      <c r="K15">
        <v>62.81</v>
      </c>
      <c r="M15">
        <v>266.55</v>
      </c>
      <c r="O15">
        <v>586.14</v>
      </c>
      <c r="P15" t="s">
        <v>47</v>
      </c>
      <c r="Q15" t="s">
        <v>78</v>
      </c>
    </row>
    <row r="16" spans="1:17" x14ac:dyDescent="0.25">
      <c r="A16" t="s">
        <v>14</v>
      </c>
      <c r="B16" t="s">
        <v>73</v>
      </c>
      <c r="C16">
        <v>2022</v>
      </c>
      <c r="D16" t="s">
        <v>25</v>
      </c>
      <c r="E16" t="s">
        <v>95</v>
      </c>
      <c r="F16" t="s">
        <v>7</v>
      </c>
      <c r="G16" t="s">
        <v>71</v>
      </c>
      <c r="H16" t="s">
        <v>72</v>
      </c>
      <c r="K16">
        <v>680</v>
      </c>
      <c r="M16">
        <v>9087</v>
      </c>
      <c r="O16">
        <v>22845</v>
      </c>
      <c r="P16" t="s">
        <v>47</v>
      </c>
      <c r="Q16" t="s">
        <v>79</v>
      </c>
    </row>
    <row r="17" spans="1:17" x14ac:dyDescent="0.25">
      <c r="A17" t="s">
        <v>15</v>
      </c>
      <c r="B17" t="s">
        <v>80</v>
      </c>
      <c r="C17">
        <v>2023</v>
      </c>
      <c r="D17" t="s">
        <v>90</v>
      </c>
      <c r="E17" t="s">
        <v>81</v>
      </c>
      <c r="F17" t="s">
        <v>7</v>
      </c>
      <c r="G17" t="s">
        <v>6</v>
      </c>
      <c r="H17" t="s">
        <v>8</v>
      </c>
      <c r="K17">
        <v>1016.2185625</v>
      </c>
      <c r="M17">
        <v>3422.2177499999998</v>
      </c>
      <c r="O17">
        <v>6605.5348750000003</v>
      </c>
      <c r="P17" t="s">
        <v>82</v>
      </c>
      <c r="Q17" t="s">
        <v>83</v>
      </c>
    </row>
    <row r="18" spans="1:17" x14ac:dyDescent="0.25">
      <c r="A18" t="s">
        <v>15</v>
      </c>
      <c r="B18" t="s">
        <v>84</v>
      </c>
      <c r="C18">
        <v>2022</v>
      </c>
      <c r="D18" t="s">
        <v>90</v>
      </c>
      <c r="E18" t="s">
        <v>85</v>
      </c>
      <c r="F18" t="s">
        <v>7</v>
      </c>
      <c r="G18" t="s">
        <v>86</v>
      </c>
      <c r="H18" t="s">
        <v>87</v>
      </c>
      <c r="K18">
        <v>62.807439453124999</v>
      </c>
      <c r="M18">
        <v>306.21474243164062</v>
      </c>
      <c r="O18">
        <v>1032.0081110839844</v>
      </c>
      <c r="P18" t="s">
        <v>88</v>
      </c>
      <c r="Q18" t="s">
        <v>83</v>
      </c>
    </row>
    <row r="19" spans="1:17" x14ac:dyDescent="0.25">
      <c r="A19" t="s">
        <v>15</v>
      </c>
      <c r="B19" t="s">
        <v>89</v>
      </c>
      <c r="C19">
        <v>2021</v>
      </c>
      <c r="D19" t="s">
        <v>91</v>
      </c>
      <c r="E19" t="s">
        <v>92</v>
      </c>
      <c r="F19" t="s">
        <v>7</v>
      </c>
      <c r="G19" t="s">
        <v>86</v>
      </c>
      <c r="H19" t="s">
        <v>87</v>
      </c>
      <c r="K19">
        <v>21.331190125256093</v>
      </c>
      <c r="M19">
        <v>147.70244921874999</v>
      </c>
      <c r="O19">
        <v>444.65597460937499</v>
      </c>
      <c r="P19" t="s">
        <v>88</v>
      </c>
      <c r="Q19" t="s">
        <v>83</v>
      </c>
    </row>
    <row r="20" spans="1:17" x14ac:dyDescent="0.25">
      <c r="J20" s="1"/>
      <c r="K20" s="1"/>
      <c r="L20" s="1"/>
      <c r="M20" s="1"/>
      <c r="N20" s="1"/>
      <c r="O20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Odenweller</dc:creator>
  <cp:lastModifiedBy>Adrian Odenweller</cp:lastModifiedBy>
  <dcterms:created xsi:type="dcterms:W3CDTF">2024-03-07T08:31:38Z</dcterms:created>
  <dcterms:modified xsi:type="dcterms:W3CDTF">2024-05-30T10:53:13Z</dcterms:modified>
</cp:coreProperties>
</file>