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orig" sheetId="2" r:id="rId4"/>
    <sheet state="visible" name="tdf_data" sheetId="3" r:id="rId5"/>
  </sheets>
  <definedNames>
    <definedName localSheetId="1" name="tour">orig!$A$1:$G$106</definedName>
    <definedName name="tour">tdf_data!$A$1:$G$106</definedName>
  </definedNames>
  <calcPr/>
</workbook>
</file>

<file path=xl/sharedStrings.xml><?xml version="1.0" encoding="utf-8"?>
<sst xmlns="http://schemas.openxmlformats.org/spreadsheetml/2006/main" count="231" uniqueCount="69">
  <si>
    <t>select all cells</t>
  </si>
  <si>
    <t>DATA/Named ranges</t>
  </si>
  <si>
    <t>Give the selected data a table name</t>
  </si>
  <si>
    <t>Click 'Done'</t>
  </si>
  <si>
    <t>Year</t>
  </si>
  <si>
    <t>Length</t>
  </si>
  <si>
    <t>stages</t>
  </si>
  <si>
    <t>Winner_avrspeed</t>
  </si>
  <si>
    <t>riders</t>
  </si>
  <si>
    <t>finishers</t>
  </si>
  <si>
    <t>start_city</t>
  </si>
  <si>
    <t>Paris</t>
  </si>
  <si>
    <t>Evian</t>
  </si>
  <si>
    <t>Metz</t>
  </si>
  <si>
    <t>Brest</t>
  </si>
  <si>
    <t>Strasbourg</t>
  </si>
  <si>
    <t>Amsterdam</t>
  </si>
  <si>
    <t>Le Havre</t>
  </si>
  <si>
    <t>Reims</t>
  </si>
  <si>
    <t>Nantes</t>
  </si>
  <si>
    <t>Brussels</t>
  </si>
  <si>
    <t>Mulhouse</t>
  </si>
  <si>
    <t>Lille</t>
  </si>
  <si>
    <t>Rouen</t>
  </si>
  <si>
    <t>Nancy</t>
  </si>
  <si>
    <t>Rennes</t>
  </si>
  <si>
    <t>Köln</t>
  </si>
  <si>
    <t>Angers</t>
  </si>
  <si>
    <t>Vittel</t>
  </si>
  <si>
    <t>Roubaix</t>
  </si>
  <si>
    <t>Limoges</t>
  </si>
  <si>
    <t>Scheveningen</t>
  </si>
  <si>
    <t>Charleroi</t>
  </si>
  <si>
    <t>St Jean de Monts</t>
  </si>
  <si>
    <t>Fleurence</t>
  </si>
  <si>
    <t>Leiden</t>
  </si>
  <si>
    <t>Frankfurt</t>
  </si>
  <si>
    <t>Nice</t>
  </si>
  <si>
    <t>Basel</t>
  </si>
  <si>
    <t>Fontenay-sous-Bois</t>
  </si>
  <si>
    <t>Montreuil</t>
  </si>
  <si>
    <t>Plumelec</t>
  </si>
  <si>
    <t>Boulogne Billancourt</t>
  </si>
  <si>
    <t>West Berlin</t>
  </si>
  <si>
    <t>Pornichet</t>
  </si>
  <si>
    <t>Luxembourg</t>
  </si>
  <si>
    <t>Futuroscope</t>
  </si>
  <si>
    <t>Lyon</t>
  </si>
  <si>
    <t>San Sebastian</t>
  </si>
  <si>
    <t>Le Puy de Fou</t>
  </si>
  <si>
    <t>St Brieuc</t>
  </si>
  <si>
    <t>Hertogenbosch</t>
  </si>
  <si>
    <t>Dublin</t>
  </si>
  <si>
    <t>Dunkirk</t>
  </si>
  <si>
    <t>Liège</t>
  </si>
  <si>
    <t>Fromentine</t>
  </si>
  <si>
    <t>London</t>
  </si>
  <si>
    <t>Monaco</t>
  </si>
  <si>
    <t>Rotterdam</t>
  </si>
  <si>
    <t>Le Barre de Monts</t>
  </si>
  <si>
    <t>Porto Vecchio</t>
  </si>
  <si>
    <t>Leeds</t>
  </si>
  <si>
    <t>Utrecht</t>
  </si>
  <si>
    <t>Mont St Michel</t>
  </si>
  <si>
    <t>Dusseldorf</t>
  </si>
  <si>
    <t>Noirmoutier en Ile</t>
  </si>
  <si>
    <t>MY QUERY</t>
  </si>
  <si>
    <t>SELECT A, B, C WHERE C &lt; 15</t>
  </si>
  <si>
    <t>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</si>
</sst>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Font="1"/>
    <xf borderId="0" fillId="0" fontId="1" numFmtId="2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0" fontId="1" numFmtId="3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/>
    </row>
    <row r="2">
      <c r="A2" s="1">
        <v>1903.0</v>
      </c>
      <c r="B2" s="3">
        <v>2428.0</v>
      </c>
      <c r="C2" s="1">
        <v>6.0</v>
      </c>
      <c r="D2" s="1">
        <v>25.679</v>
      </c>
      <c r="E2" s="1">
        <v>60.0</v>
      </c>
      <c r="F2" s="1">
        <v>21.0</v>
      </c>
      <c r="G2" s="1" t="s">
        <v>11</v>
      </c>
    </row>
    <row r="3">
      <c r="A3" s="1">
        <v>1904.0</v>
      </c>
      <c r="B3" s="3">
        <v>2420.0</v>
      </c>
      <c r="C3" s="1">
        <v>6.0</v>
      </c>
      <c r="D3" s="1">
        <v>25.265</v>
      </c>
      <c r="E3" s="1">
        <v>88.0</v>
      </c>
      <c r="F3" s="1">
        <v>27.0</v>
      </c>
      <c r="G3" s="1" t="s">
        <v>11</v>
      </c>
    </row>
    <row r="4">
      <c r="A4" s="1">
        <v>1905.0</v>
      </c>
      <c r="B4" s="3">
        <v>2994.0</v>
      </c>
      <c r="C4" s="1">
        <v>11.0</v>
      </c>
      <c r="D4" s="1">
        <v>27.107</v>
      </c>
      <c r="E4" s="1">
        <v>60.0</v>
      </c>
      <c r="F4" s="1">
        <v>24.0</v>
      </c>
      <c r="G4" s="1" t="s">
        <v>11</v>
      </c>
      <c r="I4" s="4"/>
    </row>
    <row r="5">
      <c r="A5" s="1">
        <v>1906.0</v>
      </c>
      <c r="B5" s="3">
        <v>4545.0</v>
      </c>
      <c r="C5" s="1">
        <v>13.0</v>
      </c>
      <c r="D5" s="1">
        <v>24.463</v>
      </c>
      <c r="E5" s="1">
        <v>82.0</v>
      </c>
      <c r="F5" s="1">
        <v>14.0</v>
      </c>
      <c r="G5" s="1" t="s">
        <v>11</v>
      </c>
      <c r="I5" s="5"/>
    </row>
    <row r="6">
      <c r="A6" s="1">
        <v>1907.0</v>
      </c>
      <c r="B6" s="3">
        <v>4488.0</v>
      </c>
      <c r="C6" s="1">
        <v>14.0</v>
      </c>
      <c r="D6" s="1">
        <v>28.47</v>
      </c>
      <c r="E6" s="1">
        <v>93.0</v>
      </c>
      <c r="F6" s="1">
        <v>33.0</v>
      </c>
      <c r="G6" s="1" t="s">
        <v>11</v>
      </c>
      <c r="I6" s="4"/>
    </row>
    <row r="7">
      <c r="A7" s="1">
        <v>1908.0</v>
      </c>
      <c r="B7" s="3">
        <v>4488.0</v>
      </c>
      <c r="C7" s="1">
        <v>14.0</v>
      </c>
      <c r="D7" s="1">
        <v>28.74</v>
      </c>
      <c r="E7" s="1">
        <v>112.0</v>
      </c>
      <c r="F7" s="1">
        <v>36.0</v>
      </c>
      <c r="G7" s="1" t="s">
        <v>11</v>
      </c>
      <c r="I7" s="4"/>
    </row>
    <row r="8">
      <c r="A8" s="1">
        <v>1909.0</v>
      </c>
      <c r="B8" s="3">
        <v>4497.0</v>
      </c>
      <c r="C8" s="1">
        <v>14.0</v>
      </c>
      <c r="D8" s="1">
        <v>28.658</v>
      </c>
      <c r="E8" s="1">
        <v>150.0</v>
      </c>
      <c r="F8" s="1">
        <v>55.0</v>
      </c>
      <c r="G8" s="1" t="s">
        <v>11</v>
      </c>
      <c r="I8" s="4"/>
    </row>
    <row r="9">
      <c r="A9" s="1">
        <v>1910.0</v>
      </c>
      <c r="B9" s="3">
        <v>4737.0</v>
      </c>
      <c r="C9" s="1">
        <v>15.0</v>
      </c>
      <c r="D9" s="1">
        <v>29.099</v>
      </c>
      <c r="E9" s="1">
        <v>110.0</v>
      </c>
      <c r="F9" s="1">
        <v>41.0</v>
      </c>
      <c r="G9" s="1" t="s">
        <v>11</v>
      </c>
      <c r="I9" s="4"/>
    </row>
    <row r="10">
      <c r="A10" s="1">
        <v>1911.0</v>
      </c>
      <c r="B10" s="3">
        <v>5344.0</v>
      </c>
      <c r="C10" s="1">
        <v>15.0</v>
      </c>
      <c r="D10" s="1">
        <v>27.322</v>
      </c>
      <c r="E10" s="1">
        <v>84.0</v>
      </c>
      <c r="F10" s="1">
        <v>28.0</v>
      </c>
      <c r="G10" s="1" t="s">
        <v>11</v>
      </c>
      <c r="I10" s="4"/>
    </row>
    <row r="11">
      <c r="A11" s="1">
        <v>1912.0</v>
      </c>
      <c r="B11" s="3">
        <v>5289.0</v>
      </c>
      <c r="C11" s="1">
        <v>15.0</v>
      </c>
      <c r="D11" s="1">
        <v>27.763</v>
      </c>
      <c r="E11" s="1">
        <v>131.0</v>
      </c>
      <c r="F11" s="1">
        <v>41.0</v>
      </c>
      <c r="G11" s="1" t="s">
        <v>11</v>
      </c>
      <c r="I11" s="4"/>
    </row>
    <row r="12">
      <c r="A12" s="1">
        <v>1913.0</v>
      </c>
      <c r="B12" s="3">
        <v>5287.0</v>
      </c>
      <c r="C12" s="1">
        <v>15.0</v>
      </c>
      <c r="D12" s="1">
        <v>26.715</v>
      </c>
      <c r="E12" s="1">
        <v>140.0</v>
      </c>
      <c r="F12" s="1">
        <v>25.0</v>
      </c>
      <c r="G12" s="1" t="s">
        <v>11</v>
      </c>
    </row>
    <row r="13">
      <c r="A13" s="1">
        <v>1914.0</v>
      </c>
      <c r="B13" s="3">
        <v>5380.0</v>
      </c>
      <c r="C13" s="1">
        <v>15.0</v>
      </c>
      <c r="D13" s="1">
        <v>26.835</v>
      </c>
      <c r="E13" s="1">
        <v>145.0</v>
      </c>
      <c r="F13" s="1">
        <v>54.0</v>
      </c>
      <c r="G13" s="1" t="s">
        <v>11</v>
      </c>
    </row>
    <row r="14">
      <c r="A14" s="1">
        <v>1919.0</v>
      </c>
      <c r="B14" s="3">
        <v>5560.0</v>
      </c>
      <c r="C14" s="1">
        <v>15.0</v>
      </c>
      <c r="D14" s="1">
        <v>24.056</v>
      </c>
      <c r="E14" s="1">
        <v>69.0</v>
      </c>
      <c r="F14" s="1">
        <v>10.0</v>
      </c>
      <c r="G14" s="1" t="s">
        <v>11</v>
      </c>
    </row>
    <row r="15">
      <c r="A15" s="1">
        <v>1920.0</v>
      </c>
      <c r="B15" s="3">
        <v>5503.0</v>
      </c>
      <c r="C15" s="1">
        <v>15.0</v>
      </c>
      <c r="D15" s="1">
        <v>24.072</v>
      </c>
      <c r="E15" s="1">
        <v>113.0</v>
      </c>
      <c r="F15" s="1">
        <v>22.0</v>
      </c>
      <c r="G15" s="1" t="s">
        <v>11</v>
      </c>
    </row>
    <row r="16">
      <c r="A16" s="1">
        <v>1921.0</v>
      </c>
      <c r="B16" s="3">
        <v>5485.0</v>
      </c>
      <c r="C16" s="1">
        <v>15.0</v>
      </c>
      <c r="D16" s="1">
        <v>24.724</v>
      </c>
      <c r="E16" s="1">
        <v>123.0</v>
      </c>
      <c r="F16" s="1">
        <v>38.0</v>
      </c>
      <c r="G16" s="1" t="s">
        <v>11</v>
      </c>
    </row>
    <row r="17">
      <c r="A17" s="1">
        <v>1922.0</v>
      </c>
      <c r="B17" s="3">
        <v>5375.0</v>
      </c>
      <c r="C17" s="1">
        <v>15.0</v>
      </c>
      <c r="D17" s="1">
        <v>24.196</v>
      </c>
      <c r="E17" s="1">
        <v>121.0</v>
      </c>
      <c r="F17" s="1">
        <v>38.0</v>
      </c>
      <c r="G17" s="1" t="s">
        <v>11</v>
      </c>
    </row>
    <row r="18">
      <c r="A18" s="1">
        <v>1923.0</v>
      </c>
      <c r="B18" s="3">
        <v>5386.0</v>
      </c>
      <c r="C18" s="1">
        <v>15.0</v>
      </c>
      <c r="D18" s="1">
        <v>24.233</v>
      </c>
      <c r="E18" s="1">
        <v>139.0</v>
      </c>
      <c r="F18" s="1">
        <v>48.0</v>
      </c>
      <c r="G18" s="1" t="s">
        <v>11</v>
      </c>
    </row>
    <row r="19">
      <c r="A19" s="1">
        <v>1924.0</v>
      </c>
      <c r="B19" s="3">
        <v>5425.0</v>
      </c>
      <c r="C19" s="1">
        <v>15.0</v>
      </c>
      <c r="D19" s="1">
        <v>24.25</v>
      </c>
      <c r="E19" s="1">
        <v>157.0</v>
      </c>
      <c r="F19" s="1">
        <v>60.0</v>
      </c>
      <c r="G19" s="1" t="s">
        <v>11</v>
      </c>
    </row>
    <row r="20">
      <c r="A20" s="1">
        <v>1925.0</v>
      </c>
      <c r="B20" s="3">
        <v>5440.0</v>
      </c>
      <c r="C20" s="1">
        <v>18.0</v>
      </c>
      <c r="D20" s="1">
        <v>24.82</v>
      </c>
      <c r="E20" s="1">
        <v>130.0</v>
      </c>
      <c r="F20" s="1">
        <v>49.0</v>
      </c>
      <c r="G20" s="1" t="s">
        <v>11</v>
      </c>
    </row>
    <row r="21">
      <c r="A21" s="1">
        <v>1926.0</v>
      </c>
      <c r="B21" s="3">
        <v>5745.0</v>
      </c>
      <c r="C21" s="1">
        <v>17.0</v>
      </c>
      <c r="D21" s="1">
        <v>24.275</v>
      </c>
      <c r="E21" s="1">
        <v>126.0</v>
      </c>
      <c r="F21" s="1">
        <v>41.0</v>
      </c>
      <c r="G21" s="1" t="s">
        <v>12</v>
      </c>
    </row>
    <row r="22">
      <c r="A22" s="1">
        <v>1927.0</v>
      </c>
      <c r="B22" s="3">
        <v>5340.0</v>
      </c>
      <c r="C22" s="1">
        <v>24.0</v>
      </c>
      <c r="D22" s="1">
        <v>27.224</v>
      </c>
      <c r="E22" s="1">
        <v>142.0</v>
      </c>
      <c r="F22" s="1">
        <v>39.0</v>
      </c>
      <c r="G22" s="1" t="s">
        <v>11</v>
      </c>
    </row>
    <row r="23">
      <c r="A23" s="1">
        <v>1928.0</v>
      </c>
      <c r="B23" s="3">
        <v>5476.0</v>
      </c>
      <c r="C23" s="1">
        <v>22.0</v>
      </c>
      <c r="D23" s="1">
        <v>28.4</v>
      </c>
      <c r="E23" s="1">
        <v>162.0</v>
      </c>
      <c r="F23" s="1">
        <v>41.0</v>
      </c>
      <c r="G23" s="1" t="s">
        <v>11</v>
      </c>
    </row>
    <row r="24">
      <c r="A24" s="1">
        <v>1929.0</v>
      </c>
      <c r="B24" s="3">
        <v>5257.0</v>
      </c>
      <c r="C24" s="1">
        <v>22.0</v>
      </c>
      <c r="D24" s="1">
        <v>28.319</v>
      </c>
      <c r="E24" s="1">
        <v>155.0</v>
      </c>
      <c r="F24" s="1">
        <v>60.0</v>
      </c>
      <c r="G24" s="1" t="s">
        <v>11</v>
      </c>
    </row>
    <row r="25">
      <c r="A25" s="1">
        <v>1930.0</v>
      </c>
      <c r="B25" s="3">
        <v>4822.0</v>
      </c>
      <c r="C25" s="1">
        <v>21.0</v>
      </c>
      <c r="D25" s="1">
        <v>28.0</v>
      </c>
      <c r="E25" s="1">
        <v>100.0</v>
      </c>
      <c r="F25" s="1">
        <v>59.0</v>
      </c>
      <c r="G25" s="1" t="s">
        <v>11</v>
      </c>
    </row>
    <row r="26">
      <c r="A26" s="1">
        <v>1931.0</v>
      </c>
      <c r="B26" s="3">
        <v>5091.0</v>
      </c>
      <c r="C26" s="1">
        <v>24.0</v>
      </c>
      <c r="D26" s="1">
        <v>28.735</v>
      </c>
      <c r="E26" s="1">
        <v>81.0</v>
      </c>
      <c r="F26" s="1">
        <v>35.0</v>
      </c>
      <c r="G26" s="1" t="s">
        <v>11</v>
      </c>
    </row>
    <row r="27">
      <c r="A27" s="1">
        <v>1932.0</v>
      </c>
      <c r="B27" s="3">
        <v>4479.0</v>
      </c>
      <c r="C27" s="1">
        <v>21.0</v>
      </c>
      <c r="D27" s="1">
        <v>29.047</v>
      </c>
      <c r="E27" s="1">
        <v>80.0</v>
      </c>
      <c r="F27" s="1">
        <v>57.0</v>
      </c>
      <c r="G27" s="1" t="s">
        <v>11</v>
      </c>
    </row>
    <row r="28">
      <c r="A28" s="1">
        <v>1933.0</v>
      </c>
      <c r="B28" s="3">
        <v>4395.0</v>
      </c>
      <c r="C28" s="1">
        <v>23.0</v>
      </c>
      <c r="D28" s="1">
        <v>29.818</v>
      </c>
      <c r="E28" s="1">
        <v>80.0</v>
      </c>
      <c r="F28" s="1">
        <v>40.0</v>
      </c>
      <c r="G28" s="1" t="s">
        <v>11</v>
      </c>
    </row>
    <row r="29">
      <c r="A29" s="1">
        <v>1934.0</v>
      </c>
      <c r="B29" s="3">
        <v>4470.0</v>
      </c>
      <c r="C29" s="1">
        <v>23.0</v>
      </c>
      <c r="D29" s="1">
        <v>30.36</v>
      </c>
      <c r="E29" s="1">
        <v>60.0</v>
      </c>
      <c r="F29" s="1">
        <v>39.0</v>
      </c>
      <c r="G29" s="1" t="s">
        <v>11</v>
      </c>
    </row>
    <row r="30">
      <c r="A30" s="1">
        <v>1935.0</v>
      </c>
      <c r="B30" s="3">
        <v>4338.0</v>
      </c>
      <c r="C30" s="1">
        <v>21.0</v>
      </c>
      <c r="D30" s="1">
        <v>30.65</v>
      </c>
      <c r="E30" s="1">
        <v>93.0</v>
      </c>
      <c r="F30" s="1">
        <v>46.0</v>
      </c>
      <c r="G30" s="1" t="s">
        <v>11</v>
      </c>
    </row>
    <row r="31">
      <c r="A31" s="1">
        <v>1936.0</v>
      </c>
      <c r="B31" s="3">
        <v>4418.0</v>
      </c>
      <c r="C31" s="1">
        <v>27.0</v>
      </c>
      <c r="D31" s="1">
        <v>31.108</v>
      </c>
      <c r="E31" s="1">
        <v>90.0</v>
      </c>
      <c r="F31" s="1">
        <v>43.0</v>
      </c>
      <c r="G31" s="1" t="s">
        <v>11</v>
      </c>
    </row>
    <row r="32">
      <c r="A32" s="1">
        <v>1937.0</v>
      </c>
      <c r="B32" s="3">
        <v>4415.0</v>
      </c>
      <c r="C32" s="1">
        <v>31.0</v>
      </c>
      <c r="D32" s="1">
        <v>31.768</v>
      </c>
      <c r="E32" s="1">
        <v>98.0</v>
      </c>
      <c r="F32" s="1">
        <v>46.0</v>
      </c>
      <c r="G32" s="1" t="s">
        <v>11</v>
      </c>
    </row>
    <row r="33">
      <c r="A33" s="1">
        <v>1938.0</v>
      </c>
      <c r="B33" s="3">
        <v>4694.0</v>
      </c>
      <c r="C33" s="1">
        <v>27.0</v>
      </c>
      <c r="D33" s="1">
        <v>31.565</v>
      </c>
      <c r="E33" s="1">
        <v>96.0</v>
      </c>
      <c r="F33" s="1">
        <v>55.0</v>
      </c>
      <c r="G33" s="1" t="s">
        <v>11</v>
      </c>
    </row>
    <row r="34">
      <c r="A34" s="1">
        <v>1939.0</v>
      </c>
      <c r="B34" s="3">
        <v>4224.0</v>
      </c>
      <c r="C34" s="1">
        <v>28.0</v>
      </c>
      <c r="D34" s="1">
        <v>31.986</v>
      </c>
      <c r="E34" s="1">
        <v>79.0</v>
      </c>
      <c r="F34" s="1">
        <v>49.0</v>
      </c>
      <c r="G34" s="1" t="s">
        <v>11</v>
      </c>
    </row>
    <row r="35">
      <c r="A35" s="1">
        <v>1947.0</v>
      </c>
      <c r="B35" s="3">
        <v>4640.0</v>
      </c>
      <c r="C35" s="1">
        <v>21.0</v>
      </c>
      <c r="D35" s="1">
        <v>31.412</v>
      </c>
      <c r="E35" s="1">
        <v>99.0</v>
      </c>
      <c r="F35" s="1">
        <v>53.0</v>
      </c>
      <c r="G35" s="1" t="s">
        <v>11</v>
      </c>
    </row>
    <row r="36">
      <c r="A36" s="1">
        <v>1948.0</v>
      </c>
      <c r="B36" s="3">
        <v>4922.0</v>
      </c>
      <c r="C36" s="1">
        <v>21.0</v>
      </c>
      <c r="D36" s="1">
        <v>33.442</v>
      </c>
      <c r="E36" s="1">
        <v>120.0</v>
      </c>
      <c r="F36" s="1">
        <v>44.0</v>
      </c>
      <c r="G36" s="1" t="s">
        <v>11</v>
      </c>
    </row>
    <row r="37">
      <c r="A37" s="1">
        <v>1949.0</v>
      </c>
      <c r="B37" s="3">
        <v>4808.0</v>
      </c>
      <c r="C37" s="1">
        <v>21.0</v>
      </c>
      <c r="D37" s="1">
        <v>32.121</v>
      </c>
      <c r="E37" s="1">
        <v>120.0</v>
      </c>
      <c r="F37" s="1">
        <v>55.0</v>
      </c>
      <c r="G37" s="1" t="s">
        <v>11</v>
      </c>
    </row>
    <row r="38">
      <c r="A38" s="1">
        <v>1950.0</v>
      </c>
      <c r="B38" s="3">
        <v>4773.0</v>
      </c>
      <c r="C38" s="1">
        <v>22.0</v>
      </c>
      <c r="D38" s="1">
        <v>32.778</v>
      </c>
      <c r="E38" s="1">
        <v>116.0</v>
      </c>
      <c r="F38" s="1">
        <v>51.0</v>
      </c>
      <c r="G38" s="1" t="s">
        <v>11</v>
      </c>
    </row>
    <row r="39">
      <c r="A39" s="1">
        <v>1951.0</v>
      </c>
      <c r="B39" s="3">
        <v>4690.0</v>
      </c>
      <c r="C39" s="1">
        <v>24.0</v>
      </c>
      <c r="D39" s="1">
        <v>32.949</v>
      </c>
      <c r="E39" s="1">
        <v>123.0</v>
      </c>
      <c r="F39" s="1">
        <v>66.0</v>
      </c>
      <c r="G39" s="1" t="s">
        <v>13</v>
      </c>
    </row>
    <row r="40">
      <c r="A40" s="1">
        <v>1952.0</v>
      </c>
      <c r="B40" s="3">
        <v>4827.0</v>
      </c>
      <c r="C40" s="1">
        <v>23.0</v>
      </c>
      <c r="D40" s="1">
        <v>32.233</v>
      </c>
      <c r="E40" s="1">
        <v>122.0</v>
      </c>
      <c r="F40" s="1">
        <v>78.0</v>
      </c>
      <c r="G40" s="1" t="s">
        <v>14</v>
      </c>
    </row>
    <row r="41">
      <c r="A41" s="1">
        <v>1953.0</v>
      </c>
      <c r="B41" s="3">
        <v>4476.0</v>
      </c>
      <c r="C41" s="1">
        <v>22.0</v>
      </c>
      <c r="D41" s="1">
        <v>34.593</v>
      </c>
      <c r="E41" s="1">
        <v>119.0</v>
      </c>
      <c r="F41" s="1">
        <v>76.0</v>
      </c>
      <c r="G41" s="1" t="s">
        <v>15</v>
      </c>
    </row>
    <row r="42">
      <c r="A42" s="1">
        <v>1954.0</v>
      </c>
      <c r="B42" s="3">
        <v>4656.0</v>
      </c>
      <c r="C42" s="1">
        <v>23.0</v>
      </c>
      <c r="D42" s="1">
        <v>33.229</v>
      </c>
      <c r="E42" s="1">
        <v>110.0</v>
      </c>
      <c r="F42" s="1">
        <v>69.0</v>
      </c>
      <c r="G42" s="1" t="s">
        <v>16</v>
      </c>
    </row>
    <row r="43">
      <c r="A43" s="1">
        <v>1955.0</v>
      </c>
      <c r="B43" s="3">
        <v>4495.0</v>
      </c>
      <c r="C43" s="1">
        <v>22.0</v>
      </c>
      <c r="D43" s="1">
        <v>34.446</v>
      </c>
      <c r="E43" s="1">
        <v>130.0</v>
      </c>
      <c r="F43" s="1">
        <v>69.0</v>
      </c>
      <c r="G43" s="1" t="s">
        <v>17</v>
      </c>
    </row>
    <row r="44">
      <c r="A44" s="1">
        <v>1956.0</v>
      </c>
      <c r="B44" s="3">
        <v>4498.0</v>
      </c>
      <c r="C44" s="1">
        <v>22.0</v>
      </c>
      <c r="D44" s="1">
        <v>36.268</v>
      </c>
      <c r="E44" s="1">
        <v>120.0</v>
      </c>
      <c r="F44" s="1">
        <v>88.0</v>
      </c>
      <c r="G44" s="1" t="s">
        <v>18</v>
      </c>
    </row>
    <row r="45">
      <c r="A45" s="1">
        <v>1957.0</v>
      </c>
      <c r="B45" s="3">
        <v>4665.0</v>
      </c>
      <c r="C45" s="1">
        <v>22.0</v>
      </c>
      <c r="D45" s="1">
        <v>34.52</v>
      </c>
      <c r="E45" s="1">
        <v>120.0</v>
      </c>
      <c r="F45" s="1">
        <v>56.0</v>
      </c>
      <c r="G45" s="1" t="s">
        <v>19</v>
      </c>
    </row>
    <row r="46">
      <c r="A46" s="1">
        <v>1958.0</v>
      </c>
      <c r="B46" s="3">
        <v>4319.0</v>
      </c>
      <c r="C46" s="1">
        <v>24.0</v>
      </c>
      <c r="D46" s="1">
        <v>36.919</v>
      </c>
      <c r="E46" s="1">
        <v>120.0</v>
      </c>
      <c r="F46" s="1">
        <v>78.0</v>
      </c>
      <c r="G46" s="1" t="s">
        <v>20</v>
      </c>
    </row>
    <row r="47">
      <c r="A47" s="1">
        <v>1959.0</v>
      </c>
      <c r="B47" s="3">
        <v>4391.0</v>
      </c>
      <c r="C47" s="1">
        <v>22.0</v>
      </c>
      <c r="D47" s="1">
        <v>35.474</v>
      </c>
      <c r="E47" s="1">
        <v>120.0</v>
      </c>
      <c r="F47" s="1">
        <v>65.0</v>
      </c>
      <c r="G47" s="1" t="s">
        <v>21</v>
      </c>
    </row>
    <row r="48">
      <c r="A48" s="1">
        <v>1960.0</v>
      </c>
      <c r="B48" s="3">
        <v>4173.0</v>
      </c>
      <c r="C48" s="1">
        <v>22.0</v>
      </c>
      <c r="D48" s="1">
        <v>37.21</v>
      </c>
      <c r="E48" s="1">
        <v>128.0</v>
      </c>
      <c r="F48" s="1">
        <v>81.0</v>
      </c>
      <c r="G48" s="1" t="s">
        <v>22</v>
      </c>
    </row>
    <row r="49">
      <c r="A49" s="1">
        <v>1961.0</v>
      </c>
      <c r="B49" s="3">
        <v>4397.0</v>
      </c>
      <c r="C49" s="1">
        <v>21.0</v>
      </c>
      <c r="D49" s="1">
        <v>36.033</v>
      </c>
      <c r="E49" s="1">
        <v>132.0</v>
      </c>
      <c r="F49" s="1">
        <v>72.0</v>
      </c>
      <c r="G49" s="1" t="s">
        <v>23</v>
      </c>
    </row>
    <row r="50">
      <c r="A50" s="1">
        <v>1962.0</v>
      </c>
      <c r="B50" s="3">
        <v>4274.0</v>
      </c>
      <c r="C50" s="1">
        <v>22.0</v>
      </c>
      <c r="D50" s="1">
        <v>37.317</v>
      </c>
      <c r="E50" s="1">
        <v>150.0</v>
      </c>
      <c r="F50" s="1">
        <v>94.0</v>
      </c>
      <c r="G50" s="1" t="s">
        <v>24</v>
      </c>
    </row>
    <row r="51">
      <c r="A51" s="1">
        <v>1963.0</v>
      </c>
      <c r="B51" s="3">
        <v>4137.0</v>
      </c>
      <c r="C51" s="1">
        <v>21.0</v>
      </c>
      <c r="D51" s="1">
        <v>37.092</v>
      </c>
      <c r="E51" s="1">
        <v>130.0</v>
      </c>
      <c r="F51" s="1">
        <v>76.0</v>
      </c>
      <c r="G51" s="1" t="s">
        <v>11</v>
      </c>
    </row>
    <row r="52">
      <c r="A52" s="1">
        <v>1964.0</v>
      </c>
      <c r="B52" s="3">
        <v>4504.0</v>
      </c>
      <c r="C52" s="1">
        <v>22.0</v>
      </c>
      <c r="D52" s="1">
        <v>35.419</v>
      </c>
      <c r="E52" s="1">
        <v>132.0</v>
      </c>
      <c r="F52" s="1">
        <v>81.0</v>
      </c>
      <c r="G52" s="1" t="s">
        <v>25</v>
      </c>
    </row>
    <row r="53">
      <c r="A53" s="1">
        <v>1965.0</v>
      </c>
      <c r="B53" s="3">
        <v>4177.0</v>
      </c>
      <c r="C53" s="1">
        <v>22.0</v>
      </c>
      <c r="D53" s="1">
        <v>35.886</v>
      </c>
      <c r="E53" s="1">
        <v>130.0</v>
      </c>
      <c r="F53" s="1">
        <v>96.0</v>
      </c>
      <c r="G53" s="1" t="s">
        <v>26</v>
      </c>
    </row>
    <row r="54">
      <c r="A54" s="1">
        <v>1966.0</v>
      </c>
      <c r="B54" s="3">
        <v>4322.0</v>
      </c>
      <c r="C54" s="1">
        <v>22.0</v>
      </c>
      <c r="D54" s="1">
        <v>36.76</v>
      </c>
      <c r="E54" s="1">
        <v>130.0</v>
      </c>
      <c r="F54" s="1">
        <v>82.0</v>
      </c>
      <c r="G54" s="1" t="s">
        <v>24</v>
      </c>
    </row>
    <row r="55">
      <c r="A55" s="1">
        <v>1967.0</v>
      </c>
      <c r="B55" s="3">
        <v>4758.0</v>
      </c>
      <c r="C55" s="1">
        <v>22.0</v>
      </c>
      <c r="D55" s="1">
        <v>34.756</v>
      </c>
      <c r="E55" s="1">
        <v>130.0</v>
      </c>
      <c r="F55" s="1">
        <v>88.0</v>
      </c>
      <c r="G55" s="1" t="s">
        <v>27</v>
      </c>
    </row>
    <row r="56">
      <c r="A56" s="1">
        <v>1968.0</v>
      </c>
      <c r="B56" s="3">
        <v>4492.0</v>
      </c>
      <c r="C56" s="1">
        <v>22.0</v>
      </c>
      <c r="D56" s="1">
        <v>33.556</v>
      </c>
      <c r="E56" s="1">
        <v>110.0</v>
      </c>
      <c r="F56" s="1">
        <v>88.0</v>
      </c>
      <c r="G56" s="1" t="s">
        <v>28</v>
      </c>
    </row>
    <row r="57">
      <c r="A57" s="1">
        <v>1969.0</v>
      </c>
      <c r="B57" s="3">
        <v>4117.0</v>
      </c>
      <c r="C57" s="1">
        <v>22.0</v>
      </c>
      <c r="D57" s="1">
        <v>35.409</v>
      </c>
      <c r="E57" s="1">
        <v>130.0</v>
      </c>
      <c r="F57" s="1">
        <v>86.0</v>
      </c>
      <c r="G57" s="1" t="s">
        <v>29</v>
      </c>
    </row>
    <row r="58">
      <c r="A58" s="1">
        <v>1970.0</v>
      </c>
      <c r="B58" s="3">
        <v>4254.0</v>
      </c>
      <c r="C58" s="1">
        <v>23.0</v>
      </c>
      <c r="D58" s="1">
        <v>35.589</v>
      </c>
      <c r="E58" s="1">
        <v>150.0</v>
      </c>
      <c r="F58" s="1">
        <v>100.0</v>
      </c>
      <c r="G58" s="1" t="s">
        <v>30</v>
      </c>
    </row>
    <row r="59">
      <c r="A59" s="1">
        <v>1971.0</v>
      </c>
      <c r="B59" s="3">
        <v>3608.0</v>
      </c>
      <c r="C59" s="1">
        <v>25.0</v>
      </c>
      <c r="D59" s="1">
        <v>38.084</v>
      </c>
      <c r="E59" s="1">
        <v>130.0</v>
      </c>
      <c r="F59" s="1">
        <v>94.0</v>
      </c>
      <c r="G59" s="1" t="s">
        <v>21</v>
      </c>
    </row>
    <row r="60">
      <c r="A60" s="1">
        <v>1972.0</v>
      </c>
      <c r="B60" s="3">
        <v>3846.0</v>
      </c>
      <c r="C60" s="1">
        <v>20.0</v>
      </c>
      <c r="D60" s="1">
        <v>35.514</v>
      </c>
      <c r="E60" s="1">
        <v>132.0</v>
      </c>
      <c r="F60" s="1">
        <v>88.0</v>
      </c>
      <c r="G60" s="1" t="s">
        <v>27</v>
      </c>
    </row>
    <row r="61">
      <c r="A61" s="1">
        <v>1973.0</v>
      </c>
      <c r="B61" s="3">
        <v>4090.0</v>
      </c>
      <c r="C61" s="1">
        <v>20.0</v>
      </c>
      <c r="D61" s="1">
        <v>33.407</v>
      </c>
      <c r="E61" s="1">
        <v>132.0</v>
      </c>
      <c r="F61" s="1">
        <v>87.0</v>
      </c>
      <c r="G61" s="1" t="s">
        <v>31</v>
      </c>
    </row>
    <row r="62">
      <c r="A62" s="1">
        <v>1974.0</v>
      </c>
      <c r="B62" s="3">
        <v>4098.0</v>
      </c>
      <c r="C62" s="1">
        <v>22.0</v>
      </c>
      <c r="D62" s="1">
        <v>35.241</v>
      </c>
      <c r="E62" s="1">
        <v>130.0</v>
      </c>
      <c r="F62" s="1">
        <v>105.0</v>
      </c>
      <c r="G62" s="1" t="s">
        <v>14</v>
      </c>
    </row>
    <row r="63">
      <c r="A63" s="1">
        <v>1975.0</v>
      </c>
      <c r="B63" s="3">
        <v>3999.0</v>
      </c>
      <c r="C63" s="1">
        <v>22.0</v>
      </c>
      <c r="D63" s="1">
        <v>34.906</v>
      </c>
      <c r="E63" s="1">
        <v>140.0</v>
      </c>
      <c r="F63" s="1">
        <v>86.0</v>
      </c>
      <c r="G63" s="1" t="s">
        <v>32</v>
      </c>
    </row>
    <row r="64">
      <c r="A64" s="1">
        <v>1976.0</v>
      </c>
      <c r="B64" s="3">
        <v>4016.0</v>
      </c>
      <c r="C64" s="1">
        <v>22.0</v>
      </c>
      <c r="D64" s="1">
        <v>34.518</v>
      </c>
      <c r="E64" s="1">
        <v>130.0</v>
      </c>
      <c r="F64" s="1">
        <v>87.0</v>
      </c>
      <c r="G64" s="1" t="s">
        <v>33</v>
      </c>
    </row>
    <row r="65">
      <c r="A65" s="1">
        <v>1977.0</v>
      </c>
      <c r="B65" s="3">
        <v>4092.0</v>
      </c>
      <c r="C65" s="1">
        <v>22.0</v>
      </c>
      <c r="D65" s="1">
        <v>35.419</v>
      </c>
      <c r="E65" s="1">
        <v>100.0</v>
      </c>
      <c r="F65" s="1">
        <v>53.0</v>
      </c>
      <c r="G65" s="1" t="s">
        <v>34</v>
      </c>
    </row>
    <row r="66">
      <c r="A66" s="1">
        <v>1978.0</v>
      </c>
      <c r="B66" s="3">
        <v>3914.0</v>
      </c>
      <c r="C66" s="1">
        <v>22.0</v>
      </c>
      <c r="D66" s="1">
        <v>36.084</v>
      </c>
      <c r="E66" s="1">
        <v>110.0</v>
      </c>
      <c r="F66" s="1">
        <v>78.0</v>
      </c>
      <c r="G66" s="1" t="s">
        <v>35</v>
      </c>
    </row>
    <row r="67">
      <c r="A67" s="1">
        <v>1979.0</v>
      </c>
      <c r="B67" s="3">
        <v>3720.0</v>
      </c>
      <c r="C67" s="1">
        <v>24.0</v>
      </c>
      <c r="D67" s="1">
        <v>36.513</v>
      </c>
      <c r="E67" s="1">
        <v>150.0</v>
      </c>
      <c r="F67" s="1">
        <v>90.0</v>
      </c>
      <c r="G67" s="1" t="s">
        <v>34</v>
      </c>
    </row>
    <row r="68">
      <c r="A68" s="1">
        <v>1980.0</v>
      </c>
      <c r="B68" s="3">
        <v>3946.0</v>
      </c>
      <c r="C68" s="1">
        <v>22.0</v>
      </c>
      <c r="D68" s="1">
        <v>35.144</v>
      </c>
      <c r="E68" s="1">
        <v>130.0</v>
      </c>
      <c r="F68" s="1">
        <v>85.0</v>
      </c>
      <c r="G68" s="1" t="s">
        <v>36</v>
      </c>
    </row>
    <row r="69">
      <c r="A69" s="1">
        <v>1981.0</v>
      </c>
      <c r="B69" s="3">
        <v>3757.0</v>
      </c>
      <c r="C69" s="1">
        <v>24.0</v>
      </c>
      <c r="D69" s="1">
        <v>38.96</v>
      </c>
      <c r="E69" s="1">
        <v>150.0</v>
      </c>
      <c r="F69" s="1">
        <v>121.0</v>
      </c>
      <c r="G69" s="1" t="s">
        <v>37</v>
      </c>
    </row>
    <row r="70">
      <c r="A70" s="1">
        <v>1982.0</v>
      </c>
      <c r="B70" s="3">
        <v>3512.0</v>
      </c>
      <c r="C70" s="1">
        <v>21.0</v>
      </c>
      <c r="D70" s="1">
        <v>38.059</v>
      </c>
      <c r="E70" s="1">
        <v>169.0</v>
      </c>
      <c r="F70" s="1">
        <v>125.0</v>
      </c>
      <c r="G70" s="1" t="s">
        <v>38</v>
      </c>
    </row>
    <row r="71">
      <c r="A71" s="1">
        <v>1983.0</v>
      </c>
      <c r="B71" s="3">
        <v>3962.0</v>
      </c>
      <c r="C71" s="1">
        <v>22.0</v>
      </c>
      <c r="D71" s="1">
        <v>36.23</v>
      </c>
      <c r="E71" s="1">
        <v>140.0</v>
      </c>
      <c r="F71" s="1">
        <v>88.0</v>
      </c>
      <c r="G71" s="1" t="s">
        <v>39</v>
      </c>
    </row>
    <row r="72">
      <c r="A72" s="1">
        <v>1984.0</v>
      </c>
      <c r="B72" s="3">
        <v>4021.0</v>
      </c>
      <c r="C72" s="1">
        <v>23.0</v>
      </c>
      <c r="D72" s="1">
        <v>35.882</v>
      </c>
      <c r="E72" s="1">
        <v>170.0</v>
      </c>
      <c r="F72" s="1">
        <v>124.0</v>
      </c>
      <c r="G72" s="1" t="s">
        <v>40</v>
      </c>
    </row>
    <row r="73">
      <c r="A73" s="1">
        <v>1985.0</v>
      </c>
      <c r="B73" s="3">
        <v>4127.0</v>
      </c>
      <c r="C73" s="1">
        <v>22.0</v>
      </c>
      <c r="D73" s="1">
        <v>36.232</v>
      </c>
      <c r="E73" s="1">
        <v>180.0</v>
      </c>
      <c r="F73" s="1">
        <v>144.0</v>
      </c>
      <c r="G73" s="1" t="s">
        <v>41</v>
      </c>
    </row>
    <row r="74">
      <c r="A74" s="1">
        <v>1986.0</v>
      </c>
      <c r="B74" s="3">
        <v>4083.0</v>
      </c>
      <c r="C74" s="1">
        <v>23.0</v>
      </c>
      <c r="D74" s="1">
        <v>37.02</v>
      </c>
      <c r="E74" s="1">
        <v>210.0</v>
      </c>
      <c r="F74" s="1">
        <v>132.0</v>
      </c>
      <c r="G74" s="1" t="s">
        <v>42</v>
      </c>
    </row>
    <row r="75">
      <c r="A75" s="1">
        <v>1987.0</v>
      </c>
      <c r="B75" s="3">
        <v>4231.0</v>
      </c>
      <c r="C75" s="1">
        <v>25.0</v>
      </c>
      <c r="D75" s="1">
        <v>36.645</v>
      </c>
      <c r="E75" s="1">
        <v>207.0</v>
      </c>
      <c r="F75" s="1">
        <v>135.0</v>
      </c>
      <c r="G75" s="1" t="s">
        <v>43</v>
      </c>
    </row>
    <row r="76">
      <c r="A76" s="1">
        <v>1988.0</v>
      </c>
      <c r="B76" s="3">
        <v>3286.0</v>
      </c>
      <c r="C76" s="1">
        <v>22.0</v>
      </c>
      <c r="D76" s="1">
        <v>38.909</v>
      </c>
      <c r="E76" s="1">
        <v>198.0</v>
      </c>
      <c r="F76" s="1">
        <v>151.0</v>
      </c>
      <c r="G76" s="1" t="s">
        <v>44</v>
      </c>
    </row>
    <row r="77">
      <c r="A77" s="1">
        <v>1989.0</v>
      </c>
      <c r="B77" s="3">
        <v>3285.0</v>
      </c>
      <c r="C77" s="1">
        <v>21.0</v>
      </c>
      <c r="D77" s="1">
        <v>37.487</v>
      </c>
      <c r="E77" s="1">
        <v>198.0</v>
      </c>
      <c r="F77" s="1">
        <v>138.0</v>
      </c>
      <c r="G77" s="1" t="s">
        <v>45</v>
      </c>
    </row>
    <row r="78">
      <c r="A78" s="1">
        <v>1990.0</v>
      </c>
      <c r="B78" s="3">
        <v>3504.0</v>
      </c>
      <c r="C78" s="1">
        <v>21.0</v>
      </c>
      <c r="D78" s="1">
        <v>38.261</v>
      </c>
      <c r="E78" s="1">
        <v>198.0</v>
      </c>
      <c r="F78" s="1">
        <v>156.0</v>
      </c>
      <c r="G78" s="1" t="s">
        <v>46</v>
      </c>
    </row>
    <row r="79">
      <c r="A79" s="1">
        <v>1991.0</v>
      </c>
      <c r="B79" s="3">
        <v>3914.0</v>
      </c>
      <c r="C79" s="1">
        <v>22.0</v>
      </c>
      <c r="D79" s="1">
        <v>38.747</v>
      </c>
      <c r="E79" s="1">
        <v>198.0</v>
      </c>
      <c r="F79" s="1">
        <v>158.0</v>
      </c>
      <c r="G79" s="1" t="s">
        <v>47</v>
      </c>
    </row>
    <row r="80">
      <c r="A80" s="1">
        <v>1992.0</v>
      </c>
      <c r="B80" s="3">
        <v>3983.0</v>
      </c>
      <c r="C80" s="1">
        <v>21.0</v>
      </c>
      <c r="D80" s="1">
        <v>39.504</v>
      </c>
      <c r="E80" s="1">
        <v>198.0</v>
      </c>
      <c r="F80" s="1">
        <v>130.0</v>
      </c>
      <c r="G80" s="1" t="s">
        <v>48</v>
      </c>
    </row>
    <row r="81">
      <c r="A81" s="1">
        <v>1993.0</v>
      </c>
      <c r="B81" s="3">
        <v>3714.0</v>
      </c>
      <c r="C81" s="1">
        <v>20.0</v>
      </c>
      <c r="D81" s="1">
        <v>38.709</v>
      </c>
      <c r="E81" s="1">
        <v>180.0</v>
      </c>
      <c r="F81" s="1">
        <v>136.0</v>
      </c>
      <c r="G81" s="1" t="s">
        <v>49</v>
      </c>
    </row>
    <row r="82">
      <c r="A82" s="1">
        <v>1994.0</v>
      </c>
      <c r="B82" s="3">
        <v>3978.0</v>
      </c>
      <c r="C82" s="1">
        <v>21.0</v>
      </c>
      <c r="D82" s="1">
        <v>38.383</v>
      </c>
      <c r="E82" s="1">
        <v>189.0</v>
      </c>
      <c r="F82" s="1">
        <v>117.0</v>
      </c>
      <c r="G82" s="1" t="s">
        <v>22</v>
      </c>
    </row>
    <row r="83">
      <c r="A83" s="1">
        <v>1995.0</v>
      </c>
      <c r="B83" s="3">
        <v>3653.0</v>
      </c>
      <c r="C83" s="1">
        <v>20.0</v>
      </c>
      <c r="D83" s="1">
        <v>39.193</v>
      </c>
      <c r="E83" s="1">
        <v>189.0</v>
      </c>
      <c r="F83" s="1">
        <v>115.0</v>
      </c>
      <c r="G83" s="1" t="s">
        <v>50</v>
      </c>
    </row>
    <row r="84">
      <c r="A84" s="1">
        <v>1996.0</v>
      </c>
      <c r="B84" s="3">
        <v>3907.0</v>
      </c>
      <c r="C84" s="1">
        <v>21.0</v>
      </c>
      <c r="D84" s="1">
        <v>39.227</v>
      </c>
      <c r="E84" s="1">
        <v>189.0</v>
      </c>
      <c r="F84" s="1">
        <v>129.0</v>
      </c>
      <c r="G84" s="1" t="s">
        <v>51</v>
      </c>
    </row>
    <row r="85">
      <c r="A85" s="1">
        <v>1997.0</v>
      </c>
      <c r="B85" s="3">
        <v>3950.0</v>
      </c>
      <c r="C85" s="1">
        <v>21.0</v>
      </c>
      <c r="D85" s="1">
        <v>39.23</v>
      </c>
      <c r="E85" s="1">
        <v>198.0</v>
      </c>
      <c r="F85" s="1">
        <v>139.0</v>
      </c>
      <c r="G85" s="1" t="s">
        <v>23</v>
      </c>
    </row>
    <row r="86">
      <c r="A86" s="1">
        <v>1998.0</v>
      </c>
      <c r="B86" s="3">
        <v>3875.0</v>
      </c>
      <c r="C86" s="1">
        <v>21.0</v>
      </c>
      <c r="D86" s="1">
        <v>39.983</v>
      </c>
      <c r="E86" s="1">
        <v>189.0</v>
      </c>
      <c r="F86" s="1">
        <v>96.0</v>
      </c>
      <c r="G86" s="1" t="s">
        <v>52</v>
      </c>
    </row>
    <row r="87">
      <c r="A87" s="1">
        <v>1999.0</v>
      </c>
      <c r="B87" s="3">
        <v>3686.0</v>
      </c>
      <c r="C87" s="1">
        <v>20.0</v>
      </c>
      <c r="D87" s="1">
        <v>40.273</v>
      </c>
      <c r="E87" s="1">
        <v>180.0</v>
      </c>
      <c r="F87" s="1">
        <v>141.0</v>
      </c>
      <c r="G87" s="1" t="s">
        <v>49</v>
      </c>
    </row>
    <row r="88">
      <c r="A88" s="1">
        <v>2000.0</v>
      </c>
      <c r="B88" s="3">
        <v>3662.0</v>
      </c>
      <c r="C88" s="1">
        <v>21.0</v>
      </c>
      <c r="D88" s="1">
        <v>39.556</v>
      </c>
      <c r="E88" s="1">
        <v>180.0</v>
      </c>
      <c r="F88" s="1">
        <v>128.0</v>
      </c>
      <c r="G88" s="1" t="s">
        <v>46</v>
      </c>
    </row>
    <row r="89">
      <c r="A89" s="1">
        <v>2001.0</v>
      </c>
      <c r="B89" s="3">
        <v>3446.0</v>
      </c>
      <c r="C89" s="1">
        <v>20.0</v>
      </c>
      <c r="D89" s="1">
        <v>40.02</v>
      </c>
      <c r="E89" s="1">
        <v>189.0</v>
      </c>
      <c r="F89" s="1">
        <v>144.0</v>
      </c>
      <c r="G89" s="1" t="s">
        <v>53</v>
      </c>
    </row>
    <row r="90">
      <c r="A90" s="1">
        <v>2002.0</v>
      </c>
      <c r="B90" s="3">
        <v>3282.0</v>
      </c>
      <c r="C90" s="1">
        <v>20.0</v>
      </c>
      <c r="D90" s="1">
        <v>39.93</v>
      </c>
      <c r="E90" s="1">
        <v>189.0</v>
      </c>
      <c r="F90" s="1">
        <v>153.0</v>
      </c>
      <c r="G90" s="1" t="s">
        <v>45</v>
      </c>
    </row>
    <row r="91">
      <c r="A91" s="1">
        <v>2003.0</v>
      </c>
      <c r="B91" s="3">
        <v>3427.0</v>
      </c>
      <c r="C91" s="1">
        <v>20.0</v>
      </c>
      <c r="D91" s="1">
        <v>40.94</v>
      </c>
      <c r="E91" s="1">
        <v>189.0</v>
      </c>
      <c r="F91" s="1">
        <v>147.0</v>
      </c>
      <c r="G91" s="1" t="s">
        <v>11</v>
      </c>
    </row>
    <row r="92">
      <c r="A92" s="1">
        <v>2004.0</v>
      </c>
      <c r="B92" s="3">
        <v>3391.0</v>
      </c>
      <c r="C92" s="1">
        <v>20.0</v>
      </c>
      <c r="D92" s="1">
        <v>40.553</v>
      </c>
      <c r="E92" s="1">
        <v>188.0</v>
      </c>
      <c r="F92" s="1">
        <v>147.0</v>
      </c>
      <c r="G92" s="1" t="s">
        <v>54</v>
      </c>
    </row>
    <row r="93">
      <c r="A93" s="1">
        <v>2005.0</v>
      </c>
      <c r="B93" s="3">
        <v>3608.0</v>
      </c>
      <c r="C93" s="1">
        <v>21.0</v>
      </c>
      <c r="D93" s="1">
        <v>41.654</v>
      </c>
      <c r="E93" s="1">
        <v>189.0</v>
      </c>
      <c r="F93" s="1">
        <v>155.0</v>
      </c>
      <c r="G93" s="1" t="s">
        <v>55</v>
      </c>
    </row>
    <row r="94">
      <c r="A94" s="1">
        <v>2006.0</v>
      </c>
      <c r="B94" s="3">
        <v>3657.0</v>
      </c>
      <c r="C94" s="1">
        <v>20.0</v>
      </c>
      <c r="D94" s="1">
        <v>40.781</v>
      </c>
      <c r="E94" s="1">
        <v>176.0</v>
      </c>
      <c r="F94" s="1">
        <v>139.0</v>
      </c>
      <c r="G94" s="1" t="s">
        <v>15</v>
      </c>
    </row>
    <row r="95">
      <c r="A95" s="1">
        <v>2007.0</v>
      </c>
      <c r="B95" s="3">
        <v>3547.0</v>
      </c>
      <c r="C95" s="1">
        <v>20.0</v>
      </c>
      <c r="D95" s="1">
        <v>38.98</v>
      </c>
      <c r="E95" s="1">
        <v>189.0</v>
      </c>
      <c r="F95" s="1">
        <v>141.0</v>
      </c>
      <c r="G95" s="1" t="s">
        <v>56</v>
      </c>
    </row>
    <row r="96">
      <c r="A96" s="1">
        <v>2008.0</v>
      </c>
      <c r="B96" s="3">
        <v>3559.0</v>
      </c>
      <c r="C96" s="1">
        <v>21.0</v>
      </c>
      <c r="D96" s="1">
        <v>40.5</v>
      </c>
      <c r="E96" s="1">
        <v>180.0</v>
      </c>
      <c r="F96" s="1">
        <v>145.0</v>
      </c>
      <c r="G96" s="1" t="s">
        <v>14</v>
      </c>
    </row>
    <row r="97">
      <c r="A97" s="1">
        <v>2009.0</v>
      </c>
      <c r="B97" s="3">
        <v>3459.0</v>
      </c>
      <c r="C97" s="1">
        <v>21.0</v>
      </c>
      <c r="D97" s="1">
        <v>40.31</v>
      </c>
      <c r="E97" s="1">
        <v>180.0</v>
      </c>
      <c r="F97" s="1">
        <v>156.0</v>
      </c>
      <c r="G97" s="1" t="s">
        <v>57</v>
      </c>
    </row>
    <row r="98">
      <c r="A98" s="1">
        <v>2010.0</v>
      </c>
      <c r="B98" s="3">
        <v>3641.0</v>
      </c>
      <c r="C98" s="1">
        <v>21.0</v>
      </c>
      <c r="D98" s="1">
        <v>39.585</v>
      </c>
      <c r="E98" s="1">
        <v>197.0</v>
      </c>
      <c r="F98" s="1">
        <v>170.0</v>
      </c>
      <c r="G98" s="1" t="s">
        <v>58</v>
      </c>
    </row>
    <row r="99">
      <c r="A99" s="1">
        <v>2011.0</v>
      </c>
      <c r="B99" s="3">
        <v>3430.0</v>
      </c>
      <c r="C99" s="1">
        <v>21.0</v>
      </c>
      <c r="D99" s="1">
        <v>39.788</v>
      </c>
      <c r="E99" s="1">
        <v>198.0</v>
      </c>
      <c r="F99" s="1">
        <v>167.0</v>
      </c>
      <c r="G99" s="1" t="s">
        <v>59</v>
      </c>
    </row>
    <row r="100">
      <c r="A100" s="1">
        <v>2012.0</v>
      </c>
      <c r="B100" s="3">
        <v>3488.0</v>
      </c>
      <c r="C100" s="1">
        <v>21.0</v>
      </c>
      <c r="D100" s="1">
        <v>39.83</v>
      </c>
      <c r="E100" s="1">
        <v>198.0</v>
      </c>
      <c r="F100" s="1">
        <v>153.0</v>
      </c>
      <c r="G100" s="1" t="s">
        <v>54</v>
      </c>
    </row>
    <row r="101">
      <c r="A101" s="1">
        <v>2013.0</v>
      </c>
      <c r="B101" s="3">
        <v>3403.0</v>
      </c>
      <c r="C101" s="1">
        <v>21.0</v>
      </c>
      <c r="D101" s="1">
        <v>40.545</v>
      </c>
      <c r="E101" s="1">
        <v>198.0</v>
      </c>
      <c r="F101" s="1">
        <v>169.0</v>
      </c>
      <c r="G101" s="1" t="s">
        <v>60</v>
      </c>
    </row>
    <row r="102">
      <c r="A102" s="1">
        <v>2014.0</v>
      </c>
      <c r="B102" s="3">
        <v>3659.0</v>
      </c>
      <c r="C102" s="1">
        <v>21.0</v>
      </c>
      <c r="D102" s="1">
        <v>40.662</v>
      </c>
      <c r="E102" s="1">
        <v>198.0</v>
      </c>
      <c r="F102" s="1">
        <v>164.0</v>
      </c>
      <c r="G102" s="1" t="s">
        <v>61</v>
      </c>
    </row>
    <row r="103">
      <c r="A103" s="1">
        <v>2015.0</v>
      </c>
      <c r="B103" s="3">
        <v>3360.0</v>
      </c>
      <c r="C103" s="1">
        <v>21.0</v>
      </c>
      <c r="D103" s="1">
        <v>39.64</v>
      </c>
      <c r="E103" s="1">
        <v>198.0</v>
      </c>
      <c r="F103" s="1">
        <v>160.0</v>
      </c>
      <c r="G103" s="1" t="s">
        <v>62</v>
      </c>
    </row>
    <row r="104">
      <c r="A104" s="1">
        <v>2016.0</v>
      </c>
      <c r="B104" s="3">
        <v>3519.0</v>
      </c>
      <c r="C104" s="1">
        <v>21.0</v>
      </c>
      <c r="D104" s="1">
        <v>39.616</v>
      </c>
      <c r="E104" s="1">
        <v>198.0</v>
      </c>
      <c r="F104" s="1">
        <v>198.0</v>
      </c>
      <c r="G104" s="1" t="s">
        <v>63</v>
      </c>
    </row>
    <row r="105">
      <c r="A105" s="1">
        <v>2017.0</v>
      </c>
      <c r="B105" s="3">
        <v>3540.0</v>
      </c>
      <c r="C105" s="1">
        <v>21.0</v>
      </c>
      <c r="D105" s="1">
        <v>40.997</v>
      </c>
      <c r="E105" s="1">
        <v>198.0</v>
      </c>
      <c r="F105" s="1">
        <v>167.0</v>
      </c>
      <c r="G105" s="1" t="s">
        <v>64</v>
      </c>
    </row>
    <row r="106">
      <c r="A106" s="1">
        <v>2018.0</v>
      </c>
      <c r="B106" s="3">
        <v>3349.0</v>
      </c>
      <c r="C106" s="1">
        <v>21.0</v>
      </c>
      <c r="D106" s="1">
        <v>40.21</v>
      </c>
      <c r="E106" s="1">
        <v>176.0</v>
      </c>
      <c r="F106" s="1">
        <v>145.0</v>
      </c>
      <c r="G106" s="1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4.0" customHeight="1">
      <c r="A1" s="2" t="s">
        <v>4</v>
      </c>
      <c r="B1" s="2" t="s">
        <v>5</v>
      </c>
      <c r="C1" s="2" t="s">
        <v>6</v>
      </c>
      <c r="D1" s="6" t="s">
        <v>7</v>
      </c>
      <c r="E1" s="2" t="s">
        <v>8</v>
      </c>
      <c r="F1" s="2" t="s">
        <v>9</v>
      </c>
      <c r="G1" s="2" t="s">
        <v>10</v>
      </c>
      <c r="H1" s="2" t="s">
        <v>66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>
        <v>1903.0</v>
      </c>
      <c r="B2" s="3">
        <v>2428.0</v>
      </c>
      <c r="C2" s="1">
        <v>6.0</v>
      </c>
      <c r="D2" s="8">
        <v>25.679</v>
      </c>
      <c r="E2" s="1">
        <v>60.0</v>
      </c>
      <c r="F2" s="1">
        <v>21.0</v>
      </c>
      <c r="G2" s="1" t="s">
        <v>11</v>
      </c>
      <c r="H2" s="9" t="s">
        <v>67</v>
      </c>
    </row>
    <row r="3">
      <c r="A3" s="1">
        <v>1904.0</v>
      </c>
      <c r="B3" s="3">
        <v>2420.0</v>
      </c>
      <c r="C3" s="1">
        <v>6.0</v>
      </c>
      <c r="D3" s="8">
        <v>25.265</v>
      </c>
      <c r="E3" s="1">
        <v>88.0</v>
      </c>
      <c r="F3" s="1">
        <v>27.0</v>
      </c>
      <c r="G3" s="1" t="s">
        <v>11</v>
      </c>
    </row>
    <row r="4">
      <c r="A4" s="1">
        <v>1905.0</v>
      </c>
      <c r="B4" s="3">
        <v>2994.0</v>
      </c>
      <c r="C4" s="1">
        <v>11.0</v>
      </c>
      <c r="D4" s="8">
        <v>27.107</v>
      </c>
      <c r="E4" s="1">
        <v>60.0</v>
      </c>
      <c r="F4" s="1">
        <v>24.0</v>
      </c>
      <c r="G4" s="1" t="s">
        <v>11</v>
      </c>
      <c r="H4" s="2" t="s">
        <v>68</v>
      </c>
    </row>
    <row r="5">
      <c r="A5" s="1">
        <v>1906.0</v>
      </c>
      <c r="B5" s="3">
        <v>4545.0</v>
      </c>
      <c r="C5" s="1">
        <v>13.0</v>
      </c>
      <c r="D5" s="8">
        <v>24.463</v>
      </c>
      <c r="E5" s="1">
        <v>82.0</v>
      </c>
      <c r="F5" s="1">
        <v>14.0</v>
      </c>
      <c r="G5" s="1" t="s">
        <v>11</v>
      </c>
      <c r="H5" s="10" t="str">
        <f>IFERROR(__xludf.DUMMYFUNCTION("QUERY(tour, H2,1)"),"Year")</f>
        <v>Year</v>
      </c>
      <c r="I5" t="str">
        <f>IFERROR(__xludf.DUMMYFUNCTION("""COMPUTED_VALUE"""),"Length")</f>
        <v>Length</v>
      </c>
      <c r="J5" t="str">
        <f>IFERROR(__xludf.DUMMYFUNCTION("""COMPUTED_VALUE"""),"stages")</f>
        <v>stages</v>
      </c>
    </row>
    <row r="6">
      <c r="A6" s="1">
        <v>1907.0</v>
      </c>
      <c r="B6" s="3">
        <v>4488.0</v>
      </c>
      <c r="C6" s="1">
        <v>14.0</v>
      </c>
      <c r="D6" s="8">
        <v>28.47</v>
      </c>
      <c r="E6" s="1">
        <v>93.0</v>
      </c>
      <c r="F6" s="1">
        <v>33.0</v>
      </c>
      <c r="G6" s="1" t="s">
        <v>11</v>
      </c>
      <c r="H6">
        <f>IFERROR(__xludf.DUMMYFUNCTION("""COMPUTED_VALUE"""),1903.0)</f>
        <v>1903</v>
      </c>
      <c r="I6" s="11">
        <f>IFERROR(__xludf.DUMMYFUNCTION("""COMPUTED_VALUE"""),2428.0)</f>
        <v>2428</v>
      </c>
      <c r="J6">
        <f>IFERROR(__xludf.DUMMYFUNCTION("""COMPUTED_VALUE"""),6.0)</f>
        <v>6</v>
      </c>
    </row>
    <row r="7">
      <c r="A7" s="1">
        <v>1908.0</v>
      </c>
      <c r="B7" s="3">
        <v>4488.0</v>
      </c>
      <c r="C7" s="1">
        <v>14.0</v>
      </c>
      <c r="D7" s="8">
        <v>28.74</v>
      </c>
      <c r="E7" s="1">
        <v>112.0</v>
      </c>
      <c r="F7" s="1">
        <v>36.0</v>
      </c>
      <c r="G7" s="1" t="s">
        <v>11</v>
      </c>
      <c r="H7">
        <f>IFERROR(__xludf.DUMMYFUNCTION("""COMPUTED_VALUE"""),1904.0)</f>
        <v>1904</v>
      </c>
      <c r="I7" s="11">
        <f>IFERROR(__xludf.DUMMYFUNCTION("""COMPUTED_VALUE"""),2420.0)</f>
        <v>2420</v>
      </c>
      <c r="J7">
        <f>IFERROR(__xludf.DUMMYFUNCTION("""COMPUTED_VALUE"""),6.0)</f>
        <v>6</v>
      </c>
    </row>
    <row r="8">
      <c r="A8" s="1">
        <v>1909.0</v>
      </c>
      <c r="B8" s="3">
        <v>4497.0</v>
      </c>
      <c r="C8" s="1">
        <v>14.0</v>
      </c>
      <c r="D8" s="8">
        <v>28.658</v>
      </c>
      <c r="E8" s="1">
        <v>150.0</v>
      </c>
      <c r="F8" s="1">
        <v>55.0</v>
      </c>
      <c r="G8" s="1" t="s">
        <v>11</v>
      </c>
      <c r="H8">
        <f>IFERROR(__xludf.DUMMYFUNCTION("""COMPUTED_VALUE"""),1905.0)</f>
        <v>1905</v>
      </c>
      <c r="I8" s="11">
        <f>IFERROR(__xludf.DUMMYFUNCTION("""COMPUTED_VALUE"""),2994.0)</f>
        <v>2994</v>
      </c>
      <c r="J8">
        <f>IFERROR(__xludf.DUMMYFUNCTION("""COMPUTED_VALUE"""),11.0)</f>
        <v>11</v>
      </c>
    </row>
    <row r="9">
      <c r="A9" s="1">
        <v>1910.0</v>
      </c>
      <c r="B9" s="3">
        <v>4737.0</v>
      </c>
      <c r="C9" s="1">
        <v>15.0</v>
      </c>
      <c r="D9" s="8">
        <v>29.099</v>
      </c>
      <c r="E9" s="1">
        <v>110.0</v>
      </c>
      <c r="F9" s="1">
        <v>41.0</v>
      </c>
      <c r="G9" s="1" t="s">
        <v>11</v>
      </c>
      <c r="H9">
        <f>IFERROR(__xludf.DUMMYFUNCTION("""COMPUTED_VALUE"""),1906.0)</f>
        <v>1906</v>
      </c>
      <c r="I9" s="11">
        <f>IFERROR(__xludf.DUMMYFUNCTION("""COMPUTED_VALUE"""),4545.0)</f>
        <v>4545</v>
      </c>
      <c r="J9">
        <f>IFERROR(__xludf.DUMMYFUNCTION("""COMPUTED_VALUE"""),13.0)</f>
        <v>13</v>
      </c>
    </row>
    <row r="10">
      <c r="A10" s="1">
        <v>1911.0</v>
      </c>
      <c r="B10" s="3">
        <v>5344.0</v>
      </c>
      <c r="C10" s="1">
        <v>15.0</v>
      </c>
      <c r="D10" s="8">
        <v>27.322</v>
      </c>
      <c r="E10" s="1">
        <v>84.0</v>
      </c>
      <c r="F10" s="1">
        <v>28.0</v>
      </c>
      <c r="G10" s="1" t="s">
        <v>11</v>
      </c>
      <c r="H10">
        <f>IFERROR(__xludf.DUMMYFUNCTION("""COMPUTED_VALUE"""),1907.0)</f>
        <v>1907</v>
      </c>
      <c r="I10" s="11">
        <f>IFERROR(__xludf.DUMMYFUNCTION("""COMPUTED_VALUE"""),4488.0)</f>
        <v>4488</v>
      </c>
      <c r="J10">
        <f>IFERROR(__xludf.DUMMYFUNCTION("""COMPUTED_VALUE"""),14.0)</f>
        <v>14</v>
      </c>
    </row>
    <row r="11">
      <c r="A11" s="1">
        <v>1912.0</v>
      </c>
      <c r="B11" s="3">
        <v>5289.0</v>
      </c>
      <c r="C11" s="1">
        <v>15.0</v>
      </c>
      <c r="D11" s="8">
        <v>27.763</v>
      </c>
      <c r="E11" s="1">
        <v>131.0</v>
      </c>
      <c r="F11" s="1">
        <v>41.0</v>
      </c>
      <c r="G11" s="1" t="s">
        <v>11</v>
      </c>
      <c r="H11">
        <f>IFERROR(__xludf.DUMMYFUNCTION("""COMPUTED_VALUE"""),1908.0)</f>
        <v>1908</v>
      </c>
      <c r="I11" s="11">
        <f>IFERROR(__xludf.DUMMYFUNCTION("""COMPUTED_VALUE"""),4488.0)</f>
        <v>4488</v>
      </c>
      <c r="J11">
        <f>IFERROR(__xludf.DUMMYFUNCTION("""COMPUTED_VALUE"""),14.0)</f>
        <v>14</v>
      </c>
    </row>
    <row r="12">
      <c r="A12" s="1">
        <v>1913.0</v>
      </c>
      <c r="B12" s="3">
        <v>5287.0</v>
      </c>
      <c r="C12" s="1">
        <v>15.0</v>
      </c>
      <c r="D12" s="8">
        <v>26.715</v>
      </c>
      <c r="E12" s="1">
        <v>140.0</v>
      </c>
      <c r="F12" s="1">
        <v>25.0</v>
      </c>
      <c r="G12" s="1" t="s">
        <v>11</v>
      </c>
      <c r="H12">
        <f>IFERROR(__xludf.DUMMYFUNCTION("""COMPUTED_VALUE"""),1909.0)</f>
        <v>1909</v>
      </c>
      <c r="I12" s="11">
        <f>IFERROR(__xludf.DUMMYFUNCTION("""COMPUTED_VALUE"""),4497.0)</f>
        <v>4497</v>
      </c>
      <c r="J12">
        <f>IFERROR(__xludf.DUMMYFUNCTION("""COMPUTED_VALUE"""),14.0)</f>
        <v>14</v>
      </c>
    </row>
    <row r="13">
      <c r="A13" s="1">
        <v>1914.0</v>
      </c>
      <c r="B13" s="3">
        <v>5380.0</v>
      </c>
      <c r="C13" s="1">
        <v>15.0</v>
      </c>
      <c r="D13" s="8">
        <v>26.835</v>
      </c>
      <c r="E13" s="1">
        <v>145.0</v>
      </c>
      <c r="F13" s="1">
        <v>54.0</v>
      </c>
      <c r="G13" s="1" t="s">
        <v>11</v>
      </c>
    </row>
    <row r="14">
      <c r="A14" s="1">
        <v>1919.0</v>
      </c>
      <c r="B14" s="3">
        <v>5560.0</v>
      </c>
      <c r="C14" s="1">
        <v>15.0</v>
      </c>
      <c r="D14" s="8">
        <v>24.056</v>
      </c>
      <c r="E14" s="1">
        <v>69.0</v>
      </c>
      <c r="F14" s="1">
        <v>10.0</v>
      </c>
      <c r="G14" s="1" t="s">
        <v>11</v>
      </c>
    </row>
    <row r="15">
      <c r="A15" s="1">
        <v>1920.0</v>
      </c>
      <c r="B15" s="3">
        <v>5503.0</v>
      </c>
      <c r="C15" s="1">
        <v>15.0</v>
      </c>
      <c r="D15" s="8">
        <v>24.072</v>
      </c>
      <c r="E15" s="1">
        <v>113.0</v>
      </c>
      <c r="F15" s="1">
        <v>22.0</v>
      </c>
      <c r="G15" s="1" t="s">
        <v>11</v>
      </c>
    </row>
    <row r="16">
      <c r="A16" s="1">
        <v>1921.0</v>
      </c>
      <c r="B16" s="3">
        <v>5485.0</v>
      </c>
      <c r="C16" s="1">
        <v>15.0</v>
      </c>
      <c r="D16" s="8">
        <v>24.724</v>
      </c>
      <c r="E16" s="1">
        <v>123.0</v>
      </c>
      <c r="F16" s="1">
        <v>38.0</v>
      </c>
      <c r="G16" s="1" t="s">
        <v>11</v>
      </c>
    </row>
    <row r="17">
      <c r="A17" s="1">
        <v>1922.0</v>
      </c>
      <c r="B17" s="3">
        <v>5375.0</v>
      </c>
      <c r="C17" s="1">
        <v>15.0</v>
      </c>
      <c r="D17" s="8">
        <v>24.196</v>
      </c>
      <c r="E17" s="1">
        <v>121.0</v>
      </c>
      <c r="F17" s="1">
        <v>38.0</v>
      </c>
      <c r="G17" s="1" t="s">
        <v>11</v>
      </c>
    </row>
    <row r="18">
      <c r="A18" s="1">
        <v>1923.0</v>
      </c>
      <c r="B18" s="3">
        <v>5386.0</v>
      </c>
      <c r="C18" s="1">
        <v>15.0</v>
      </c>
      <c r="D18" s="8">
        <v>24.233</v>
      </c>
      <c r="E18" s="1">
        <v>139.0</v>
      </c>
      <c r="F18" s="1">
        <v>48.0</v>
      </c>
      <c r="G18" s="1" t="s">
        <v>11</v>
      </c>
    </row>
    <row r="19">
      <c r="A19" s="1">
        <v>1924.0</v>
      </c>
      <c r="B19" s="3">
        <v>5425.0</v>
      </c>
      <c r="C19" s="1">
        <v>15.0</v>
      </c>
      <c r="D19" s="8">
        <v>24.25</v>
      </c>
      <c r="E19" s="1">
        <v>157.0</v>
      </c>
      <c r="F19" s="1">
        <v>60.0</v>
      </c>
      <c r="G19" s="1" t="s">
        <v>11</v>
      </c>
    </row>
    <row r="20">
      <c r="A20" s="1">
        <v>1925.0</v>
      </c>
      <c r="B20" s="3">
        <v>5440.0</v>
      </c>
      <c r="C20" s="1">
        <v>18.0</v>
      </c>
      <c r="D20" s="8">
        <v>24.82</v>
      </c>
      <c r="E20" s="1">
        <v>130.0</v>
      </c>
      <c r="F20" s="1">
        <v>49.0</v>
      </c>
      <c r="G20" s="1" t="s">
        <v>11</v>
      </c>
    </row>
    <row r="21">
      <c r="A21" s="1">
        <v>1926.0</v>
      </c>
      <c r="B21" s="3">
        <v>5745.0</v>
      </c>
      <c r="C21" s="1">
        <v>17.0</v>
      </c>
      <c r="D21" s="8">
        <v>24.275</v>
      </c>
      <c r="E21" s="1">
        <v>126.0</v>
      </c>
      <c r="F21" s="1">
        <v>41.0</v>
      </c>
      <c r="G21" s="1" t="s">
        <v>12</v>
      </c>
    </row>
    <row r="22">
      <c r="A22" s="1">
        <v>1927.0</v>
      </c>
      <c r="B22" s="3">
        <v>5340.0</v>
      </c>
      <c r="C22" s="1">
        <v>24.0</v>
      </c>
      <c r="D22" s="8">
        <v>27.224</v>
      </c>
      <c r="E22" s="1">
        <v>142.0</v>
      </c>
      <c r="F22" s="1">
        <v>39.0</v>
      </c>
      <c r="G22" s="1" t="s">
        <v>11</v>
      </c>
    </row>
    <row r="23">
      <c r="A23" s="1">
        <v>1928.0</v>
      </c>
      <c r="B23" s="3">
        <v>5476.0</v>
      </c>
      <c r="C23" s="1">
        <v>22.0</v>
      </c>
      <c r="D23" s="8">
        <v>28.4</v>
      </c>
      <c r="E23" s="1">
        <v>162.0</v>
      </c>
      <c r="F23" s="1">
        <v>41.0</v>
      </c>
      <c r="G23" s="1" t="s">
        <v>11</v>
      </c>
    </row>
    <row r="24">
      <c r="A24" s="1">
        <v>1929.0</v>
      </c>
      <c r="B24" s="3">
        <v>5257.0</v>
      </c>
      <c r="C24" s="1">
        <v>22.0</v>
      </c>
      <c r="D24" s="8">
        <v>28.319</v>
      </c>
      <c r="E24" s="1">
        <v>155.0</v>
      </c>
      <c r="F24" s="1">
        <v>60.0</v>
      </c>
      <c r="G24" s="1" t="s">
        <v>11</v>
      </c>
    </row>
    <row r="25">
      <c r="A25" s="1">
        <v>1930.0</v>
      </c>
      <c r="B25" s="3">
        <v>4822.0</v>
      </c>
      <c r="C25" s="1">
        <v>21.0</v>
      </c>
      <c r="D25" s="8">
        <v>28.0</v>
      </c>
      <c r="E25" s="1">
        <v>100.0</v>
      </c>
      <c r="F25" s="1">
        <v>59.0</v>
      </c>
      <c r="G25" s="1" t="s">
        <v>11</v>
      </c>
    </row>
    <row r="26">
      <c r="A26" s="1">
        <v>1931.0</v>
      </c>
      <c r="B26" s="3">
        <v>5091.0</v>
      </c>
      <c r="C26" s="1">
        <v>24.0</v>
      </c>
      <c r="D26" s="8">
        <v>28.735</v>
      </c>
      <c r="E26" s="1">
        <v>81.0</v>
      </c>
      <c r="F26" s="1">
        <v>35.0</v>
      </c>
      <c r="G26" s="1" t="s">
        <v>11</v>
      </c>
    </row>
    <row r="27">
      <c r="A27" s="1">
        <v>1932.0</v>
      </c>
      <c r="B27" s="3">
        <v>4479.0</v>
      </c>
      <c r="C27" s="1">
        <v>21.0</v>
      </c>
      <c r="D27" s="8">
        <v>29.047</v>
      </c>
      <c r="E27" s="1">
        <v>80.0</v>
      </c>
      <c r="F27" s="1">
        <v>57.0</v>
      </c>
      <c r="G27" s="1" t="s">
        <v>11</v>
      </c>
    </row>
    <row r="28">
      <c r="A28" s="1">
        <v>1933.0</v>
      </c>
      <c r="B28" s="3">
        <v>4395.0</v>
      </c>
      <c r="C28" s="1">
        <v>23.0</v>
      </c>
      <c r="D28" s="8">
        <v>29.818</v>
      </c>
      <c r="E28" s="1">
        <v>80.0</v>
      </c>
      <c r="F28" s="1">
        <v>40.0</v>
      </c>
      <c r="G28" s="1" t="s">
        <v>11</v>
      </c>
    </row>
    <row r="29">
      <c r="A29" s="1">
        <v>1934.0</v>
      </c>
      <c r="B29" s="3">
        <v>4470.0</v>
      </c>
      <c r="C29" s="1">
        <v>23.0</v>
      </c>
      <c r="D29" s="8">
        <v>30.36</v>
      </c>
      <c r="E29" s="1">
        <v>60.0</v>
      </c>
      <c r="F29" s="1">
        <v>39.0</v>
      </c>
      <c r="G29" s="1" t="s">
        <v>11</v>
      </c>
    </row>
    <row r="30">
      <c r="A30" s="1">
        <v>1935.0</v>
      </c>
      <c r="B30" s="3">
        <v>4338.0</v>
      </c>
      <c r="C30" s="1">
        <v>21.0</v>
      </c>
      <c r="D30" s="8">
        <v>30.65</v>
      </c>
      <c r="E30" s="1">
        <v>93.0</v>
      </c>
      <c r="F30" s="1">
        <v>46.0</v>
      </c>
      <c r="G30" s="1" t="s">
        <v>11</v>
      </c>
    </row>
    <row r="31">
      <c r="A31" s="1">
        <v>1936.0</v>
      </c>
      <c r="B31" s="3">
        <v>4418.0</v>
      </c>
      <c r="C31" s="1">
        <v>27.0</v>
      </c>
      <c r="D31" s="8">
        <v>31.108</v>
      </c>
      <c r="E31" s="1">
        <v>90.0</v>
      </c>
      <c r="F31" s="1">
        <v>43.0</v>
      </c>
      <c r="G31" s="1" t="s">
        <v>11</v>
      </c>
    </row>
    <row r="32">
      <c r="A32" s="1">
        <v>1937.0</v>
      </c>
      <c r="B32" s="3">
        <v>4415.0</v>
      </c>
      <c r="C32" s="1">
        <v>31.0</v>
      </c>
      <c r="D32" s="8">
        <v>31.768</v>
      </c>
      <c r="E32" s="1">
        <v>98.0</v>
      </c>
      <c r="F32" s="1">
        <v>46.0</v>
      </c>
      <c r="G32" s="1" t="s">
        <v>11</v>
      </c>
    </row>
    <row r="33">
      <c r="A33" s="1">
        <v>1938.0</v>
      </c>
      <c r="B33" s="3">
        <v>4694.0</v>
      </c>
      <c r="C33" s="1">
        <v>27.0</v>
      </c>
      <c r="D33" s="8">
        <v>31.565</v>
      </c>
      <c r="E33" s="1">
        <v>96.0</v>
      </c>
      <c r="F33" s="1">
        <v>55.0</v>
      </c>
      <c r="G33" s="1" t="s">
        <v>11</v>
      </c>
    </row>
    <row r="34">
      <c r="A34" s="1">
        <v>1939.0</v>
      </c>
      <c r="B34" s="3">
        <v>4224.0</v>
      </c>
      <c r="C34" s="1">
        <v>28.0</v>
      </c>
      <c r="D34" s="8">
        <v>31.986</v>
      </c>
      <c r="E34" s="1">
        <v>79.0</v>
      </c>
      <c r="F34" s="1">
        <v>49.0</v>
      </c>
      <c r="G34" s="1" t="s">
        <v>11</v>
      </c>
    </row>
    <row r="35">
      <c r="A35" s="1">
        <v>1947.0</v>
      </c>
      <c r="B35" s="3">
        <v>4640.0</v>
      </c>
      <c r="C35" s="1">
        <v>21.0</v>
      </c>
      <c r="D35" s="8">
        <v>31.412</v>
      </c>
      <c r="E35" s="1">
        <v>99.0</v>
      </c>
      <c r="F35" s="1">
        <v>53.0</v>
      </c>
      <c r="G35" s="1" t="s">
        <v>11</v>
      </c>
    </row>
    <row r="36">
      <c r="A36" s="1">
        <v>1948.0</v>
      </c>
      <c r="B36" s="3">
        <v>4922.0</v>
      </c>
      <c r="C36" s="1">
        <v>21.0</v>
      </c>
      <c r="D36" s="8">
        <v>33.442</v>
      </c>
      <c r="E36" s="1">
        <v>120.0</v>
      </c>
      <c r="F36" s="1">
        <v>44.0</v>
      </c>
      <c r="G36" s="1" t="s">
        <v>11</v>
      </c>
    </row>
    <row r="37">
      <c r="A37" s="1">
        <v>1949.0</v>
      </c>
      <c r="B37" s="3">
        <v>4808.0</v>
      </c>
      <c r="C37" s="1">
        <v>21.0</v>
      </c>
      <c r="D37" s="8">
        <v>32.121</v>
      </c>
      <c r="E37" s="1">
        <v>120.0</v>
      </c>
      <c r="F37" s="1">
        <v>55.0</v>
      </c>
      <c r="G37" s="1" t="s">
        <v>11</v>
      </c>
    </row>
    <row r="38">
      <c r="A38" s="1">
        <v>1950.0</v>
      </c>
      <c r="B38" s="3">
        <v>4773.0</v>
      </c>
      <c r="C38" s="1">
        <v>22.0</v>
      </c>
      <c r="D38" s="8">
        <v>32.778</v>
      </c>
      <c r="E38" s="1">
        <v>116.0</v>
      </c>
      <c r="F38" s="1">
        <v>51.0</v>
      </c>
      <c r="G38" s="1" t="s">
        <v>11</v>
      </c>
    </row>
    <row r="39">
      <c r="A39" s="1">
        <v>1951.0</v>
      </c>
      <c r="B39" s="3">
        <v>4690.0</v>
      </c>
      <c r="C39" s="1">
        <v>24.0</v>
      </c>
      <c r="D39" s="8">
        <v>32.949</v>
      </c>
      <c r="E39" s="1">
        <v>123.0</v>
      </c>
      <c r="F39" s="1">
        <v>66.0</v>
      </c>
      <c r="G39" s="1" t="s">
        <v>13</v>
      </c>
    </row>
    <row r="40">
      <c r="A40" s="1">
        <v>1952.0</v>
      </c>
      <c r="B40" s="3">
        <v>4827.0</v>
      </c>
      <c r="C40" s="1">
        <v>23.0</v>
      </c>
      <c r="D40" s="8">
        <v>32.233</v>
      </c>
      <c r="E40" s="1">
        <v>122.0</v>
      </c>
      <c r="F40" s="1">
        <v>78.0</v>
      </c>
      <c r="G40" s="1" t="s">
        <v>14</v>
      </c>
    </row>
    <row r="41">
      <c r="A41" s="1">
        <v>1953.0</v>
      </c>
      <c r="B41" s="3">
        <v>4476.0</v>
      </c>
      <c r="C41" s="1">
        <v>22.0</v>
      </c>
      <c r="D41" s="8">
        <v>34.593</v>
      </c>
      <c r="E41" s="1">
        <v>119.0</v>
      </c>
      <c r="F41" s="1">
        <v>76.0</v>
      </c>
      <c r="G41" s="1" t="s">
        <v>15</v>
      </c>
    </row>
    <row r="42">
      <c r="A42" s="1">
        <v>1954.0</v>
      </c>
      <c r="B42" s="3">
        <v>4656.0</v>
      </c>
      <c r="C42" s="1">
        <v>23.0</v>
      </c>
      <c r="D42" s="8">
        <v>33.229</v>
      </c>
      <c r="E42" s="1">
        <v>110.0</v>
      </c>
      <c r="F42" s="1">
        <v>69.0</v>
      </c>
      <c r="G42" s="1" t="s">
        <v>16</v>
      </c>
    </row>
    <row r="43">
      <c r="A43" s="1">
        <v>1955.0</v>
      </c>
      <c r="B43" s="3">
        <v>4495.0</v>
      </c>
      <c r="C43" s="1">
        <v>22.0</v>
      </c>
      <c r="D43" s="8">
        <v>34.446</v>
      </c>
      <c r="E43" s="1">
        <v>130.0</v>
      </c>
      <c r="F43" s="1">
        <v>69.0</v>
      </c>
      <c r="G43" s="1" t="s">
        <v>17</v>
      </c>
    </row>
    <row r="44">
      <c r="A44" s="1">
        <v>1956.0</v>
      </c>
      <c r="B44" s="3">
        <v>4498.0</v>
      </c>
      <c r="C44" s="1">
        <v>22.0</v>
      </c>
      <c r="D44" s="8">
        <v>36.268</v>
      </c>
      <c r="E44" s="1">
        <v>120.0</v>
      </c>
      <c r="F44" s="1">
        <v>88.0</v>
      </c>
      <c r="G44" s="1" t="s">
        <v>18</v>
      </c>
    </row>
    <row r="45">
      <c r="A45" s="1">
        <v>1957.0</v>
      </c>
      <c r="B45" s="3">
        <v>4665.0</v>
      </c>
      <c r="C45" s="1">
        <v>22.0</v>
      </c>
      <c r="D45" s="8">
        <v>34.52</v>
      </c>
      <c r="E45" s="1">
        <v>120.0</v>
      </c>
      <c r="F45" s="1">
        <v>56.0</v>
      </c>
      <c r="G45" s="1" t="s">
        <v>19</v>
      </c>
    </row>
    <row r="46">
      <c r="A46" s="1">
        <v>1958.0</v>
      </c>
      <c r="B46" s="3">
        <v>4319.0</v>
      </c>
      <c r="C46" s="1">
        <v>24.0</v>
      </c>
      <c r="D46" s="8">
        <v>36.919</v>
      </c>
      <c r="E46" s="1">
        <v>120.0</v>
      </c>
      <c r="F46" s="1">
        <v>78.0</v>
      </c>
      <c r="G46" s="1" t="s">
        <v>20</v>
      </c>
    </row>
    <row r="47">
      <c r="A47" s="1">
        <v>1959.0</v>
      </c>
      <c r="B47" s="3">
        <v>4391.0</v>
      </c>
      <c r="C47" s="1">
        <v>22.0</v>
      </c>
      <c r="D47" s="8">
        <v>35.474</v>
      </c>
      <c r="E47" s="1">
        <v>120.0</v>
      </c>
      <c r="F47" s="1">
        <v>65.0</v>
      </c>
      <c r="G47" s="1" t="s">
        <v>21</v>
      </c>
    </row>
    <row r="48">
      <c r="A48" s="1">
        <v>1960.0</v>
      </c>
      <c r="B48" s="3">
        <v>4173.0</v>
      </c>
      <c r="C48" s="1">
        <v>22.0</v>
      </c>
      <c r="D48" s="8">
        <v>37.21</v>
      </c>
      <c r="E48" s="1">
        <v>128.0</v>
      </c>
      <c r="F48" s="1">
        <v>81.0</v>
      </c>
      <c r="G48" s="1" t="s">
        <v>22</v>
      </c>
    </row>
    <row r="49">
      <c r="A49" s="1">
        <v>1961.0</v>
      </c>
      <c r="B49" s="3">
        <v>4397.0</v>
      </c>
      <c r="C49" s="1">
        <v>21.0</v>
      </c>
      <c r="D49" s="8">
        <v>36.033</v>
      </c>
      <c r="E49" s="1">
        <v>132.0</v>
      </c>
      <c r="F49" s="1">
        <v>72.0</v>
      </c>
      <c r="G49" s="1" t="s">
        <v>23</v>
      </c>
    </row>
    <row r="50">
      <c r="A50" s="1">
        <v>1962.0</v>
      </c>
      <c r="B50" s="3">
        <v>4274.0</v>
      </c>
      <c r="C50" s="1">
        <v>22.0</v>
      </c>
      <c r="D50" s="8">
        <v>37.317</v>
      </c>
      <c r="E50" s="1">
        <v>150.0</v>
      </c>
      <c r="F50" s="1">
        <v>94.0</v>
      </c>
      <c r="G50" s="1" t="s">
        <v>24</v>
      </c>
    </row>
    <row r="51">
      <c r="A51" s="1">
        <v>1963.0</v>
      </c>
      <c r="B51" s="3">
        <v>4137.0</v>
      </c>
      <c r="C51" s="1">
        <v>21.0</v>
      </c>
      <c r="D51" s="8">
        <v>37.092</v>
      </c>
      <c r="E51" s="1">
        <v>130.0</v>
      </c>
      <c r="F51" s="1">
        <v>76.0</v>
      </c>
      <c r="G51" s="1" t="s">
        <v>11</v>
      </c>
    </row>
    <row r="52">
      <c r="A52" s="1">
        <v>1964.0</v>
      </c>
      <c r="B52" s="3">
        <v>4504.0</v>
      </c>
      <c r="C52" s="1">
        <v>22.0</v>
      </c>
      <c r="D52" s="8">
        <v>35.419</v>
      </c>
      <c r="E52" s="1">
        <v>132.0</v>
      </c>
      <c r="F52" s="1">
        <v>81.0</v>
      </c>
      <c r="G52" s="1" t="s">
        <v>25</v>
      </c>
    </row>
    <row r="53">
      <c r="A53" s="1">
        <v>1965.0</v>
      </c>
      <c r="B53" s="3">
        <v>4177.0</v>
      </c>
      <c r="C53" s="1">
        <v>22.0</v>
      </c>
      <c r="D53" s="8">
        <v>35.886</v>
      </c>
      <c r="E53" s="1">
        <v>130.0</v>
      </c>
      <c r="F53" s="1">
        <v>96.0</v>
      </c>
      <c r="G53" s="1" t="s">
        <v>26</v>
      </c>
    </row>
    <row r="54">
      <c r="A54" s="1">
        <v>1966.0</v>
      </c>
      <c r="B54" s="3">
        <v>4322.0</v>
      </c>
      <c r="C54" s="1">
        <v>22.0</v>
      </c>
      <c r="D54" s="8">
        <v>36.76</v>
      </c>
      <c r="E54" s="1">
        <v>130.0</v>
      </c>
      <c r="F54" s="1">
        <v>82.0</v>
      </c>
      <c r="G54" s="1" t="s">
        <v>24</v>
      </c>
    </row>
    <row r="55">
      <c r="A55" s="1">
        <v>1967.0</v>
      </c>
      <c r="B55" s="3">
        <v>4758.0</v>
      </c>
      <c r="C55" s="1">
        <v>22.0</v>
      </c>
      <c r="D55" s="8">
        <v>34.756</v>
      </c>
      <c r="E55" s="1">
        <v>130.0</v>
      </c>
      <c r="F55" s="1">
        <v>88.0</v>
      </c>
      <c r="G55" s="1" t="s">
        <v>27</v>
      </c>
    </row>
    <row r="56">
      <c r="A56" s="1">
        <v>1968.0</v>
      </c>
      <c r="B56" s="3">
        <v>4492.0</v>
      </c>
      <c r="C56" s="1">
        <v>22.0</v>
      </c>
      <c r="D56" s="8">
        <v>33.556</v>
      </c>
      <c r="E56" s="1">
        <v>110.0</v>
      </c>
      <c r="F56" s="1">
        <v>88.0</v>
      </c>
      <c r="G56" s="1" t="s">
        <v>28</v>
      </c>
    </row>
    <row r="57">
      <c r="A57" s="1">
        <v>1969.0</v>
      </c>
      <c r="B57" s="3">
        <v>4117.0</v>
      </c>
      <c r="C57" s="1">
        <v>22.0</v>
      </c>
      <c r="D57" s="8">
        <v>35.409</v>
      </c>
      <c r="E57" s="1">
        <v>130.0</v>
      </c>
      <c r="F57" s="1">
        <v>86.0</v>
      </c>
      <c r="G57" s="1" t="s">
        <v>29</v>
      </c>
    </row>
    <row r="58">
      <c r="A58" s="1">
        <v>1970.0</v>
      </c>
      <c r="B58" s="3">
        <v>4254.0</v>
      </c>
      <c r="C58" s="1">
        <v>23.0</v>
      </c>
      <c r="D58" s="8">
        <v>35.589</v>
      </c>
      <c r="E58" s="1">
        <v>150.0</v>
      </c>
      <c r="F58" s="1">
        <v>100.0</v>
      </c>
      <c r="G58" s="1" t="s">
        <v>30</v>
      </c>
    </row>
    <row r="59">
      <c r="A59" s="1">
        <v>1971.0</v>
      </c>
      <c r="B59" s="3">
        <v>3608.0</v>
      </c>
      <c r="C59" s="1">
        <v>25.0</v>
      </c>
      <c r="D59" s="8">
        <v>38.084</v>
      </c>
      <c r="E59" s="1">
        <v>130.0</v>
      </c>
      <c r="F59" s="1">
        <v>94.0</v>
      </c>
      <c r="G59" s="1" t="s">
        <v>21</v>
      </c>
    </row>
    <row r="60">
      <c r="A60" s="1">
        <v>1972.0</v>
      </c>
      <c r="B60" s="3">
        <v>3846.0</v>
      </c>
      <c r="C60" s="1">
        <v>20.0</v>
      </c>
      <c r="D60" s="8">
        <v>35.514</v>
      </c>
      <c r="E60" s="1">
        <v>132.0</v>
      </c>
      <c r="F60" s="1">
        <v>88.0</v>
      </c>
      <c r="G60" s="1" t="s">
        <v>27</v>
      </c>
    </row>
    <row r="61">
      <c r="A61" s="1">
        <v>1973.0</v>
      </c>
      <c r="B61" s="3">
        <v>4090.0</v>
      </c>
      <c r="C61" s="1">
        <v>20.0</v>
      </c>
      <c r="D61" s="8">
        <v>33.407</v>
      </c>
      <c r="E61" s="1">
        <v>132.0</v>
      </c>
      <c r="F61" s="1">
        <v>87.0</v>
      </c>
      <c r="G61" s="1" t="s">
        <v>31</v>
      </c>
    </row>
    <row r="62">
      <c r="A62" s="1">
        <v>1974.0</v>
      </c>
      <c r="B62" s="3">
        <v>4098.0</v>
      </c>
      <c r="C62" s="1">
        <v>22.0</v>
      </c>
      <c r="D62" s="8">
        <v>35.241</v>
      </c>
      <c r="E62" s="1">
        <v>130.0</v>
      </c>
      <c r="F62" s="1">
        <v>105.0</v>
      </c>
      <c r="G62" s="1" t="s">
        <v>14</v>
      </c>
    </row>
    <row r="63">
      <c r="A63" s="1">
        <v>1975.0</v>
      </c>
      <c r="B63" s="3">
        <v>3999.0</v>
      </c>
      <c r="C63" s="1">
        <v>22.0</v>
      </c>
      <c r="D63" s="8">
        <v>34.906</v>
      </c>
      <c r="E63" s="1">
        <v>140.0</v>
      </c>
      <c r="F63" s="1">
        <v>86.0</v>
      </c>
      <c r="G63" s="1" t="s">
        <v>32</v>
      </c>
    </row>
    <row r="64">
      <c r="A64" s="1">
        <v>1976.0</v>
      </c>
      <c r="B64" s="3">
        <v>4016.0</v>
      </c>
      <c r="C64" s="1">
        <v>22.0</v>
      </c>
      <c r="D64" s="8">
        <v>34.518</v>
      </c>
      <c r="E64" s="1">
        <v>130.0</v>
      </c>
      <c r="F64" s="1">
        <v>87.0</v>
      </c>
      <c r="G64" s="1" t="s">
        <v>33</v>
      </c>
    </row>
    <row r="65">
      <c r="A65" s="1">
        <v>1977.0</v>
      </c>
      <c r="B65" s="3">
        <v>4092.0</v>
      </c>
      <c r="C65" s="1">
        <v>22.0</v>
      </c>
      <c r="D65" s="8">
        <v>35.419</v>
      </c>
      <c r="E65" s="1">
        <v>100.0</v>
      </c>
      <c r="F65" s="1">
        <v>53.0</v>
      </c>
      <c r="G65" s="1" t="s">
        <v>34</v>
      </c>
    </row>
    <row r="66">
      <c r="A66" s="1">
        <v>1978.0</v>
      </c>
      <c r="B66" s="3">
        <v>3914.0</v>
      </c>
      <c r="C66" s="1">
        <v>22.0</v>
      </c>
      <c r="D66" s="8">
        <v>36.084</v>
      </c>
      <c r="E66" s="1">
        <v>110.0</v>
      </c>
      <c r="F66" s="1">
        <v>78.0</v>
      </c>
      <c r="G66" s="1" t="s">
        <v>35</v>
      </c>
    </row>
    <row r="67">
      <c r="A67" s="1">
        <v>1979.0</v>
      </c>
      <c r="B67" s="3">
        <v>3720.0</v>
      </c>
      <c r="C67" s="1">
        <v>24.0</v>
      </c>
      <c r="D67" s="8">
        <v>36.513</v>
      </c>
      <c r="E67" s="1">
        <v>150.0</v>
      </c>
      <c r="F67" s="1">
        <v>90.0</v>
      </c>
      <c r="G67" s="1" t="s">
        <v>34</v>
      </c>
    </row>
    <row r="68">
      <c r="A68" s="1">
        <v>1980.0</v>
      </c>
      <c r="B68" s="3">
        <v>3946.0</v>
      </c>
      <c r="C68" s="1">
        <v>22.0</v>
      </c>
      <c r="D68" s="8">
        <v>35.144</v>
      </c>
      <c r="E68" s="1">
        <v>130.0</v>
      </c>
      <c r="F68" s="1">
        <v>85.0</v>
      </c>
      <c r="G68" s="1" t="s">
        <v>36</v>
      </c>
    </row>
    <row r="69">
      <c r="A69" s="1">
        <v>1981.0</v>
      </c>
      <c r="B69" s="3">
        <v>3757.0</v>
      </c>
      <c r="C69" s="1">
        <v>24.0</v>
      </c>
      <c r="D69" s="8">
        <v>38.96</v>
      </c>
      <c r="E69" s="1">
        <v>150.0</v>
      </c>
      <c r="F69" s="1">
        <v>121.0</v>
      </c>
      <c r="G69" s="1" t="s">
        <v>37</v>
      </c>
    </row>
    <row r="70">
      <c r="A70" s="1">
        <v>1982.0</v>
      </c>
      <c r="B70" s="3">
        <v>3512.0</v>
      </c>
      <c r="C70" s="1">
        <v>21.0</v>
      </c>
      <c r="D70" s="8">
        <v>38.059</v>
      </c>
      <c r="E70" s="1">
        <v>169.0</v>
      </c>
      <c r="F70" s="1">
        <v>125.0</v>
      </c>
      <c r="G70" s="1" t="s">
        <v>38</v>
      </c>
    </row>
    <row r="71">
      <c r="A71" s="1">
        <v>1983.0</v>
      </c>
      <c r="B71" s="3">
        <v>3962.0</v>
      </c>
      <c r="C71" s="1">
        <v>22.0</v>
      </c>
      <c r="D71" s="8">
        <v>36.23</v>
      </c>
      <c r="E71" s="1">
        <v>140.0</v>
      </c>
      <c r="F71" s="1">
        <v>88.0</v>
      </c>
      <c r="G71" s="1" t="s">
        <v>39</v>
      </c>
    </row>
    <row r="72">
      <c r="A72" s="1">
        <v>1984.0</v>
      </c>
      <c r="B72" s="3">
        <v>4021.0</v>
      </c>
      <c r="C72" s="1">
        <v>23.0</v>
      </c>
      <c r="D72" s="8">
        <v>35.882</v>
      </c>
      <c r="E72" s="1">
        <v>170.0</v>
      </c>
      <c r="F72" s="1">
        <v>124.0</v>
      </c>
      <c r="G72" s="1" t="s">
        <v>40</v>
      </c>
    </row>
    <row r="73">
      <c r="A73" s="1">
        <v>1985.0</v>
      </c>
      <c r="B73" s="3">
        <v>4127.0</v>
      </c>
      <c r="C73" s="1">
        <v>22.0</v>
      </c>
      <c r="D73" s="8">
        <v>36.232</v>
      </c>
      <c r="E73" s="1">
        <v>180.0</v>
      </c>
      <c r="F73" s="1">
        <v>144.0</v>
      </c>
      <c r="G73" s="1" t="s">
        <v>41</v>
      </c>
    </row>
    <row r="74">
      <c r="A74" s="1">
        <v>1986.0</v>
      </c>
      <c r="B74" s="3">
        <v>4083.0</v>
      </c>
      <c r="C74" s="1">
        <v>23.0</v>
      </c>
      <c r="D74" s="8">
        <v>37.02</v>
      </c>
      <c r="E74" s="1">
        <v>210.0</v>
      </c>
      <c r="F74" s="1">
        <v>132.0</v>
      </c>
      <c r="G74" s="1" t="s">
        <v>42</v>
      </c>
    </row>
    <row r="75">
      <c r="A75" s="1">
        <v>1987.0</v>
      </c>
      <c r="B75" s="3">
        <v>4231.0</v>
      </c>
      <c r="C75" s="1">
        <v>25.0</v>
      </c>
      <c r="D75" s="8">
        <v>36.645</v>
      </c>
      <c r="E75" s="1">
        <v>207.0</v>
      </c>
      <c r="F75" s="1">
        <v>135.0</v>
      </c>
      <c r="G75" s="1" t="s">
        <v>43</v>
      </c>
    </row>
    <row r="76">
      <c r="A76" s="1">
        <v>1988.0</v>
      </c>
      <c r="B76" s="3">
        <v>3286.0</v>
      </c>
      <c r="C76" s="1">
        <v>22.0</v>
      </c>
      <c r="D76" s="8">
        <v>38.909</v>
      </c>
      <c r="E76" s="1">
        <v>198.0</v>
      </c>
      <c r="F76" s="1">
        <v>151.0</v>
      </c>
      <c r="G76" s="1" t="s">
        <v>44</v>
      </c>
    </row>
    <row r="77">
      <c r="A77" s="1">
        <v>1989.0</v>
      </c>
      <c r="B77" s="3">
        <v>3285.0</v>
      </c>
      <c r="C77" s="1">
        <v>21.0</v>
      </c>
      <c r="D77" s="8">
        <v>37.487</v>
      </c>
      <c r="E77" s="1">
        <v>198.0</v>
      </c>
      <c r="F77" s="1">
        <v>138.0</v>
      </c>
      <c r="G77" s="1" t="s">
        <v>45</v>
      </c>
    </row>
    <row r="78">
      <c r="A78" s="1">
        <v>1990.0</v>
      </c>
      <c r="B78" s="3">
        <v>3504.0</v>
      </c>
      <c r="C78" s="1">
        <v>21.0</v>
      </c>
      <c r="D78" s="8">
        <v>38.261</v>
      </c>
      <c r="E78" s="1">
        <v>198.0</v>
      </c>
      <c r="F78" s="1">
        <v>156.0</v>
      </c>
      <c r="G78" s="1" t="s">
        <v>46</v>
      </c>
    </row>
    <row r="79">
      <c r="A79" s="1">
        <v>1991.0</v>
      </c>
      <c r="B79" s="3">
        <v>3914.0</v>
      </c>
      <c r="C79" s="1">
        <v>22.0</v>
      </c>
      <c r="D79" s="8">
        <v>38.747</v>
      </c>
      <c r="E79" s="1">
        <v>198.0</v>
      </c>
      <c r="F79" s="1">
        <v>158.0</v>
      </c>
      <c r="G79" s="1" t="s">
        <v>47</v>
      </c>
    </row>
    <row r="80">
      <c r="A80" s="1">
        <v>1992.0</v>
      </c>
      <c r="B80" s="3">
        <v>3983.0</v>
      </c>
      <c r="C80" s="1">
        <v>21.0</v>
      </c>
      <c r="D80" s="8">
        <v>39.504</v>
      </c>
      <c r="E80" s="1">
        <v>198.0</v>
      </c>
      <c r="F80" s="1">
        <v>130.0</v>
      </c>
      <c r="G80" s="1" t="s">
        <v>48</v>
      </c>
    </row>
    <row r="81">
      <c r="A81" s="1">
        <v>1993.0</v>
      </c>
      <c r="B81" s="3">
        <v>3714.0</v>
      </c>
      <c r="C81" s="1">
        <v>20.0</v>
      </c>
      <c r="D81" s="8">
        <v>38.709</v>
      </c>
      <c r="E81" s="1">
        <v>180.0</v>
      </c>
      <c r="F81" s="1">
        <v>136.0</v>
      </c>
      <c r="G81" s="1" t="s">
        <v>49</v>
      </c>
    </row>
    <row r="82">
      <c r="A82" s="1">
        <v>1994.0</v>
      </c>
      <c r="B82" s="3">
        <v>3978.0</v>
      </c>
      <c r="C82" s="1">
        <v>21.0</v>
      </c>
      <c r="D82" s="8">
        <v>38.383</v>
      </c>
      <c r="E82" s="1">
        <v>189.0</v>
      </c>
      <c r="F82" s="1">
        <v>117.0</v>
      </c>
      <c r="G82" s="1" t="s">
        <v>22</v>
      </c>
    </row>
    <row r="83">
      <c r="A83" s="1">
        <v>1995.0</v>
      </c>
      <c r="B83" s="3">
        <v>3653.0</v>
      </c>
      <c r="C83" s="1">
        <v>20.0</v>
      </c>
      <c r="D83" s="8">
        <v>39.193</v>
      </c>
      <c r="E83" s="1">
        <v>189.0</v>
      </c>
      <c r="F83" s="1">
        <v>115.0</v>
      </c>
      <c r="G83" s="1" t="s">
        <v>50</v>
      </c>
    </row>
    <row r="84">
      <c r="A84" s="1">
        <v>1996.0</v>
      </c>
      <c r="B84" s="3">
        <v>3907.0</v>
      </c>
      <c r="C84" s="1">
        <v>21.0</v>
      </c>
      <c r="D84" s="8">
        <v>39.227</v>
      </c>
      <c r="E84" s="1">
        <v>189.0</v>
      </c>
      <c r="F84" s="1">
        <v>129.0</v>
      </c>
      <c r="G84" s="1" t="s">
        <v>51</v>
      </c>
    </row>
    <row r="85">
      <c r="A85" s="1">
        <v>1997.0</v>
      </c>
      <c r="B85" s="3">
        <v>3950.0</v>
      </c>
      <c r="C85" s="1">
        <v>21.0</v>
      </c>
      <c r="D85" s="8">
        <v>39.23</v>
      </c>
      <c r="E85" s="1">
        <v>198.0</v>
      </c>
      <c r="F85" s="1">
        <v>139.0</v>
      </c>
      <c r="G85" s="1" t="s">
        <v>23</v>
      </c>
    </row>
    <row r="86">
      <c r="A86" s="1">
        <v>1998.0</v>
      </c>
      <c r="B86" s="3">
        <v>3875.0</v>
      </c>
      <c r="C86" s="1">
        <v>21.0</v>
      </c>
      <c r="D86" s="8">
        <v>39.983</v>
      </c>
      <c r="E86" s="1">
        <v>189.0</v>
      </c>
      <c r="F86" s="1">
        <v>96.0</v>
      </c>
      <c r="G86" s="1" t="s">
        <v>52</v>
      </c>
    </row>
    <row r="87">
      <c r="A87" s="1">
        <v>1999.0</v>
      </c>
      <c r="B87" s="3">
        <v>3686.0</v>
      </c>
      <c r="C87" s="1">
        <v>20.0</v>
      </c>
      <c r="D87" s="8">
        <v>40.273</v>
      </c>
      <c r="E87" s="1">
        <v>180.0</v>
      </c>
      <c r="F87" s="1">
        <v>141.0</v>
      </c>
      <c r="G87" s="1" t="s">
        <v>49</v>
      </c>
    </row>
    <row r="88">
      <c r="A88" s="1">
        <v>2000.0</v>
      </c>
      <c r="B88" s="3">
        <v>3662.0</v>
      </c>
      <c r="C88" s="1">
        <v>21.0</v>
      </c>
      <c r="D88" s="8">
        <v>39.556</v>
      </c>
      <c r="E88" s="1">
        <v>180.0</v>
      </c>
      <c r="F88" s="1">
        <v>128.0</v>
      </c>
      <c r="G88" s="1" t="s">
        <v>46</v>
      </c>
    </row>
    <row r="89">
      <c r="A89" s="1">
        <v>2001.0</v>
      </c>
      <c r="B89" s="3">
        <v>3446.0</v>
      </c>
      <c r="C89" s="1">
        <v>20.0</v>
      </c>
      <c r="D89" s="8">
        <v>40.02</v>
      </c>
      <c r="E89" s="1">
        <v>189.0</v>
      </c>
      <c r="F89" s="1">
        <v>144.0</v>
      </c>
      <c r="G89" s="1" t="s">
        <v>53</v>
      </c>
    </row>
    <row r="90">
      <c r="A90" s="1">
        <v>2002.0</v>
      </c>
      <c r="B90" s="3">
        <v>3282.0</v>
      </c>
      <c r="C90" s="1">
        <v>20.0</v>
      </c>
      <c r="D90" s="8">
        <v>39.93</v>
      </c>
      <c r="E90" s="1">
        <v>189.0</v>
      </c>
      <c r="F90" s="1">
        <v>153.0</v>
      </c>
      <c r="G90" s="1" t="s">
        <v>45</v>
      </c>
    </row>
    <row r="91">
      <c r="A91" s="1">
        <v>2003.0</v>
      </c>
      <c r="B91" s="3">
        <v>3427.0</v>
      </c>
      <c r="C91" s="1">
        <v>20.0</v>
      </c>
      <c r="D91" s="8">
        <v>40.94</v>
      </c>
      <c r="E91" s="1">
        <v>189.0</v>
      </c>
      <c r="F91" s="1">
        <v>147.0</v>
      </c>
      <c r="G91" s="1" t="s">
        <v>11</v>
      </c>
    </row>
    <row r="92">
      <c r="A92" s="1">
        <v>2004.0</v>
      </c>
      <c r="B92" s="3">
        <v>3391.0</v>
      </c>
      <c r="C92" s="1">
        <v>20.0</v>
      </c>
      <c r="D92" s="8">
        <v>40.553</v>
      </c>
      <c r="E92" s="1">
        <v>188.0</v>
      </c>
      <c r="F92" s="1">
        <v>147.0</v>
      </c>
      <c r="G92" s="1" t="s">
        <v>54</v>
      </c>
    </row>
    <row r="93">
      <c r="A93" s="1">
        <v>2005.0</v>
      </c>
      <c r="B93" s="3">
        <v>3608.0</v>
      </c>
      <c r="C93" s="1">
        <v>21.0</v>
      </c>
      <c r="D93" s="8">
        <v>41.654</v>
      </c>
      <c r="E93" s="1">
        <v>189.0</v>
      </c>
      <c r="F93" s="1">
        <v>155.0</v>
      </c>
      <c r="G93" s="1" t="s">
        <v>55</v>
      </c>
    </row>
    <row r="94">
      <c r="A94" s="1">
        <v>2006.0</v>
      </c>
      <c r="B94" s="3">
        <v>3657.0</v>
      </c>
      <c r="C94" s="1">
        <v>20.0</v>
      </c>
      <c r="D94" s="8">
        <v>40.781</v>
      </c>
      <c r="E94" s="1">
        <v>176.0</v>
      </c>
      <c r="F94" s="1">
        <v>139.0</v>
      </c>
      <c r="G94" s="1" t="s">
        <v>15</v>
      </c>
    </row>
    <row r="95">
      <c r="A95" s="1">
        <v>2007.0</v>
      </c>
      <c r="B95" s="3">
        <v>3547.0</v>
      </c>
      <c r="C95" s="1">
        <v>20.0</v>
      </c>
      <c r="D95" s="8">
        <v>38.98</v>
      </c>
      <c r="E95" s="1">
        <v>189.0</v>
      </c>
      <c r="F95" s="1">
        <v>141.0</v>
      </c>
      <c r="G95" s="1" t="s">
        <v>56</v>
      </c>
    </row>
    <row r="96">
      <c r="A96" s="1">
        <v>2008.0</v>
      </c>
      <c r="B96" s="3">
        <v>3559.0</v>
      </c>
      <c r="C96" s="1">
        <v>21.0</v>
      </c>
      <c r="D96" s="8">
        <v>40.5</v>
      </c>
      <c r="E96" s="1">
        <v>180.0</v>
      </c>
      <c r="F96" s="1">
        <v>145.0</v>
      </c>
      <c r="G96" s="1" t="s">
        <v>14</v>
      </c>
    </row>
    <row r="97">
      <c r="A97" s="1">
        <v>2009.0</v>
      </c>
      <c r="B97" s="3">
        <v>3459.0</v>
      </c>
      <c r="C97" s="1">
        <v>21.0</v>
      </c>
      <c r="D97" s="8">
        <v>40.31</v>
      </c>
      <c r="E97" s="1">
        <v>180.0</v>
      </c>
      <c r="F97" s="1">
        <v>156.0</v>
      </c>
      <c r="G97" s="1" t="s">
        <v>57</v>
      </c>
    </row>
    <row r="98">
      <c r="A98" s="1">
        <v>2010.0</v>
      </c>
      <c r="B98" s="3">
        <v>3641.0</v>
      </c>
      <c r="C98" s="1">
        <v>21.0</v>
      </c>
      <c r="D98" s="8">
        <v>39.585</v>
      </c>
      <c r="E98" s="1">
        <v>197.0</v>
      </c>
      <c r="F98" s="1">
        <v>170.0</v>
      </c>
      <c r="G98" s="1" t="s">
        <v>58</v>
      </c>
    </row>
    <row r="99">
      <c r="A99" s="1">
        <v>2011.0</v>
      </c>
      <c r="B99" s="3">
        <v>3430.0</v>
      </c>
      <c r="C99" s="1">
        <v>21.0</v>
      </c>
      <c r="D99" s="8">
        <v>39.788</v>
      </c>
      <c r="E99" s="1">
        <v>198.0</v>
      </c>
      <c r="F99" s="1">
        <v>167.0</v>
      </c>
      <c r="G99" s="1" t="s">
        <v>59</v>
      </c>
    </row>
    <row r="100">
      <c r="A100" s="1">
        <v>2012.0</v>
      </c>
      <c r="B100" s="3">
        <v>3488.0</v>
      </c>
      <c r="C100" s="1">
        <v>21.0</v>
      </c>
      <c r="D100" s="8">
        <v>39.83</v>
      </c>
      <c r="E100" s="1">
        <v>198.0</v>
      </c>
      <c r="F100" s="1">
        <v>153.0</v>
      </c>
      <c r="G100" s="1" t="s">
        <v>54</v>
      </c>
    </row>
    <row r="101">
      <c r="A101" s="1">
        <v>2013.0</v>
      </c>
      <c r="B101" s="3">
        <v>3403.0</v>
      </c>
      <c r="C101" s="1">
        <v>21.0</v>
      </c>
      <c r="D101" s="8">
        <v>40.545</v>
      </c>
      <c r="E101" s="1">
        <v>198.0</v>
      </c>
      <c r="F101" s="1">
        <v>169.0</v>
      </c>
      <c r="G101" s="1" t="s">
        <v>60</v>
      </c>
    </row>
    <row r="102">
      <c r="A102" s="1">
        <v>2014.0</v>
      </c>
      <c r="B102" s="3">
        <v>3659.0</v>
      </c>
      <c r="C102" s="1">
        <v>21.0</v>
      </c>
      <c r="D102" s="8">
        <v>40.662</v>
      </c>
      <c r="E102" s="1">
        <v>198.0</v>
      </c>
      <c r="F102" s="1">
        <v>164.0</v>
      </c>
      <c r="G102" s="1" t="s">
        <v>61</v>
      </c>
    </row>
    <row r="103">
      <c r="A103" s="1">
        <v>2015.0</v>
      </c>
      <c r="B103" s="3">
        <v>3360.0</v>
      </c>
      <c r="C103" s="1">
        <v>21.0</v>
      </c>
      <c r="D103" s="8">
        <v>39.64</v>
      </c>
      <c r="E103" s="1">
        <v>198.0</v>
      </c>
      <c r="F103" s="1">
        <v>160.0</v>
      </c>
      <c r="G103" s="1" t="s">
        <v>62</v>
      </c>
    </row>
    <row r="104">
      <c r="A104" s="1">
        <v>2016.0</v>
      </c>
      <c r="B104" s="3">
        <v>3519.0</v>
      </c>
      <c r="C104" s="1">
        <v>21.0</v>
      </c>
      <c r="D104" s="8">
        <v>39.616</v>
      </c>
      <c r="E104" s="1">
        <v>198.0</v>
      </c>
      <c r="F104" s="1">
        <v>198.0</v>
      </c>
      <c r="G104" s="1" t="s">
        <v>63</v>
      </c>
    </row>
    <row r="105">
      <c r="A105" s="1">
        <v>2017.0</v>
      </c>
      <c r="B105" s="3">
        <v>3540.0</v>
      </c>
      <c r="C105" s="1">
        <v>21.0</v>
      </c>
      <c r="D105" s="8">
        <v>40.997</v>
      </c>
      <c r="E105" s="1">
        <v>198.0</v>
      </c>
      <c r="F105" s="1">
        <v>167.0</v>
      </c>
      <c r="G105" s="1" t="s">
        <v>64</v>
      </c>
    </row>
    <row r="106">
      <c r="A106" s="1">
        <v>2018.0</v>
      </c>
      <c r="B106" s="3">
        <v>3349.0</v>
      </c>
      <c r="C106" s="1">
        <v>21.0</v>
      </c>
      <c r="D106" s="8">
        <v>40.21</v>
      </c>
      <c r="E106" s="1">
        <v>176.0</v>
      </c>
      <c r="F106" s="1">
        <v>145.0</v>
      </c>
      <c r="G106" s="1" t="s">
        <v>65</v>
      </c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drawing r:id="rId1"/>
</worksheet>
</file>