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xr:revisionPtr revIDLastSave="0" documentId="13_ncr:1_{0305DE14-EB97-4A9E-BF66-FF355B593995}" xr6:coauthVersionLast="45" xr6:coauthVersionMax="45" xr10:uidLastSave="{00000000-0000-0000-0000-000000000000}"/>
  <bookViews>
    <workbookView xWindow="-110" yWindow="-110" windowWidth="19420" windowHeight="10420" tabRatio="898" firstSheet="14" activeTab="15" xr2:uid="{00000000-000D-0000-FFFF-FFFF00000000}"/>
  </bookViews>
  <sheets>
    <sheet name="SLA Report" sheetId="34" state="hidden" r:id="rId1"/>
    <sheet name="Case Summary" sheetId="42" state="hidden" r:id="rId2"/>
    <sheet name="Sheet2" sheetId="65" state="hidden" r:id="rId3"/>
    <sheet name="1) ช่วยเหลือส่วนบุคคล" sheetId="33" state="hidden" r:id="rId4"/>
    <sheet name="2) ช่วยเหลือด้านการเดินทาง" sheetId="48" state="hidden" r:id="rId5"/>
    <sheet name="3) ช่วยเหลือฉุกเฉินบนท้องถนน" sheetId="49" state="hidden" r:id="rId6"/>
    <sheet name="4) ช่วยเหลือด้านการแพทย์" sheetId="50" state="hidden" r:id="rId7"/>
    <sheet name="5) ให้คำปรึกษาทางด้านสุขภาพจิต" sheetId="53" state="hidden" r:id="rId8"/>
    <sheet name="6) ช่วยเหลือด้านที่อยู่อาศัย" sheetId="54" state="hidden" r:id="rId9"/>
    <sheet name="7) ช่วยเหลือเกี่ยวกับเด็ก" sheetId="57" state="hidden" r:id="rId10"/>
    <sheet name="8) ช่วยเหลือด้านสัตว์เลี้ยง" sheetId="55" state="hidden" r:id="rId11"/>
    <sheet name="เคสร้องเรียน" sheetId="46" state="hidden" r:id="rId12"/>
    <sheet name="เคสชมเชย" sheetId="62" state="hidden" r:id="rId13"/>
    <sheet name="การโทรออกประสานงาน" sheetId="35" state="hidden" r:id="rId14"/>
    <sheet name="Case Detail" sheetId="58" r:id="rId15"/>
    <sheet name=" Outbound Detail" sheetId="63" r:id="rId16"/>
    <sheet name="5) Limousine" sheetId="37" state="hidden" r:id="rId17"/>
  </sheets>
  <definedNames>
    <definedName name="_xlnm._FilterDatabase" localSheetId="15" hidden="1">' Outbound Detail'!$A$1:$J$1</definedName>
    <definedName name="_xlnm._FilterDatabase" localSheetId="14" hidden="1">'Case Detail'!$A$1:$J$1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7" i="55" l="1"/>
  <c r="AI18" i="55"/>
  <c r="AI12" i="57"/>
  <c r="AI13" i="54"/>
  <c r="AI11" i="53"/>
  <c r="AI15" i="50"/>
  <c r="AI16" i="50"/>
  <c r="AI14" i="49"/>
  <c r="AI15" i="48"/>
  <c r="BL27" i="35"/>
  <c r="BK27" i="35"/>
  <c r="BJ27" i="35"/>
  <c r="BI27" i="35"/>
  <c r="BH27" i="35"/>
  <c r="BG27" i="35"/>
  <c r="BF27" i="35"/>
  <c r="BE27" i="35"/>
  <c r="BD27" i="35"/>
  <c r="BC27" i="35"/>
  <c r="BB27" i="35"/>
  <c r="BA27" i="35"/>
  <c r="AZ27" i="35"/>
  <c r="AY27" i="35"/>
  <c r="AX27" i="35"/>
  <c r="AW27" i="35"/>
  <c r="AV27" i="35"/>
  <c r="AU27" i="35"/>
  <c r="AT27" i="35"/>
  <c r="AS27" i="35"/>
  <c r="AR27" i="35"/>
  <c r="AQ27" i="35"/>
  <c r="AP27" i="35"/>
  <c r="AO27" i="35"/>
  <c r="AN27" i="35"/>
  <c r="AM27" i="35"/>
  <c r="AL27" i="35"/>
  <c r="AK27" i="35"/>
  <c r="AJ27" i="35"/>
  <c r="AI27" i="35"/>
  <c r="BM26" i="35"/>
  <c r="BM25" i="35"/>
  <c r="BM24" i="35"/>
  <c r="BM27" i="55"/>
  <c r="BL27" i="55"/>
  <c r="BK27" i="55"/>
  <c r="BJ27" i="55"/>
  <c r="BI27" i="55"/>
  <c r="BH27" i="55"/>
  <c r="BG27" i="55"/>
  <c r="BF27" i="55"/>
  <c r="BE27" i="55"/>
  <c r="BD27" i="55"/>
  <c r="BC27" i="55"/>
  <c r="BB27" i="55"/>
  <c r="BA27" i="55"/>
  <c r="AZ27" i="55"/>
  <c r="AY27" i="55"/>
  <c r="AX27" i="55"/>
  <c r="AW27" i="55"/>
  <c r="AV27" i="55"/>
  <c r="AU27" i="55"/>
  <c r="AT27" i="55"/>
  <c r="AS27" i="55"/>
  <c r="AR27" i="55"/>
  <c r="AQ27" i="55"/>
  <c r="AP27" i="55"/>
  <c r="AO27" i="55"/>
  <c r="AN27" i="55"/>
  <c r="AM27" i="55"/>
  <c r="AL27" i="55"/>
  <c r="AK27" i="55"/>
  <c r="AJ27" i="55"/>
  <c r="BN26" i="55"/>
  <c r="BN25" i="55"/>
  <c r="BN24" i="55"/>
  <c r="BN23" i="55"/>
  <c r="BN22" i="55"/>
  <c r="BN21" i="55"/>
  <c r="BN20" i="55"/>
  <c r="BN19" i="55"/>
  <c r="BN18" i="55"/>
  <c r="BO18" i="55" s="1"/>
  <c r="BN17" i="55"/>
  <c r="BN16" i="55"/>
  <c r="BN15" i="55"/>
  <c r="BN14" i="55"/>
  <c r="BN13" i="55"/>
  <c r="BN12" i="55"/>
  <c r="BN11" i="55"/>
  <c r="BM18" i="57"/>
  <c r="BL18" i="57"/>
  <c r="BK18" i="57"/>
  <c r="BJ18" i="57"/>
  <c r="BI18" i="57"/>
  <c r="BH18" i="57"/>
  <c r="BG18" i="57"/>
  <c r="BF18" i="57"/>
  <c r="BE18" i="57"/>
  <c r="BD18" i="57"/>
  <c r="BC18" i="57"/>
  <c r="BB18" i="57"/>
  <c r="BA18" i="57"/>
  <c r="AZ18" i="57"/>
  <c r="AY18" i="57"/>
  <c r="AX18" i="57"/>
  <c r="AW18" i="57"/>
  <c r="AV18" i="57"/>
  <c r="AU18" i="57"/>
  <c r="AT18" i="57"/>
  <c r="AS18" i="57"/>
  <c r="AR18" i="57"/>
  <c r="AQ18" i="57"/>
  <c r="AP18" i="57"/>
  <c r="AO18" i="57"/>
  <c r="AN18" i="57"/>
  <c r="AM18" i="57"/>
  <c r="AL18" i="57"/>
  <c r="AK18" i="57"/>
  <c r="AJ18" i="57"/>
  <c r="BN17" i="57"/>
  <c r="BN16" i="57"/>
  <c r="BN15" i="57"/>
  <c r="BN14" i="57"/>
  <c r="BN13" i="57"/>
  <c r="BN12" i="57"/>
  <c r="BN11" i="57"/>
  <c r="BN19" i="54"/>
  <c r="BM19" i="54"/>
  <c r="BL19" i="54"/>
  <c r="BK19" i="54"/>
  <c r="BJ19" i="54"/>
  <c r="BI19" i="54"/>
  <c r="BH19" i="54"/>
  <c r="BG19" i="54"/>
  <c r="BF19" i="54"/>
  <c r="BE19" i="54"/>
  <c r="BD19" i="54"/>
  <c r="BC19" i="54"/>
  <c r="BB19" i="54"/>
  <c r="BA19" i="54"/>
  <c r="AZ19" i="54"/>
  <c r="AY19" i="54"/>
  <c r="AX19" i="54"/>
  <c r="AW19" i="54"/>
  <c r="AV19" i="54"/>
  <c r="AU19" i="54"/>
  <c r="AT19" i="54"/>
  <c r="AS19" i="54"/>
  <c r="AR19" i="54"/>
  <c r="AQ19" i="54"/>
  <c r="AP19" i="54"/>
  <c r="AO19" i="54"/>
  <c r="AN19" i="54"/>
  <c r="AM19" i="54"/>
  <c r="AL19" i="54"/>
  <c r="AK19" i="54"/>
  <c r="AJ19" i="54"/>
  <c r="BO18" i="54"/>
  <c r="BO17" i="54"/>
  <c r="BO16" i="54"/>
  <c r="BO15" i="54"/>
  <c r="BO14" i="54"/>
  <c r="BO13" i="54"/>
  <c r="BO12" i="54"/>
  <c r="BO11" i="54"/>
  <c r="BM15" i="53"/>
  <c r="BL15" i="53"/>
  <c r="BK15" i="53"/>
  <c r="BJ15" i="53"/>
  <c r="BI15" i="53"/>
  <c r="BH15" i="53"/>
  <c r="BG15" i="53"/>
  <c r="BF15" i="53"/>
  <c r="BE15" i="53"/>
  <c r="BD15" i="53"/>
  <c r="BC15" i="53"/>
  <c r="BB15" i="53"/>
  <c r="BA15" i="53"/>
  <c r="AZ15" i="53"/>
  <c r="AY15" i="53"/>
  <c r="AX15" i="53"/>
  <c r="AW15" i="53"/>
  <c r="AV15" i="53"/>
  <c r="AU15" i="53"/>
  <c r="AT15" i="53"/>
  <c r="AS15" i="53"/>
  <c r="AR15" i="53"/>
  <c r="AQ15" i="53"/>
  <c r="AP15" i="53"/>
  <c r="AO15" i="53"/>
  <c r="AN15" i="53"/>
  <c r="AM15" i="53"/>
  <c r="AL15" i="53"/>
  <c r="AK15" i="53"/>
  <c r="AJ15" i="53"/>
  <c r="BN14" i="53"/>
  <c r="BN13" i="53"/>
  <c r="BN12" i="53"/>
  <c r="BN11" i="53"/>
  <c r="BM21" i="50"/>
  <c r="BL21" i="50"/>
  <c r="BK21" i="50"/>
  <c r="BJ21" i="50"/>
  <c r="BI21" i="50"/>
  <c r="BH21" i="50"/>
  <c r="BG21" i="50"/>
  <c r="BF21" i="50"/>
  <c r="BE21" i="50"/>
  <c r="BD21" i="50"/>
  <c r="BC21" i="50"/>
  <c r="BB21" i="50"/>
  <c r="BA21" i="50"/>
  <c r="AZ21" i="50"/>
  <c r="AY21" i="50"/>
  <c r="AX21" i="50"/>
  <c r="AW21" i="50"/>
  <c r="AV21" i="50"/>
  <c r="AU21" i="50"/>
  <c r="AT21" i="50"/>
  <c r="AS21" i="50"/>
  <c r="AR21" i="50"/>
  <c r="AQ21" i="50"/>
  <c r="AP21" i="50"/>
  <c r="AO21" i="50"/>
  <c r="AN21" i="50"/>
  <c r="AM21" i="50"/>
  <c r="AL21" i="50"/>
  <c r="AK21" i="50"/>
  <c r="AJ21" i="50"/>
  <c r="BN20" i="50"/>
  <c r="BN19" i="50"/>
  <c r="BN18" i="50"/>
  <c r="BN17" i="50"/>
  <c r="BN16" i="50"/>
  <c r="BN15" i="50"/>
  <c r="BN14" i="50"/>
  <c r="BN13" i="50"/>
  <c r="BN12" i="50"/>
  <c r="BN11" i="50"/>
  <c r="BM27" i="49"/>
  <c r="BL27" i="49"/>
  <c r="BK27" i="49"/>
  <c r="BJ27" i="49"/>
  <c r="BI27" i="49"/>
  <c r="BH27" i="49"/>
  <c r="BG27" i="49"/>
  <c r="BF27" i="49"/>
  <c r="BE27" i="49"/>
  <c r="BD27" i="49"/>
  <c r="BC27" i="49"/>
  <c r="BB27" i="49"/>
  <c r="BA27" i="49"/>
  <c r="AZ27" i="49"/>
  <c r="AY27" i="49"/>
  <c r="AX27" i="49"/>
  <c r="AW27" i="49"/>
  <c r="AV27" i="49"/>
  <c r="AU27" i="49"/>
  <c r="AT27" i="49"/>
  <c r="AS27" i="49"/>
  <c r="AR27" i="49"/>
  <c r="AQ27" i="49"/>
  <c r="AP27" i="49"/>
  <c r="AO27" i="49"/>
  <c r="AN27" i="49"/>
  <c r="AM27" i="49"/>
  <c r="AL27" i="49"/>
  <c r="AK27" i="49"/>
  <c r="AJ27" i="49"/>
  <c r="BN26" i="49"/>
  <c r="BN25" i="49"/>
  <c r="BN24" i="49"/>
  <c r="BN23" i="49"/>
  <c r="BN22" i="49"/>
  <c r="BN21" i="49"/>
  <c r="BN20" i="49"/>
  <c r="BN19" i="49"/>
  <c r="BN18" i="49"/>
  <c r="BN17" i="49"/>
  <c r="BN16" i="49"/>
  <c r="BN15" i="49"/>
  <c r="BN14" i="49"/>
  <c r="BN13" i="49"/>
  <c r="BN12" i="49"/>
  <c r="BN11" i="49"/>
  <c r="BM31" i="48"/>
  <c r="BL31" i="48"/>
  <c r="BK31" i="48"/>
  <c r="BJ31" i="48"/>
  <c r="BI31" i="48"/>
  <c r="BH31" i="48"/>
  <c r="BG31" i="48"/>
  <c r="BF31" i="48"/>
  <c r="BE31" i="48"/>
  <c r="BD31" i="48"/>
  <c r="BC31" i="48"/>
  <c r="BB31" i="48"/>
  <c r="BA31" i="48"/>
  <c r="AZ31" i="48"/>
  <c r="AY31" i="48"/>
  <c r="AX31" i="48"/>
  <c r="AW31" i="48"/>
  <c r="AV31" i="48"/>
  <c r="AU31" i="48"/>
  <c r="AT31" i="48"/>
  <c r="AS31" i="48"/>
  <c r="AR31" i="48"/>
  <c r="AQ31" i="48"/>
  <c r="AP31" i="48"/>
  <c r="AO31" i="48"/>
  <c r="AN31" i="48"/>
  <c r="AM31" i="48"/>
  <c r="AL31" i="48"/>
  <c r="AK31" i="48"/>
  <c r="AJ31" i="48"/>
  <c r="BN30" i="48"/>
  <c r="BN29" i="48"/>
  <c r="BN28" i="48"/>
  <c r="BN27" i="48"/>
  <c r="BN26" i="48"/>
  <c r="BN25" i="48"/>
  <c r="BN24" i="48"/>
  <c r="BN23" i="48"/>
  <c r="BN22" i="48"/>
  <c r="BN21" i="48"/>
  <c r="BN20" i="48"/>
  <c r="BN19" i="48"/>
  <c r="BN18" i="48"/>
  <c r="BN17" i="48"/>
  <c r="BN16" i="48"/>
  <c r="BN15" i="48"/>
  <c r="BN14" i="48"/>
  <c r="BN13" i="48"/>
  <c r="BN12" i="48"/>
  <c r="BN11" i="48"/>
  <c r="BM40" i="33"/>
  <c r="BL40" i="33"/>
  <c r="BK40" i="33"/>
  <c r="BJ40" i="33"/>
  <c r="BI40" i="33"/>
  <c r="BH40" i="33"/>
  <c r="BG40" i="33"/>
  <c r="BF40" i="33"/>
  <c r="BE40" i="33"/>
  <c r="BD40" i="33"/>
  <c r="BC40" i="33"/>
  <c r="BB40" i="33"/>
  <c r="BA40" i="33"/>
  <c r="AZ40" i="33"/>
  <c r="AY40" i="33"/>
  <c r="AX40" i="33"/>
  <c r="AW40" i="33"/>
  <c r="AV40" i="33"/>
  <c r="AU40" i="33"/>
  <c r="AT40" i="33"/>
  <c r="AS40" i="33"/>
  <c r="AR40" i="33"/>
  <c r="AQ40" i="33"/>
  <c r="AP40" i="33"/>
  <c r="AO40" i="33"/>
  <c r="AN40" i="33"/>
  <c r="AM40" i="33"/>
  <c r="AL40" i="33"/>
  <c r="AK40" i="33"/>
  <c r="AJ40" i="33"/>
  <c r="BN39" i="33"/>
  <c r="BN38" i="33"/>
  <c r="BN37" i="33"/>
  <c r="BN36" i="33"/>
  <c r="BN35" i="33"/>
  <c r="BN34" i="33"/>
  <c r="BN33" i="33"/>
  <c r="BN32" i="33"/>
  <c r="BN31" i="33"/>
  <c r="BN30" i="33"/>
  <c r="BN29" i="33"/>
  <c r="BN28" i="33"/>
  <c r="BN27" i="33"/>
  <c r="BN26" i="33"/>
  <c r="BN25" i="33"/>
  <c r="BN24" i="33"/>
  <c r="BN23" i="33"/>
  <c r="BN22" i="33"/>
  <c r="BN21" i="33"/>
  <c r="BN20" i="33"/>
  <c r="BN19" i="33"/>
  <c r="BN18" i="33"/>
  <c r="BN17" i="33"/>
  <c r="BN16" i="33"/>
  <c r="BN15" i="33"/>
  <c r="BN14" i="33"/>
  <c r="BN13" i="33"/>
  <c r="BN12" i="33"/>
  <c r="BN11" i="33"/>
  <c r="BM43" i="42"/>
  <c r="BL43" i="42"/>
  <c r="BK43" i="42"/>
  <c r="BJ43" i="42"/>
  <c r="BI43" i="42"/>
  <c r="BH43" i="42"/>
  <c r="BG43" i="42"/>
  <c r="BF43" i="42"/>
  <c r="BE43" i="42"/>
  <c r="BD43" i="42"/>
  <c r="BC43" i="42"/>
  <c r="BB43" i="42"/>
  <c r="BA43" i="42"/>
  <c r="AZ43" i="42"/>
  <c r="AY43" i="42"/>
  <c r="AX43" i="42"/>
  <c r="AW43" i="42"/>
  <c r="AV43" i="42"/>
  <c r="AU43" i="42"/>
  <c r="AT43" i="42"/>
  <c r="AS43" i="42"/>
  <c r="AR43" i="42"/>
  <c r="AQ43" i="42"/>
  <c r="AP43" i="42"/>
  <c r="AO43" i="42"/>
  <c r="AN43" i="42"/>
  <c r="AM43" i="42"/>
  <c r="AL43" i="42"/>
  <c r="AK43" i="42"/>
  <c r="AJ43" i="42"/>
  <c r="BN42" i="42"/>
  <c r="BN41" i="42"/>
  <c r="BN40" i="42"/>
  <c r="BN39" i="42"/>
  <c r="BN38" i="42"/>
  <c r="BN37" i="42"/>
  <c r="BN36" i="42"/>
  <c r="BN35" i="42"/>
  <c r="BN34" i="42"/>
  <c r="BN33" i="42"/>
  <c r="BN32" i="42"/>
  <c r="BN31" i="42"/>
  <c r="BN30" i="42"/>
  <c r="BN29" i="42"/>
  <c r="BN28" i="42"/>
  <c r="BN27" i="42"/>
  <c r="BN26" i="42"/>
  <c r="BP13" i="54" l="1"/>
  <c r="BO16" i="50"/>
  <c r="BO15" i="50"/>
  <c r="BO12" i="57"/>
  <c r="BO17" i="55"/>
  <c r="BO14" i="49"/>
  <c r="BO15" i="48"/>
  <c r="BN15" i="53"/>
  <c r="BO11" i="53"/>
  <c r="BO19" i="54"/>
  <c r="BM27" i="35"/>
  <c r="BN27" i="55"/>
  <c r="BN18" i="57"/>
  <c r="BN21" i="50"/>
  <c r="BN27" i="49"/>
  <c r="BN31" i="48"/>
  <c r="BN40" i="33"/>
  <c r="BN43" i="42"/>
  <c r="D25" i="62"/>
  <c r="D25" i="46"/>
  <c r="AH27" i="55"/>
  <c r="AG27" i="55"/>
  <c r="AF27" i="55"/>
  <c r="AE27" i="55"/>
  <c r="AD27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AI26" i="55"/>
  <c r="BO26" i="55" s="1"/>
  <c r="AI25" i="55"/>
  <c r="BO25" i="55" s="1"/>
  <c r="AI24" i="55"/>
  <c r="BO24" i="55" s="1"/>
  <c r="AI23" i="55"/>
  <c r="BO23" i="55" s="1"/>
  <c r="AI22" i="55"/>
  <c r="BO22" i="55" s="1"/>
  <c r="AI21" i="55"/>
  <c r="BO21" i="55" s="1"/>
  <c r="AI20" i="55"/>
  <c r="BO20" i="55" s="1"/>
  <c r="AI19" i="55"/>
  <c r="BO19" i="55" s="1"/>
  <c r="AI16" i="55"/>
  <c r="BO16" i="55" s="1"/>
  <c r="AI15" i="55"/>
  <c r="BO15" i="55" s="1"/>
  <c r="AI14" i="55"/>
  <c r="BO14" i="55" s="1"/>
  <c r="AI13" i="55"/>
  <c r="BO13" i="55" s="1"/>
  <c r="AI12" i="55"/>
  <c r="BO12" i="55" s="1"/>
  <c r="AI11" i="55"/>
  <c r="BO11" i="55" s="1"/>
  <c r="AH18" i="57"/>
  <c r="AG18" i="57"/>
  <c r="AF18" i="57"/>
  <c r="AE18" i="57"/>
  <c r="AD18" i="57"/>
  <c r="AC18" i="57"/>
  <c r="AB18" i="57"/>
  <c r="AA18" i="57"/>
  <c r="Z18" i="57"/>
  <c r="Y18" i="57"/>
  <c r="X18" i="57"/>
  <c r="W18" i="57"/>
  <c r="V18" i="57"/>
  <c r="U18" i="57"/>
  <c r="T18" i="57"/>
  <c r="S18" i="57"/>
  <c r="R18" i="57"/>
  <c r="Q18" i="57"/>
  <c r="P18" i="57"/>
  <c r="O18" i="57"/>
  <c r="N18" i="57"/>
  <c r="M18" i="57"/>
  <c r="L18" i="57"/>
  <c r="K18" i="57"/>
  <c r="J18" i="57"/>
  <c r="I18" i="57"/>
  <c r="H18" i="57"/>
  <c r="G18" i="57"/>
  <c r="F18" i="57"/>
  <c r="E18" i="57"/>
  <c r="D18" i="57"/>
  <c r="AI17" i="57"/>
  <c r="BO17" i="57" s="1"/>
  <c r="AI16" i="57"/>
  <c r="BO16" i="57" s="1"/>
  <c r="AI15" i="57"/>
  <c r="BO15" i="57" s="1"/>
  <c r="AI14" i="57"/>
  <c r="BO14" i="57" s="1"/>
  <c r="AI13" i="57"/>
  <c r="BO13" i="57" s="1"/>
  <c r="AI11" i="57"/>
  <c r="BO11" i="57" s="1"/>
  <c r="AH19" i="54"/>
  <c r="AG19" i="54"/>
  <c r="AF19" i="54"/>
  <c r="AE19" i="54"/>
  <c r="AD19" i="54"/>
  <c r="AC19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P19" i="54"/>
  <c r="O19" i="54"/>
  <c r="N19" i="54"/>
  <c r="M19" i="54"/>
  <c r="L19" i="54"/>
  <c r="K19" i="54"/>
  <c r="J19" i="54"/>
  <c r="I19" i="54"/>
  <c r="H19" i="54"/>
  <c r="G19" i="54"/>
  <c r="F19" i="54"/>
  <c r="E19" i="54"/>
  <c r="D19" i="54"/>
  <c r="AI18" i="54"/>
  <c r="BP18" i="54" s="1"/>
  <c r="AI17" i="54"/>
  <c r="BP17" i="54" s="1"/>
  <c r="AI16" i="54"/>
  <c r="BP16" i="54" s="1"/>
  <c r="AI15" i="54"/>
  <c r="BP15" i="54" s="1"/>
  <c r="AI14" i="54"/>
  <c r="BP14" i="54" s="1"/>
  <c r="AI12" i="54"/>
  <c r="BP12" i="54" s="1"/>
  <c r="AI11" i="54"/>
  <c r="BP11" i="54" s="1"/>
  <c r="AH15" i="53"/>
  <c r="AG15" i="53"/>
  <c r="AF15" i="53"/>
  <c r="AE15" i="53"/>
  <c r="AD15" i="53"/>
  <c r="AC15" i="53"/>
  <c r="AB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AI14" i="53"/>
  <c r="BO14" i="53" s="1"/>
  <c r="AI13" i="53"/>
  <c r="BO13" i="53" s="1"/>
  <c r="AI12" i="53"/>
  <c r="BO12" i="53" s="1"/>
  <c r="AH21" i="50"/>
  <c r="AG21" i="50"/>
  <c r="AF21" i="50"/>
  <c r="AE21" i="50"/>
  <c r="AD21" i="50"/>
  <c r="AC21" i="50"/>
  <c r="AB21" i="50"/>
  <c r="AA21" i="50"/>
  <c r="Z21" i="50"/>
  <c r="Y21" i="50"/>
  <c r="X21" i="50"/>
  <c r="W21" i="50"/>
  <c r="V21" i="50"/>
  <c r="U2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AI20" i="50"/>
  <c r="BO20" i="50" s="1"/>
  <c r="AI19" i="50"/>
  <c r="BO19" i="50" s="1"/>
  <c r="AI18" i="50"/>
  <c r="BO18" i="50" s="1"/>
  <c r="AI17" i="50"/>
  <c r="BO17" i="50" s="1"/>
  <c r="AI14" i="50"/>
  <c r="BO14" i="50" s="1"/>
  <c r="AI13" i="50"/>
  <c r="BO13" i="50" s="1"/>
  <c r="AI12" i="50"/>
  <c r="BO12" i="50" s="1"/>
  <c r="AI11" i="50"/>
  <c r="BO11" i="50" s="1"/>
  <c r="AH27" i="49"/>
  <c r="AG27" i="49"/>
  <c r="AF27" i="49"/>
  <c r="AE27" i="49"/>
  <c r="AD27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AI26" i="49"/>
  <c r="BO26" i="49" s="1"/>
  <c r="AI25" i="49"/>
  <c r="BO25" i="49" s="1"/>
  <c r="AI24" i="49"/>
  <c r="BO24" i="49" s="1"/>
  <c r="AI23" i="49"/>
  <c r="BO23" i="49" s="1"/>
  <c r="AI22" i="49"/>
  <c r="BO22" i="49" s="1"/>
  <c r="AI21" i="49"/>
  <c r="BO21" i="49" s="1"/>
  <c r="AI20" i="49"/>
  <c r="BO20" i="49" s="1"/>
  <c r="AI19" i="49"/>
  <c r="BO19" i="49" s="1"/>
  <c r="AI18" i="49"/>
  <c r="BO18" i="49" s="1"/>
  <c r="AI17" i="49"/>
  <c r="BO17" i="49" s="1"/>
  <c r="AI16" i="49"/>
  <c r="BO16" i="49" s="1"/>
  <c r="AI15" i="49"/>
  <c r="BO15" i="49" s="1"/>
  <c r="AI13" i="49"/>
  <c r="BO13" i="49" s="1"/>
  <c r="AI12" i="49"/>
  <c r="BO12" i="49" s="1"/>
  <c r="AI11" i="49"/>
  <c r="BO11" i="49" s="1"/>
  <c r="AH31" i="48"/>
  <c r="AG31" i="48"/>
  <c r="AF31" i="48"/>
  <c r="AE31" i="48"/>
  <c r="AD31" i="48"/>
  <c r="AC31" i="48"/>
  <c r="AB31" i="48"/>
  <c r="AA31" i="48"/>
  <c r="Z31" i="48"/>
  <c r="Y31" i="48"/>
  <c r="X31" i="48"/>
  <c r="W31" i="48"/>
  <c r="V31" i="48"/>
  <c r="U31" i="48"/>
  <c r="T31" i="48"/>
  <c r="S31" i="48"/>
  <c r="R31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E31" i="48"/>
  <c r="D31" i="48"/>
  <c r="AI30" i="48"/>
  <c r="BO30" i="48" s="1"/>
  <c r="AI29" i="48"/>
  <c r="BO29" i="48" s="1"/>
  <c r="AI28" i="48"/>
  <c r="BO28" i="48" s="1"/>
  <c r="AI27" i="48"/>
  <c r="BO27" i="48" s="1"/>
  <c r="AI26" i="48"/>
  <c r="BO26" i="48" s="1"/>
  <c r="AI25" i="48"/>
  <c r="BO25" i="48" s="1"/>
  <c r="AI24" i="48"/>
  <c r="BO24" i="48" s="1"/>
  <c r="AI23" i="48"/>
  <c r="BO23" i="48" s="1"/>
  <c r="AI22" i="48"/>
  <c r="BO22" i="48" s="1"/>
  <c r="AI21" i="48"/>
  <c r="BO21" i="48" s="1"/>
  <c r="AI20" i="48"/>
  <c r="BO20" i="48" s="1"/>
  <c r="AI19" i="48"/>
  <c r="BO19" i="48" s="1"/>
  <c r="AI18" i="48"/>
  <c r="BO18" i="48" s="1"/>
  <c r="AI17" i="48"/>
  <c r="BO17" i="48" s="1"/>
  <c r="AI16" i="48"/>
  <c r="BO16" i="48" s="1"/>
  <c r="AI14" i="48"/>
  <c r="BO14" i="48" s="1"/>
  <c r="AI13" i="48"/>
  <c r="BO13" i="48" s="1"/>
  <c r="AI12" i="48"/>
  <c r="BO12" i="48" s="1"/>
  <c r="AI11" i="48"/>
  <c r="BO11" i="48" s="1"/>
  <c r="AI12" i="33"/>
  <c r="BO12" i="33" s="1"/>
  <c r="AI13" i="33"/>
  <c r="BO13" i="33" s="1"/>
  <c r="AI14" i="33"/>
  <c r="BO14" i="33" s="1"/>
  <c r="AI15" i="33"/>
  <c r="BO15" i="33" s="1"/>
  <c r="AI16" i="33"/>
  <c r="BO16" i="33" s="1"/>
  <c r="AI17" i="33"/>
  <c r="BO17" i="33" s="1"/>
  <c r="AI18" i="33"/>
  <c r="BO18" i="33" s="1"/>
  <c r="AI19" i="33"/>
  <c r="BO19" i="33" s="1"/>
  <c r="AI20" i="33"/>
  <c r="BO20" i="33" s="1"/>
  <c r="AI21" i="33"/>
  <c r="BO21" i="33" s="1"/>
  <c r="AI22" i="33"/>
  <c r="BO22" i="33" s="1"/>
  <c r="AI23" i="33"/>
  <c r="BO23" i="33" s="1"/>
  <c r="AI24" i="33"/>
  <c r="BO24" i="33" s="1"/>
  <c r="AI25" i="33"/>
  <c r="BO25" i="33" s="1"/>
  <c r="AI26" i="33"/>
  <c r="BO26" i="33" s="1"/>
  <c r="AI27" i="33"/>
  <c r="BO27" i="33" s="1"/>
  <c r="AI28" i="33"/>
  <c r="BO28" i="33" s="1"/>
  <c r="AI29" i="33"/>
  <c r="BO29" i="33" s="1"/>
  <c r="AI30" i="33"/>
  <c r="BO30" i="33" s="1"/>
  <c r="AI31" i="33"/>
  <c r="BO31" i="33" s="1"/>
  <c r="AI32" i="33"/>
  <c r="BO32" i="33" s="1"/>
  <c r="AI33" i="33"/>
  <c r="BO33" i="33" s="1"/>
  <c r="AI34" i="33"/>
  <c r="BO34" i="33" s="1"/>
  <c r="AI35" i="33"/>
  <c r="BO35" i="33" s="1"/>
  <c r="AI36" i="33"/>
  <c r="BO36" i="33" s="1"/>
  <c r="AI37" i="33"/>
  <c r="BO37" i="33" s="1"/>
  <c r="AI38" i="33"/>
  <c r="BO38" i="33" s="1"/>
  <c r="AI39" i="33"/>
  <c r="BO39" i="33" s="1"/>
  <c r="E43" i="42"/>
  <c r="F43" i="42"/>
  <c r="G43" i="42"/>
  <c r="H43" i="42"/>
  <c r="I43" i="42"/>
  <c r="J43" i="42"/>
  <c r="K43" i="42"/>
  <c r="L43" i="42"/>
  <c r="M43" i="42"/>
  <c r="N43" i="42"/>
  <c r="O43" i="42"/>
  <c r="P43" i="42"/>
  <c r="Q43" i="42"/>
  <c r="R43" i="42"/>
  <c r="S43" i="42"/>
  <c r="T43" i="42"/>
  <c r="U43" i="42"/>
  <c r="V43" i="42"/>
  <c r="W43" i="42"/>
  <c r="X43" i="42"/>
  <c r="Y43" i="42"/>
  <c r="Z43" i="42"/>
  <c r="AA43" i="42"/>
  <c r="AB43" i="42"/>
  <c r="AC43" i="42"/>
  <c r="AD43" i="42"/>
  <c r="AE43" i="42"/>
  <c r="AF43" i="42"/>
  <c r="AG43" i="42"/>
  <c r="AH43" i="42"/>
  <c r="D43" i="42"/>
  <c r="BO31" i="48" l="1"/>
  <c r="BP31" i="48" s="1"/>
  <c r="BO27" i="49"/>
  <c r="AI27" i="55"/>
  <c r="BO27" i="55"/>
  <c r="AI21" i="50"/>
  <c r="AI27" i="49"/>
  <c r="AI31" i="48"/>
  <c r="BO18" i="57"/>
  <c r="BP18" i="57" s="1"/>
  <c r="BQ11" i="57"/>
  <c r="BQ18" i="57" s="1"/>
  <c r="AI18" i="57"/>
  <c r="BP19" i="54"/>
  <c r="BQ19" i="54" s="1"/>
  <c r="BR11" i="54"/>
  <c r="BR19" i="54" s="1"/>
  <c r="AI19" i="54"/>
  <c r="BO15" i="53"/>
  <c r="BP15" i="53" s="1"/>
  <c r="BQ11" i="53"/>
  <c r="BQ15" i="53" s="1"/>
  <c r="AI15" i="53"/>
  <c r="BQ11" i="50"/>
  <c r="BQ21" i="50" s="1"/>
  <c r="BO21" i="50"/>
  <c r="BP21" i="50" s="1"/>
  <c r="BQ11" i="48"/>
  <c r="BQ31" i="48" s="1"/>
  <c r="BP14" i="53" l="1"/>
  <c r="BP30" i="48"/>
  <c r="BP18" i="48"/>
  <c r="BP23" i="48"/>
  <c r="BP17" i="48"/>
  <c r="BP28" i="48"/>
  <c r="BP29" i="48"/>
  <c r="BQ17" i="54"/>
  <c r="BP22" i="48"/>
  <c r="BP20" i="48"/>
  <c r="BQ16" i="54"/>
  <c r="BP24" i="48"/>
  <c r="BP27" i="48"/>
  <c r="BP16" i="48"/>
  <c r="BP14" i="48"/>
  <c r="BP12" i="48"/>
  <c r="BQ15" i="54"/>
  <c r="BP15" i="48"/>
  <c r="BP25" i="48"/>
  <c r="BP19" i="48"/>
  <c r="BP17" i="57"/>
  <c r="BP27" i="55"/>
  <c r="BP25" i="55"/>
  <c r="BP21" i="55"/>
  <c r="BP14" i="55"/>
  <c r="BP18" i="55"/>
  <c r="BP15" i="55"/>
  <c r="BP26" i="55"/>
  <c r="BP12" i="55"/>
  <c r="BP20" i="55"/>
  <c r="BP23" i="55"/>
  <c r="BP22" i="55"/>
  <c r="BP19" i="55"/>
  <c r="BP13" i="55"/>
  <c r="BP16" i="55"/>
  <c r="BP24" i="55"/>
  <c r="BP17" i="55"/>
  <c r="BP11" i="55"/>
  <c r="BQ11" i="55"/>
  <c r="BQ27" i="55" s="1"/>
  <c r="BP15" i="57"/>
  <c r="BP14" i="57"/>
  <c r="BP13" i="57"/>
  <c r="BP12" i="57"/>
  <c r="BP16" i="57"/>
  <c r="BP11" i="57"/>
  <c r="BQ14" i="54"/>
  <c r="BQ11" i="54"/>
  <c r="BQ13" i="54"/>
  <c r="BQ12" i="54"/>
  <c r="BQ18" i="54"/>
  <c r="BP13" i="53"/>
  <c r="BP11" i="53"/>
  <c r="BP12" i="53"/>
  <c r="BP20" i="50"/>
  <c r="BP12" i="50"/>
  <c r="BP17" i="50"/>
  <c r="BP11" i="50"/>
  <c r="BP16" i="50"/>
  <c r="BP19" i="50"/>
  <c r="BP18" i="50"/>
  <c r="BP14" i="50"/>
  <c r="BP13" i="50"/>
  <c r="BP15" i="50"/>
  <c r="BP11" i="49"/>
  <c r="BP11" i="48"/>
  <c r="BP21" i="48"/>
  <c r="BP26" i="48"/>
  <c r="BP13" i="48"/>
  <c r="BQ11" i="49"/>
  <c r="BQ27" i="49" s="1"/>
  <c r="BP27" i="49" l="1"/>
  <c r="BP15" i="49"/>
  <c r="BP26" i="49"/>
  <c r="BP16" i="49"/>
  <c r="BP24" i="49"/>
  <c r="BP13" i="49"/>
  <c r="BP23" i="49"/>
  <c r="BP19" i="49"/>
  <c r="BP14" i="49"/>
  <c r="BP17" i="49"/>
  <c r="BP12" i="49"/>
  <c r="BP25" i="49"/>
  <c r="BP21" i="49"/>
  <c r="BP20" i="49"/>
  <c r="BP22" i="49"/>
  <c r="BP18" i="49"/>
  <c r="AI39" i="42"/>
  <c r="BO39" i="42" s="1"/>
  <c r="AI38" i="42"/>
  <c r="BO38" i="42" s="1"/>
  <c r="AI37" i="42"/>
  <c r="BO37" i="42" s="1"/>
  <c r="AI36" i="42"/>
  <c r="BO36" i="42" s="1"/>
  <c r="AI35" i="42"/>
  <c r="BO35" i="42" s="1"/>
  <c r="AI34" i="42"/>
  <c r="BO34" i="42" s="1"/>
  <c r="AH40" i="33" l="1"/>
  <c r="AG40" i="33"/>
  <c r="AF40" i="33"/>
  <c r="AE40" i="33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AI11" i="33"/>
  <c r="BO11" i="33" s="1"/>
  <c r="BO40" i="33" s="1"/>
  <c r="BQ34" i="42" l="1"/>
  <c r="AI40" i="33"/>
  <c r="BQ11" i="33" l="1"/>
  <c r="BQ40" i="33" s="1"/>
  <c r="BP15" i="33" l="1"/>
  <c r="BP16" i="33"/>
  <c r="BP17" i="33"/>
  <c r="BP25" i="33"/>
  <c r="BP33" i="33"/>
  <c r="BP26" i="33"/>
  <c r="BP34" i="33"/>
  <c r="BP19" i="33"/>
  <c r="BP27" i="33"/>
  <c r="BP35" i="33"/>
  <c r="BP20" i="33"/>
  <c r="BP28" i="33"/>
  <c r="BP36" i="33"/>
  <c r="BP24" i="33"/>
  <c r="BP18" i="33"/>
  <c r="BP40" i="33"/>
  <c r="BP12" i="33"/>
  <c r="BP13" i="33"/>
  <c r="BP21" i="33"/>
  <c r="BP29" i="33"/>
  <c r="BP37" i="33"/>
  <c r="BP14" i="33"/>
  <c r="BP22" i="33"/>
  <c r="BP30" i="33"/>
  <c r="BP38" i="33"/>
  <c r="BP23" i="33"/>
  <c r="BP31" i="33"/>
  <c r="BP39" i="33"/>
  <c r="BP32" i="33"/>
  <c r="BP11" i="33"/>
  <c r="AI42" i="42"/>
  <c r="BO42" i="42" s="1"/>
  <c r="AI41" i="42"/>
  <c r="BO41" i="42" s="1"/>
  <c r="AI40" i="42"/>
  <c r="BO40" i="42" s="1"/>
  <c r="AI33" i="42"/>
  <c r="BO33" i="42" s="1"/>
  <c r="AI32" i="42"/>
  <c r="BO32" i="42" s="1"/>
  <c r="AI31" i="42"/>
  <c r="BO31" i="42" s="1"/>
  <c r="AI30" i="42"/>
  <c r="BO30" i="42" s="1"/>
  <c r="AI29" i="42"/>
  <c r="BO29" i="42" s="1"/>
  <c r="AI28" i="42"/>
  <c r="BO28" i="42" s="1"/>
  <c r="AI27" i="42"/>
  <c r="BO27" i="42" s="1"/>
  <c r="AI26" i="42"/>
  <c r="BO26" i="42" s="1"/>
  <c r="BO43" i="42" l="1"/>
  <c r="AI43" i="42"/>
  <c r="BP30" i="42" l="1"/>
  <c r="BP38" i="42"/>
  <c r="BP35" i="42"/>
  <c r="BP29" i="42"/>
  <c r="BP31" i="42"/>
  <c r="BP39" i="42"/>
  <c r="BP27" i="42"/>
  <c r="BP37" i="42"/>
  <c r="BP32" i="42"/>
  <c r="BP40" i="42"/>
  <c r="BP41" i="42"/>
  <c r="BP36" i="42"/>
  <c r="BP43" i="42"/>
  <c r="BP34" i="42"/>
  <c r="BP42" i="42"/>
  <c r="BP26" i="42"/>
  <c r="BP28" i="42"/>
  <c r="BP33" i="42"/>
  <c r="BQ40" i="42"/>
  <c r="BQ26" i="42"/>
  <c r="BQ43" i="42" s="1"/>
  <c r="J19" i="34"/>
  <c r="H19" i="34"/>
  <c r="J18" i="34"/>
  <c r="H18" i="34"/>
  <c r="J17" i="34"/>
  <c r="H17" i="34"/>
  <c r="J16" i="34"/>
  <c r="H16" i="34"/>
  <c r="J15" i="34"/>
  <c r="H15" i="34"/>
  <c r="J45" i="34" l="1"/>
  <c r="H45" i="34"/>
  <c r="J44" i="34"/>
  <c r="H44" i="34"/>
  <c r="J43" i="34"/>
  <c r="H43" i="34"/>
  <c r="J42" i="34" l="1"/>
  <c r="H42" i="34"/>
  <c r="H41" i="34" l="1"/>
  <c r="J41" i="34"/>
  <c r="J40" i="34" l="1"/>
  <c r="H40" i="34"/>
  <c r="J39" i="34" l="1"/>
  <c r="H39" i="34"/>
  <c r="J38" i="34" l="1"/>
  <c r="H38" i="34"/>
  <c r="J37" i="34"/>
  <c r="H37" i="34"/>
  <c r="J36" i="34"/>
  <c r="H36" i="34"/>
  <c r="J35" i="34" l="1"/>
  <c r="H35" i="34"/>
  <c r="J34" i="34" l="1"/>
  <c r="H34" i="34"/>
  <c r="J33" i="34" l="1"/>
  <c r="H33" i="34"/>
  <c r="E47" i="34" l="1"/>
  <c r="E48" i="34" s="1"/>
  <c r="J32" i="34"/>
  <c r="H32" i="34"/>
  <c r="J31" i="34" l="1"/>
  <c r="H31" i="34"/>
  <c r="J30" i="34"/>
  <c r="H30" i="34"/>
  <c r="J29" i="34"/>
  <c r="H29" i="34"/>
  <c r="J28" i="34" l="1"/>
  <c r="H28" i="34"/>
  <c r="J27" i="34" l="1"/>
  <c r="H27" i="34"/>
  <c r="J26" i="34" l="1"/>
  <c r="H26" i="34"/>
  <c r="J25" i="34" l="1"/>
  <c r="H25" i="34"/>
  <c r="J24" i="34" l="1"/>
  <c r="H24" i="34"/>
  <c r="J23" i="34"/>
  <c r="H23" i="34"/>
  <c r="J22" i="34"/>
  <c r="H22" i="34"/>
  <c r="J20" i="34" l="1"/>
  <c r="J21" i="34"/>
  <c r="H20" i="34"/>
  <c r="H21" i="34"/>
  <c r="AG27" i="35" l="1"/>
  <c r="AF27" i="35"/>
  <c r="AE27" i="35"/>
  <c r="AD27" i="35"/>
  <c r="AC27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AH26" i="35"/>
  <c r="BN26" i="35" s="1"/>
  <c r="AH25" i="35"/>
  <c r="BN25" i="35" s="1"/>
  <c r="AH24" i="35"/>
  <c r="BN24" i="35" s="1"/>
  <c r="BN27" i="35" l="1"/>
  <c r="BO27" i="35" s="1"/>
  <c r="BP24" i="35"/>
  <c r="BP25" i="35"/>
  <c r="BP26" i="35"/>
  <c r="BT26" i="35" s="1"/>
  <c r="AH27" i="35"/>
  <c r="BO26" i="35" l="1"/>
  <c r="BO25" i="35"/>
  <c r="BO24" i="35"/>
  <c r="BP27" i="35"/>
  <c r="I47" i="34" l="1"/>
  <c r="I48" i="34" s="1"/>
  <c r="G47" i="34"/>
  <c r="G48" i="34" s="1"/>
  <c r="F47" i="34"/>
  <c r="F48" i="34" s="1"/>
  <c r="D47" i="34"/>
  <c r="D48" i="34" s="1"/>
  <c r="E49" i="34"/>
  <c r="F49" i="34" l="1"/>
  <c r="H47" i="34"/>
  <c r="H48" i="34" s="1"/>
  <c r="J47" i="34"/>
  <c r="J48" i="34" s="1"/>
  <c r="D49" i="34"/>
  <c r="I49" i="34" l="1"/>
  <c r="J49" i="34"/>
  <c r="H49" i="34"/>
  <c r="G49" i="34"/>
</calcChain>
</file>

<file path=xl/sharedStrings.xml><?xml version="1.0" encoding="utf-8"?>
<sst xmlns="http://schemas.openxmlformats.org/spreadsheetml/2006/main" count="992" uniqueCount="255">
  <si>
    <t>Date</t>
  </si>
  <si>
    <t>2020</t>
  </si>
  <si>
    <t>Others</t>
  </si>
  <si>
    <t>Total Calls Offered</t>
  </si>
  <si>
    <t>Total Calls Answered</t>
  </si>
  <si>
    <t>Request Call Back from IVR</t>
  </si>
  <si>
    <t>Total Calls Abandoned</t>
  </si>
  <si>
    <t>% Abandoned</t>
  </si>
  <si>
    <t>Total Calls Abandoned After Threshold</t>
  </si>
  <si>
    <t>% Abandoned 
after Threshold</t>
  </si>
  <si>
    <t>GrandTotal</t>
  </si>
  <si>
    <t>Service Group</t>
  </si>
  <si>
    <t>Total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</si>
  <si>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</si>
  <si>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</si>
  <si>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</si>
  <si>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</si>
  <si>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</si>
  <si>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</si>
  <si>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</si>
  <si>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</si>
  <si>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</si>
  <si>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</si>
  <si>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</si>
  <si>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</si>
  <si>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</si>
  <si>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</si>
  <si>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</si>
  <si>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</si>
  <si>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</si>
  <si>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</si>
  <si>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</si>
  <si>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</si>
  <si>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</si>
  <si>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</si>
  <si>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</si>
  <si>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</si>
  <si>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</si>
  <si>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</si>
  <si>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</si>
  <si>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</si>
  <si>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29</t>
  </si>
  <si>
    <t>30</t>
  </si>
  <si>
    <t>31</t>
  </si>
  <si>
    <t>Co-ordinate With Black Tie</t>
  </si>
  <si>
    <t>No.</t>
  </si>
  <si>
    <t>Account Name</t>
  </si>
  <si>
    <t>Status</t>
  </si>
  <si>
    <t>Reservation Date</t>
  </si>
  <si>
    <t>Reservation Time</t>
  </si>
  <si>
    <t>Guest Name</t>
  </si>
  <si>
    <t>Account Name_Data TMB</t>
  </si>
  <si>
    <t>Zone</t>
  </si>
  <si>
    <t>Pick-Up Location</t>
  </si>
  <si>
    <t>Drop Off Location</t>
  </si>
  <si>
    <t>Number of Voucher</t>
  </si>
  <si>
    <t>Price (Customer Payment)</t>
  </si>
  <si>
    <t>Completed Booking</t>
  </si>
  <si>
    <t>13:00</t>
  </si>
  <si>
    <t>11:50:00</t>
  </si>
  <si>
    <t>05:30:00</t>
  </si>
  <si>
    <t>07:00:00</t>
  </si>
  <si>
    <t>TMB Wealth Banking</t>
  </si>
  <si>
    <t>LM02-010520-XXXXX</t>
  </si>
  <si>
    <t>LM02-080520-XXXXX</t>
  </si>
  <si>
    <t>LM02-100520-XXXXX</t>
  </si>
  <si>
    <t>ชื่อ นามสกุล 1</t>
  </si>
  <si>
    <t>ชื่อ นามสกุล 2</t>
  </si>
  <si>
    <t>ชื่อ นามสกุล 3</t>
  </si>
  <si>
    <t>ชื่อ นามสกุล 4</t>
  </si>
  <si>
    <t>WLXXXXXXXX</t>
  </si>
  <si>
    <t>Location 1 / DD7814 /  16:10</t>
  </si>
  <si>
    <t>Location 2 / DD8307 /  11:50</t>
  </si>
  <si>
    <t>Location 3 / DD8306 /  09:05</t>
  </si>
  <si>
    <t>Location 4 / DD8306 /  09:05</t>
  </si>
  <si>
    <t>Location 5 / DD7814 / 16:10</t>
  </si>
  <si>
    <t>Location 6 / DD8307 / 11:50</t>
  </si>
  <si>
    <t>Location 7 / DD8306 / 09:05</t>
  </si>
  <si>
    <t>Location 8 / DD8306 / 09:05</t>
  </si>
  <si>
    <t>Case ID</t>
  </si>
  <si>
    <t>Voucher Number_1</t>
  </si>
  <si>
    <t>Voucher Number_2</t>
  </si>
  <si>
    <t>Voucher Number_3</t>
  </si>
  <si>
    <t>Limousine Redemption 1 - 31 May 2020</t>
  </si>
  <si>
    <t>Data as of 31 Aug 2020</t>
  </si>
  <si>
    <t>1-31 Aug 2020</t>
  </si>
  <si>
    <t>สิงหาคม</t>
  </si>
  <si>
    <t>2563</t>
  </si>
  <si>
    <t>รวม</t>
  </si>
  <si>
    <t>BAAC - A Choice Privilege (02 021 0111)</t>
  </si>
  <si>
    <t>ประเภท</t>
  </si>
  <si>
    <t>1. บริการช่วยเหลือส่วนบุคคล</t>
  </si>
  <si>
    <t>2. บริการช่วยเหลือด้านการเดินทาง</t>
  </si>
  <si>
    <t>3. บริการช่วยเหลือฉุกเฉินบนท้องถนน</t>
  </si>
  <si>
    <t>4. บริการช่วยเหลือด้านการแพทย์</t>
  </si>
  <si>
    <t>5. บริการให้คำปรึกษาทางด้านสุขภาพจิต</t>
  </si>
  <si>
    <t>6. บริการช่วยเหลือด้านที่อยู่อาศัย</t>
  </si>
  <si>
    <t>24 Hours Assistance Services</t>
  </si>
  <si>
    <t>7. บริการช่วยเหลือเกี่ยวกับเด็กและผู้ปกครอง</t>
  </si>
  <si>
    <t>8. บริการช่วยเหลือด้านสัตว์เลี้ยง</t>
  </si>
  <si>
    <t>1. สายหลุด</t>
  </si>
  <si>
    <t>2. เทสต์ระบบ</t>
  </si>
  <si>
    <t>3. อื่น ๆ</t>
  </si>
  <si>
    <t>ช่องทางการแลกรับสิทธิพิเศษ</t>
  </si>
  <si>
    <t>Customer Services</t>
  </si>
  <si>
    <t>1. สอบถามข้อมูลสิทธิพิเศษ</t>
  </si>
  <si>
    <t>%</t>
  </si>
  <si>
    <t>2. สอบถามข้อมูลผลิตภัณฑ์หรือโปรโมชัน ธ.ก.ส.</t>
  </si>
  <si>
    <t>3. สอบถามข้อมูล/การใช้งาน Application</t>
  </si>
  <si>
    <t>4. สอบถามข้อมูลอื่น ๆ</t>
  </si>
  <si>
    <t>5. ร้องเรียน</t>
  </si>
  <si>
    <t>6. ชมเชย</t>
  </si>
  <si>
    <t>บริการให้ข้อมูลและจองสนามกอล์ฟ</t>
  </si>
  <si>
    <t>บริการให้ข้อมูลและจัดหารถเช่าหรือลีมูซีน</t>
  </si>
  <si>
    <t>บริการให้ข้อมูลและจองภัตตาคาร</t>
  </si>
  <si>
    <t>บริการให้ข้อมูลและประสานงานด้านธุรกิจ</t>
  </si>
  <si>
    <t>บริการส่งดอกไม้หรือของขวัญ</t>
  </si>
  <si>
    <t>บริการให้ข้อมูลและกิจกรรมพิเศษ</t>
  </si>
  <si>
    <t>บริการจัดส่งของ และ บริการรับส่งเอกสาร</t>
  </si>
  <si>
    <t>บริการค้นหาข้อมูลหมายเลขโทรศัพท์</t>
  </si>
  <si>
    <t>บริการค้นหาและให้ข้อมูลห้างสรรพสินค้า</t>
  </si>
  <si>
    <t>บริการค้นหาแนะนำและให้ข้อมูลซื้อสินค้า</t>
  </si>
  <si>
    <t>บริการค้นแนะนำและให้ข้อมูลสถานศึกษา</t>
  </si>
  <si>
    <t>บริการแจ้งเตือนข้อมูลในวาระสำคัญต่างๆ</t>
  </si>
  <si>
    <t>บริการข้อมูลสถานเสริมความงามหรือสปา</t>
  </si>
  <si>
    <t>บริการให้ข้อมูลเกี่ยวกับบริการธนาคาร</t>
  </si>
  <si>
    <t>บริการให้ข้อมูลผลสลากกินแบ่งรัฐบาล</t>
  </si>
  <si>
    <t>บริการให้ข้อมูลผลฟุตบอล</t>
  </si>
  <si>
    <t>บริการให้ข้อมูลติดต่อส่วนราชการ</t>
  </si>
  <si>
    <t>บริการให้ข้อมูลศูนย์ซ่อมและโทรศัพท์มือถือ</t>
  </si>
  <si>
    <t>บริการข้อมูลบ้านเช่าหรือที่อยู่อาศัย</t>
  </si>
  <si>
    <t>บริการข้อมูลและวิธีโทรทางไกล</t>
  </si>
  <si>
    <t>บริการข้อมูลเกี่ยวกับบริษัทประกันภัย</t>
  </si>
  <si>
    <t>บริการข้อมูลโปรแกรมโทรทัศน์ ภาพยนตร์ หรือ จองบัตรภาพยนตร์</t>
  </si>
  <si>
    <t>บริการด้านกฏหมาย</t>
  </si>
  <si>
    <t>บริการค้นหาข้อมูลร้านซักรีด</t>
  </si>
  <si>
    <t>บริการให้ข้อมูลร้านขายหนังสือ</t>
  </si>
  <si>
    <t>บริการสอบถามข้อมูลบริการ</t>
  </si>
  <si>
    <t>บริการข้อมูลและประสานงานเกี่ยวกับสิทธิประโยชน์</t>
  </si>
  <si>
    <t>บริการประสานงานผู้ให้บริการอื่นๆ</t>
  </si>
  <si>
    <t>บริการให้ข้อมูลการทำวีซ่า</t>
  </si>
  <si>
    <t>บริการให้ข้อมูลการป้องกันโรคก่อนเดินทาง</t>
  </si>
  <si>
    <t>บริการให้ข้อมูลเกี่ยวกับสถานฑูต</t>
  </si>
  <si>
    <t>บริการช่วยเหลือกระเป๋าเดินทางสูญหาย</t>
  </si>
  <si>
    <t>บริการช่วยเหลือหนังสือเดินทางสูญหาย</t>
  </si>
  <si>
    <t>บริการให้ข้อมูลสภาพภูมิอากาศทั่วโลก</t>
  </si>
  <si>
    <t>บริการให้ข้อมูลเกี่ยวกับอัตราแลกเปลี่ยนเงินตรา</t>
  </si>
  <si>
    <t>บริการแจ้งข่าวสารฉุกเฉิน</t>
  </si>
  <si>
    <t>บริการด้านภาษา</t>
  </si>
  <si>
    <t>บริการให้ข้อมูลเกี่ยวกับเส้นทางการเดินทาง</t>
  </si>
  <si>
    <t>บริการข้อมูลรถเช่า</t>
  </si>
  <si>
    <t>บริการให้ข้อมูลและจองโรงแรม</t>
  </si>
  <si>
    <t>บริการเกี่ยวกับการจัดทริปวางแผนเดินทางท่องเที่ยว</t>
  </si>
  <si>
    <t>บริการให้ข้อมูลท่องเที่ยวในเมืองหลวงและเมืองสำคัญ</t>
  </si>
  <si>
    <t>บริการให้ข้อมูลเส้นทางรถประจำทาง</t>
  </si>
  <si>
    <t>บริการให้ข้อมูลการเดินทาง ทางอากาศ หรือ เส้นทางการบิน</t>
  </si>
  <si>
    <t>บริการให้ข้อมูลการเดินทาง ทางน้ำ</t>
  </si>
  <si>
    <t>บริการช่วยเหลืออื่นๆ</t>
  </si>
  <si>
    <t>บริการช่วยเหลือกรณีเกิดอุบัติเหตุ</t>
  </si>
  <si>
    <t>บริการจัดหาทางเลือกอื่นในการเดินทาง</t>
  </si>
  <si>
    <t>บริการจัดหารถยนต์เช่า</t>
  </si>
  <si>
    <t>บริการช่วยเหลือด้านแบตเตอรี่</t>
  </si>
  <si>
    <t>บริการช่วยเหลือเกี่ยวกับยางรถยนต์</t>
  </si>
  <si>
    <t>บริการช่วยเหลือเกี่ยวกับกุญแจ</t>
  </si>
  <si>
    <t>บริการซ่อมรถ</t>
  </si>
  <si>
    <t>บริการรายงานตำรวจ</t>
  </si>
  <si>
    <t>บริการค้นหาและให้ข้อมูลเกี่ยวกับเรื่องบ้าน</t>
  </si>
  <si>
    <t>บริการช่วยเหลือเคลื่อนย้ายรถกลับภูมิลำเนา</t>
  </si>
  <si>
    <t>บริการช่วยเหลือในกรณีน้ำมันหมด</t>
  </si>
  <si>
    <t>บริการซ่อมแซมระบบแอร์</t>
  </si>
  <si>
    <t>บริการซ่อมแซมระบบไฟฟ้า</t>
  </si>
  <si>
    <t xml:space="preserve">บริการค้นหาและให้ข้อมูลเกี่ยวกับเรื่องบ้าน </t>
  </si>
  <si>
    <t>บริการปลดล๊อกกุญแจบ้าน</t>
  </si>
  <si>
    <t>บริการซ่อมแซมระบบประปา</t>
  </si>
  <si>
    <t>บริการซ่อมแซมระบบเครื่องทำความเย็น</t>
  </si>
  <si>
    <t xml:space="preserve">บริการข้อมูลการประปา </t>
  </si>
  <si>
    <t>บริการประสานงานช่วยเหลื่อให้ญาติเยี่ยมไข้</t>
  </si>
  <si>
    <t>บริการประสานงานเพื่อเคลื่อนย้ายผู้ป่วยฉุกเฉิน</t>
  </si>
  <si>
    <t>บริการประสานงานเพื่อเคลื่อนย้ายผู้ป่วยกลับภูมิลำเนา</t>
  </si>
  <si>
    <t>บริการจัดเตรียมการเข้ารับการรักษาในโรงพยาบาล</t>
  </si>
  <si>
    <t>บริการประสานงานเพื่อเคลื่อนย้ายศพกลับภูมิลำเนา</t>
  </si>
  <si>
    <t>บริการประสานงานนัดหมายแพทย์</t>
  </si>
  <si>
    <t>บริการให้คำแนะนำด้านการแพทย์ทางโทรศัพท์</t>
  </si>
  <si>
    <t>บริการให้ข้อมูลเกี่ยวกับศูนย์บริการทางการแพทย์</t>
  </si>
  <si>
    <t>บริการนัดหมาย นักจิตวิทยา</t>
  </si>
  <si>
    <t>บริการให้คำปรึกษา โดยนักจิตวิทยา</t>
  </si>
  <si>
    <t>แนะนำบริการ</t>
  </si>
  <si>
    <t>บริการให้ข้อมูลอื่นๆ</t>
  </si>
  <si>
    <t>บริการให้ข้อมูลศูนย์บริการทางสัตวแพทย์</t>
  </si>
  <si>
    <t>บริการให้ข้อมูลศูนย์ฝึกสัตว์เลี้ยง</t>
  </si>
  <si>
    <t>บริการให้ข้อมูลและแจ้งเตือนการฉีดวัคซีนของสัตว์เลี้ยง</t>
  </si>
  <si>
    <t>บริการให้ข้อมูลร้านตกแต่งขนสัตว์</t>
  </si>
  <si>
    <t>บริการให้ข้อมูลร้านจัดทำป้ายชื่อสำหรับสัตว์เลี้ยง</t>
  </si>
  <si>
    <t>บริการให้ข้อมูลร้านจำหน่ายอาหารสำหรับสัตว์เลี้ยง</t>
  </si>
  <si>
    <t>บริการให้ข้อมูลร้านขายสัตว์เลี้ยงและอุปกรณ์</t>
  </si>
  <si>
    <t>บริการให้ข้อมูลงานประกวดสัตว์เลี้ยง</t>
  </si>
  <si>
    <t>บริการให้ข้อมูลสถานบริการรับฝากสัตว์เลี้ยง</t>
  </si>
  <si>
    <t>บริการให้ข้อมูลแฟชั่นและผลิตภัณฑ์สัตว์เลี้ยง</t>
  </si>
  <si>
    <t>บริการให้ข้อมูลชมรมหรือสมาคมสัตว์เลี้ยง</t>
  </si>
  <si>
    <t>บริการให้ข้อมูลการจัดงานศพสัตว์เลี้ยง</t>
  </si>
  <si>
    <t>บริการให้ข้อมูลศูนย์บริการ Taxi</t>
  </si>
  <si>
    <t>บริการข้อมูลและจองPackage tour</t>
  </si>
  <si>
    <t>บริการให้ข้อมูลการเดินทาง ทางบก (เส้นทางรถไฟ รถประจำทาง รถไฟฟ้า)</t>
  </si>
  <si>
    <t>บริการสอบถามข้อมูลเกี่ยวกับศูนย์บริการ (จองคิว,ที่ตั้ง,Tel)</t>
  </si>
  <si>
    <t>บริการยก-ลากรถฉุกเฉิน</t>
  </si>
  <si>
    <t>บริการประสานงานเพื่อส่งตัวเด็ก(เล็ก)กลับภูมิลำเนา</t>
  </si>
  <si>
    <t>บริการให้ข้อมูลสำหรับการส่งออกสัตว์เลี้ยง (ในและต่างประเทศ)</t>
  </si>
  <si>
    <t>บริการให้ข้อมูลศูนย์บริการ Taxi สำหรับสัตว์เลี้ยง</t>
  </si>
  <si>
    <t>บริการให้ข้อมูลศูนย์ผสมพันธ์สัตว์เลี้ยง (สุนัขและแมว)</t>
  </si>
  <si>
    <t>บริการช่วยเหลือด้านสัตว์เลี้ยง
(Pet Assistance)</t>
  </si>
  <si>
    <t>บริการช่วยเหลือเกี่ยวกับเด็ก
(Kids Assistance)</t>
  </si>
  <si>
    <t>บริการช่วยเหลือด้านที่อยู่อาศัย
(Home Assistance)</t>
  </si>
  <si>
    <t>บริการให้คำปรึกษาทางด้านสุขภาพจิต
(Mental Health Care Services)</t>
  </si>
  <si>
    <t>บริการช่วยเหลือด้านการแพทย์
(Medical Assistance)</t>
  </si>
  <si>
    <t>บริการช่วยเหลือฉุกเฉินบนท้องถนน
(Roadside Assistance)</t>
  </si>
  <si>
    <t>บริการช่วยเหลือด้านการเดินทาง
(Travel Assistance)</t>
  </si>
  <si>
    <t>บริการช่วยเหลือส่วนบุคคล
(Personal Assistance)</t>
  </si>
  <si>
    <t>Smart Kids Assistance 
(ให้ข้อมูลสถานศึกษา สถาบันกวดวิชา สถานจำหน่ายอุปกรณ์การเรียน)</t>
  </si>
  <si>
    <t>Fun and Activity 
(ให้ข้อมูลกิจกรรม การประกวด สถานที่ท่องเที่ยวสำหรับเด็ก)</t>
  </si>
  <si>
    <t>Yummy Menu 
(ให้ข้อมูลสูตรการทำอาหารสำหรับเด็ก ข้อมูลร้านอาหาร สถานที่จัดงานต่างๆ)</t>
  </si>
  <si>
    <t>Kids Psychology 
(บริการให้คำปรึกษาด้านสุขภาพจิต สำหรับเด็ก)</t>
  </si>
  <si>
    <t>Healthy Kids 
(บริการช่วยเหลือด้านการแพทย์ สำหรับเด็ก)</t>
  </si>
  <si>
    <t>Kids Fashion 
(ให้ข้อมูลเสื้อผ้า ของเล่น เครื่องแต่งกาย แหล่ง shopping สำหรับเด็ก)</t>
  </si>
  <si>
    <t>PINCODE</t>
  </si>
  <si>
    <t>ประเภทสมาชิก</t>
  </si>
  <si>
    <t>ชื่อ-นามสกุล เจ้าของสิทธิ์</t>
  </si>
  <si>
    <t>ชื่อ-นามสกุล ผู้ใช้สิทธิ์</t>
  </si>
  <si>
    <t>หมวดบริการ
(Service Group)</t>
  </si>
  <si>
    <t>ประเภทบริการ
(Service Type)</t>
  </si>
  <si>
    <t>หมวด
(Service Group)</t>
  </si>
  <si>
    <t>ประเภท 
(Service Type)</t>
  </si>
  <si>
    <t>ประเภท
(Service Type)</t>
  </si>
  <si>
    <t>Service Request</t>
  </si>
  <si>
    <t>Solution</t>
  </si>
  <si>
    <t>วันที่</t>
  </si>
  <si>
    <t>ปัญหาเกี่ยวกับสินค้า/บริการ</t>
  </si>
  <si>
    <t>ระยะเวลาจัดส่ง</t>
  </si>
  <si>
    <t>การติดต่อประสานงาน</t>
  </si>
  <si>
    <t>มารยาทการให้บริการ</t>
  </si>
  <si>
    <t>จำนวนเคส</t>
  </si>
  <si>
    <t>ร้องเรียน</t>
  </si>
  <si>
    <t>สินค้า/บริการ</t>
  </si>
  <si>
    <t>ชมเชย</t>
  </si>
  <si>
    <t>สิทธิพิเศษที่นำเสนอ</t>
  </si>
  <si>
    <t>ประสานงาน ธ.ก.ส.</t>
  </si>
  <si>
    <t>ประสานงานลูกค้า 
(Customer)</t>
  </si>
  <si>
    <t>ประสานงานผู้ให้บริการ 
(Provider)</t>
  </si>
  <si>
    <t>กันยายน</t>
  </si>
  <si>
    <t>Agent</t>
  </si>
  <si>
    <t>CaseID</t>
  </si>
  <si>
    <t>ชื่อ-นามสกุลเจ้าของสิทธิ์</t>
  </si>
  <si>
    <t>ชื่อ-นามสกุลผู้ใช้สิทธิ์</t>
  </si>
  <si>
    <t>หมวดบริการ
(ServiceGroup)</t>
  </si>
  <si>
    <t>ประเภทบริการ
(ServiceType)</t>
  </si>
  <si>
    <t>ServiceRequest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</si>
</sst>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F400]h:mm:ss\ AM/PM"/>
    <numFmt numFmtId="166" formatCode="[$-1010000]d/m/yyyy;@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8"/>
      <name val="Calibri"/>
      <family val="2"/>
      <charset val="222"/>
      <scheme val="minor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522A7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entury Gothic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rgb="FF002060"/>
      <name val="Century Gothic"/>
      <family val="2"/>
    </font>
    <font>
      <b/>
      <sz val="12"/>
      <color indexed="21"/>
      <name val="Century Gothic"/>
      <family val="2"/>
    </font>
    <font>
      <sz val="10"/>
      <color rgb="FFFF0000"/>
      <name val="Century Gothic"/>
      <family val="2"/>
    </font>
    <font>
      <b/>
      <sz val="20"/>
      <color rgb="FFA6A6A6"/>
      <name val="Century Gothic"/>
      <family val="2"/>
    </font>
    <font>
      <b/>
      <sz val="10"/>
      <color indexed="21"/>
      <name val="Century Gothic"/>
      <family val="2"/>
    </font>
    <font>
      <sz val="10"/>
      <color theme="0"/>
      <name val="Century Gothic"/>
      <family val="2"/>
    </font>
    <font>
      <b/>
      <sz val="9"/>
      <color rgb="FF0070C0"/>
      <name val="Century Gothic"/>
      <family val="2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sz val="10"/>
      <color rgb="FFA6A6A6"/>
      <name val="Century Gothic"/>
      <family val="2"/>
    </font>
    <font>
      <b/>
      <sz val="10"/>
      <color theme="1"/>
      <name val="Century Gothic"/>
      <family val="2"/>
    </font>
    <font>
      <sz val="9"/>
      <color theme="0"/>
      <name val="Century Gothic"/>
      <family val="2"/>
    </font>
    <font>
      <sz val="10"/>
      <color rgb="FFC00000"/>
      <name val="Century Gothic"/>
      <family val="2"/>
    </font>
    <font>
      <sz val="10"/>
      <color rgb="FFFFFFFF"/>
      <name val="Century Gothic"/>
      <family val="2"/>
    </font>
    <font>
      <sz val="11"/>
      <color rgb="FFFF0000"/>
      <name val="Calibri"/>
      <family val="2"/>
      <scheme val="minor"/>
    </font>
    <font>
      <b/>
      <sz val="18"/>
      <color theme="9" tint="-0.249977111117893"/>
      <name val="Century Gothic"/>
      <family val="2"/>
    </font>
    <font>
      <b/>
      <sz val="20"/>
      <color rgb="FFE96E09"/>
      <name val="Century Gothic"/>
      <family val="2"/>
    </font>
    <font>
      <b/>
      <sz val="18"/>
      <color theme="0" tint="-0.34998626667073579"/>
      <name val="Century Gothic"/>
      <family val="2"/>
    </font>
    <font>
      <b/>
      <sz val="11"/>
      <color theme="1" tint="0.34998626667073579"/>
      <name val="Century Gothic"/>
      <family val="2"/>
    </font>
    <font>
      <b/>
      <sz val="10"/>
      <color theme="1" tint="0.34998626667073579"/>
      <name val="Century Gothic"/>
      <family val="2"/>
    </font>
    <font>
      <sz val="10"/>
      <color theme="1" tint="0.34998626667073579"/>
      <name val="Century Gothic"/>
      <family val="2"/>
    </font>
    <font>
      <b/>
      <sz val="16"/>
      <color theme="0" tint="-0.34998626667073579"/>
      <name val="Century Gothic"/>
      <family val="2"/>
    </font>
    <font>
      <b/>
      <sz val="12"/>
      <color theme="0"/>
      <name val="Century Gothic"/>
      <family val="2"/>
    </font>
    <font>
      <b/>
      <sz val="12"/>
      <color theme="1" tint="0.34998626667073579"/>
      <name val="Century Gothic"/>
      <family val="2"/>
    </font>
    <font>
      <sz val="12"/>
      <color theme="1" tint="0.34998626667073579"/>
      <name val="Century Gothic"/>
      <family val="2"/>
    </font>
    <font>
      <b/>
      <sz val="8"/>
      <color theme="0"/>
      <name val="Century Gothic"/>
      <family val="2"/>
    </font>
    <font>
      <sz val="9"/>
      <color theme="1" tint="0.34998626667073579"/>
      <name val="Century Gothic"/>
      <family val="2"/>
    </font>
    <font>
      <b/>
      <sz val="9"/>
      <color theme="1" tint="0.34998626667073579"/>
      <name val="Century Gothic"/>
      <family val="2"/>
    </font>
    <font>
      <b/>
      <sz val="12"/>
      <color theme="1" tint="0.249977111117893"/>
      <name val="Century Gothic"/>
      <family val="2"/>
    </font>
    <font>
      <sz val="12"/>
      <color theme="1" tint="0.249977111117893"/>
      <name val="Century Gothic"/>
      <family val="2"/>
    </font>
    <font>
      <b/>
      <sz val="8"/>
      <color theme="1" tint="0.249977111117893"/>
      <name val="Century Gothic"/>
      <family val="2"/>
    </font>
    <font>
      <sz val="8"/>
      <color theme="1" tint="0.249977111117893"/>
      <name val="Century Gothic"/>
      <family val="2"/>
    </font>
    <font>
      <sz val="11"/>
      <color theme="1" tint="0.34998626667073579"/>
      <name val="Century Gothic"/>
      <family val="2"/>
    </font>
    <font>
      <b/>
      <sz val="10"/>
      <color theme="0"/>
      <name val="Cordia New"/>
      <family val="2"/>
    </font>
    <font>
      <sz val="10"/>
      <color theme="1"/>
      <name val="Cordia New"/>
      <family val="2"/>
    </font>
    <font>
      <sz val="11"/>
      <name val="Cordia New"/>
      <family val="2"/>
    </font>
    <font>
      <sz val="11"/>
      <color theme="1"/>
      <name val="Cordia New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38A694"/>
        <bgColor indexed="64"/>
      </patternFill>
    </fill>
    <fill>
      <patternFill patternType="solid">
        <fgColor rgb="FF2C8484"/>
        <bgColor indexed="64"/>
      </patternFill>
    </fill>
    <fill>
      <patternFill patternType="solid">
        <fgColor rgb="FFCCF8F1"/>
        <bgColor indexed="64"/>
      </patternFill>
    </fill>
    <fill>
      <patternFill patternType="solid">
        <fgColor rgb="FFB2F4E9"/>
        <bgColor indexed="64"/>
      </patternFill>
    </fill>
    <fill>
      <patternFill patternType="solid">
        <fgColor rgb="FF147E8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97A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5E8F7"/>
        <bgColor indexed="64"/>
      </patternFill>
    </fill>
    <fill>
      <patternFill patternType="solid">
        <fgColor rgb="FFF67850"/>
        <bgColor indexed="64"/>
      </patternFill>
    </fill>
    <fill>
      <patternFill patternType="solid">
        <fgColor rgb="FFFDE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FFEC"/>
        <bgColor indexed="64"/>
      </patternFill>
    </fill>
    <fill>
      <patternFill patternType="solid">
        <fgColor rgb="FFF3E1FB"/>
        <bgColor indexed="64"/>
      </patternFill>
    </fill>
    <fill>
      <patternFill patternType="solid">
        <fgColor rgb="FFFDF1D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5A8298"/>
        <bgColor indexed="64"/>
      </patternFill>
    </fill>
    <fill>
      <patternFill patternType="solid">
        <fgColor rgb="FFEAEF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CD69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8DDBF7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DDF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DE3DF"/>
        <bgColor indexed="64"/>
      </patternFill>
    </fill>
    <fill>
      <patternFill patternType="solid">
        <fgColor rgb="FF2E9678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9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0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8" fillId="15" borderId="0" applyNumberFormat="0" applyBorder="0" applyAlignment="0" applyProtection="0"/>
  </cellStyleXfs>
  <cellXfs count="3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14" fontId="18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center" wrapText="1"/>
    </xf>
    <xf numFmtId="1" fontId="22" fillId="3" borderId="0" xfId="0" applyNumberFormat="1" applyFont="1" applyFill="1" applyAlignment="1">
      <alignment vertical="center" wrapText="1"/>
    </xf>
    <xf numFmtId="0" fontId="18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left" vertical="center" wrapText="1"/>
    </xf>
    <xf numFmtId="49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49" fontId="26" fillId="4" borderId="11" xfId="0" applyNumberFormat="1" applyFont="1" applyFill="1" applyBorder="1" applyAlignment="1">
      <alignment horizontal="center"/>
    </xf>
    <xf numFmtId="14" fontId="26" fillId="4" borderId="11" xfId="0" applyNumberFormat="1" applyFont="1" applyFill="1" applyBorder="1" applyAlignment="1">
      <alignment horizontal="center"/>
    </xf>
    <xf numFmtId="0" fontId="26" fillId="4" borderId="11" xfId="0" applyNumberFormat="1" applyFont="1" applyFill="1" applyBorder="1" applyAlignment="1">
      <alignment horizontal="center"/>
    </xf>
    <xf numFmtId="0" fontId="26" fillId="4" borderId="1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49" fontId="27" fillId="0" borderId="11" xfId="0" applyNumberFormat="1" applyFont="1" applyBorder="1" applyAlignment="1">
      <alignment horizontal="center"/>
    </xf>
    <xf numFmtId="14" fontId="27" fillId="0" borderId="11" xfId="0" applyNumberFormat="1" applyFont="1" applyBorder="1" applyAlignment="1">
      <alignment horizontal="center"/>
    </xf>
    <xf numFmtId="0" fontId="27" fillId="0" borderId="11" xfId="0" applyNumberFormat="1" applyFont="1" applyBorder="1" applyAlignment="1">
      <alignment horizontal="center"/>
    </xf>
    <xf numFmtId="0" fontId="27" fillId="0" borderId="11" xfId="0" applyNumberFormat="1" applyFont="1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49" fontId="28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30" fillId="0" borderId="0" xfId="7" applyFont="1"/>
    <xf numFmtId="0" fontId="17" fillId="3" borderId="0" xfId="0" applyFont="1" applyFill="1" applyAlignment="1">
      <alignment horizontal="left" vertical="center" wrapText="1"/>
    </xf>
    <xf numFmtId="1" fontId="31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2" fillId="3" borderId="0" xfId="0" applyFont="1" applyFill="1" applyAlignment="1">
      <alignment horizontal="left" vertical="center" wrapText="1"/>
    </xf>
    <xf numFmtId="0" fontId="0" fillId="3" borderId="0" xfId="0" applyFill="1"/>
    <xf numFmtId="0" fontId="3" fillId="3" borderId="0" xfId="2" applyFont="1" applyFill="1"/>
    <xf numFmtId="0" fontId="3" fillId="3" borderId="0" xfId="2" applyFont="1" applyFill="1" applyAlignment="1">
      <alignment vertical="center"/>
    </xf>
    <xf numFmtId="49" fontId="11" fillId="3" borderId="0" xfId="3" applyNumberFormat="1" applyFont="1" applyFill="1" applyAlignment="1">
      <alignment vertical="center" wrapText="1"/>
    </xf>
    <xf numFmtId="49" fontId="12" fillId="3" borderId="0" xfId="3" applyNumberFormat="1" applyFont="1" applyFill="1" applyAlignment="1">
      <alignment vertical="center" wrapText="1"/>
    </xf>
    <xf numFmtId="49" fontId="13" fillId="3" borderId="0" xfId="3" applyNumberFormat="1" applyFont="1" applyFill="1" applyAlignment="1">
      <alignment horizontal="center" vertical="center" wrapText="1"/>
    </xf>
    <xf numFmtId="49" fontId="14" fillId="3" borderId="0" xfId="3" applyNumberFormat="1" applyFont="1" applyFill="1" applyAlignment="1">
      <alignment horizontal="center" vertical="center" wrapText="1"/>
    </xf>
    <xf numFmtId="49" fontId="15" fillId="3" borderId="0" xfId="3" applyNumberFormat="1" applyFont="1" applyFill="1" applyAlignment="1">
      <alignment horizontal="center" vertical="center" wrapText="1"/>
    </xf>
    <xf numFmtId="0" fontId="9" fillId="3" borderId="0" xfId="2" applyFont="1" applyFill="1"/>
    <xf numFmtId="0" fontId="33" fillId="3" borderId="0" xfId="2" applyFont="1" applyFill="1"/>
    <xf numFmtId="0" fontId="1" fillId="3" borderId="0" xfId="2" applyFont="1" applyFill="1"/>
    <xf numFmtId="0" fontId="35" fillId="0" borderId="0" xfId="0" applyFont="1" applyAlignment="1">
      <alignment horizontal="center" vertical="center" wrapText="1"/>
    </xf>
    <xf numFmtId="1" fontId="17" fillId="9" borderId="6" xfId="3" applyNumberFormat="1" applyFont="1" applyFill="1" applyBorder="1" applyAlignment="1">
      <alignment horizontal="center" vertical="center" wrapText="1"/>
    </xf>
    <xf numFmtId="1" fontId="29" fillId="10" borderId="6" xfId="3" applyNumberFormat="1" applyFont="1" applyFill="1" applyBorder="1" applyAlignment="1">
      <alignment horizontal="center" vertical="center" wrapText="1"/>
    </xf>
    <xf numFmtId="1" fontId="17" fillId="10" borderId="6" xfId="3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1" fontId="34" fillId="0" borderId="0" xfId="0" applyNumberFormat="1" applyFont="1" applyBorder="1" applyAlignment="1">
      <alignment vertical="center"/>
    </xf>
    <xf numFmtId="14" fontId="16" fillId="12" borderId="6" xfId="3" quotePrefix="1" applyNumberFormat="1" applyFont="1" applyFill="1" applyBorder="1" applyAlignment="1">
      <alignment horizontal="center" vertical="center" wrapText="1"/>
    </xf>
    <xf numFmtId="3" fontId="16" fillId="12" borderId="6" xfId="3" applyNumberFormat="1" applyFont="1" applyFill="1" applyBorder="1" applyAlignment="1">
      <alignment horizontal="center" vertical="center" wrapText="1"/>
    </xf>
    <xf numFmtId="0" fontId="36" fillId="3" borderId="0" xfId="2" applyFont="1" applyFill="1" applyAlignment="1">
      <alignment vertical="center"/>
    </xf>
    <xf numFmtId="3" fontId="16" fillId="11" borderId="6" xfId="3" applyNumberFormat="1" applyFont="1" applyFill="1" applyBorder="1" applyAlignment="1">
      <alignment horizontal="center" vertical="center" wrapText="1"/>
    </xf>
    <xf numFmtId="14" fontId="29" fillId="5" borderId="6" xfId="3" quotePrefix="1" applyNumberFormat="1" applyFont="1" applyFill="1" applyBorder="1" applyAlignment="1">
      <alignment horizontal="center" vertical="center" wrapText="1"/>
    </xf>
    <xf numFmtId="3" fontId="16" fillId="11" borderId="6" xfId="3" quotePrefix="1" applyNumberFormat="1" applyFont="1" applyFill="1" applyBorder="1" applyAlignment="1">
      <alignment horizontal="center" vertical="center" wrapText="1"/>
    </xf>
    <xf numFmtId="10" fontId="16" fillId="11" borderId="6" xfId="3" quotePrefix="1" applyNumberFormat="1" applyFont="1" applyFill="1" applyBorder="1" applyAlignment="1">
      <alignment horizontal="center" vertical="center" wrapText="1"/>
    </xf>
    <xf numFmtId="10" fontId="16" fillId="11" borderId="6" xfId="1" applyNumberFormat="1" applyFont="1" applyFill="1" applyBorder="1" applyAlignment="1">
      <alignment horizontal="center" vertical="center" wrapText="1"/>
    </xf>
    <xf numFmtId="14" fontId="38" fillId="14" borderId="6" xfId="3" quotePrefix="1" applyNumberFormat="1" applyFont="1" applyFill="1" applyBorder="1" applyAlignment="1">
      <alignment horizontal="center" vertical="center" wrapText="1"/>
    </xf>
    <xf numFmtId="1" fontId="39" fillId="9" borderId="6" xfId="3" applyNumberFormat="1" applyFont="1" applyFill="1" applyBorder="1" applyAlignment="1">
      <alignment horizontal="center" vertical="center" wrapText="1"/>
    </xf>
    <xf numFmtId="1" fontId="38" fillId="10" borderId="6" xfId="3" applyNumberFormat="1" applyFont="1" applyFill="1" applyBorder="1" applyAlignment="1">
      <alignment horizontal="center" vertical="center" wrapText="1"/>
    </xf>
    <xf numFmtId="10" fontId="39" fillId="9" borderId="6" xfId="3" applyNumberFormat="1" applyFont="1" applyFill="1" applyBorder="1" applyAlignment="1">
      <alignment horizontal="center" vertical="center" wrapText="1"/>
    </xf>
    <xf numFmtId="1" fontId="39" fillId="10" borderId="6" xfId="3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49" fontId="41" fillId="11" borderId="6" xfId="0" applyNumberFormat="1" applyFont="1" applyFill="1" applyBorder="1" applyAlignment="1">
      <alignment horizontal="center" vertical="center" wrapText="1"/>
    </xf>
    <xf numFmtId="49" fontId="41" fillId="16" borderId="6" xfId="0" applyNumberFormat="1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1" fillId="11" borderId="6" xfId="0" applyFont="1" applyFill="1" applyBorder="1" applyAlignment="1">
      <alignment horizontal="center" vertical="center" wrapText="1"/>
    </xf>
    <xf numFmtId="9" fontId="41" fillId="11" borderId="6" xfId="1" applyFont="1" applyFill="1" applyBorder="1" applyAlignment="1">
      <alignment horizontal="center" vertical="center" wrapText="1"/>
    </xf>
    <xf numFmtId="3" fontId="41" fillId="11" borderId="6" xfId="0" applyNumberFormat="1" applyFont="1" applyFill="1" applyBorder="1" applyAlignment="1">
      <alignment horizontal="center" vertical="center" wrapText="1"/>
    </xf>
    <xf numFmtId="49" fontId="41" fillId="6" borderId="6" xfId="0" applyNumberFormat="1" applyFont="1" applyFill="1" applyBorder="1" applyAlignment="1">
      <alignment horizontal="center" vertical="center" wrapText="1"/>
    </xf>
    <xf numFmtId="49" fontId="41" fillId="18" borderId="6" xfId="0" applyNumberFormat="1" applyFont="1" applyFill="1" applyBorder="1" applyAlignment="1">
      <alignment horizontal="center" vertical="center" wrapText="1"/>
    </xf>
    <xf numFmtId="0" fontId="41" fillId="18" borderId="6" xfId="0" applyFont="1" applyFill="1" applyBorder="1" applyAlignment="1">
      <alignment horizontal="center" vertical="center" wrapText="1"/>
    </xf>
    <xf numFmtId="3" fontId="41" fillId="18" borderId="6" xfId="0" applyNumberFormat="1" applyFont="1" applyFill="1" applyBorder="1" applyAlignment="1">
      <alignment horizontal="center" vertical="center" wrapText="1"/>
    </xf>
    <xf numFmtId="9" fontId="41" fillId="18" borderId="6" xfId="1" applyFont="1" applyFill="1" applyBorder="1" applyAlignment="1">
      <alignment horizontal="center" vertical="center" wrapText="1"/>
    </xf>
    <xf numFmtId="0" fontId="42" fillId="19" borderId="6" xfId="5" applyFont="1" applyFill="1" applyBorder="1" applyAlignment="1">
      <alignment vertical="center"/>
    </xf>
    <xf numFmtId="0" fontId="42" fillId="19" borderId="6" xfId="0" applyFont="1" applyFill="1" applyBorder="1" applyAlignment="1">
      <alignment horizontal="center" vertical="center" wrapText="1"/>
    </xf>
    <xf numFmtId="9" fontId="42" fillId="19" borderId="6" xfId="1" applyFont="1" applyFill="1" applyBorder="1" applyAlignment="1">
      <alignment horizontal="center" vertical="center" wrapText="1"/>
    </xf>
    <xf numFmtId="49" fontId="41" fillId="20" borderId="6" xfId="0" applyNumberFormat="1" applyFont="1" applyFill="1" applyBorder="1" applyAlignment="1">
      <alignment horizontal="center" vertical="center" wrapText="1"/>
    </xf>
    <xf numFmtId="0" fontId="41" fillId="20" borderId="6" xfId="0" applyFont="1" applyFill="1" applyBorder="1" applyAlignment="1">
      <alignment horizontal="center" vertical="center" wrapText="1"/>
    </xf>
    <xf numFmtId="3" fontId="41" fillId="20" borderId="6" xfId="0" applyNumberFormat="1" applyFont="1" applyFill="1" applyBorder="1" applyAlignment="1">
      <alignment horizontal="center" vertical="center" wrapText="1"/>
    </xf>
    <xf numFmtId="9" fontId="41" fillId="20" borderId="6" xfId="1" applyFont="1" applyFill="1" applyBorder="1" applyAlignment="1">
      <alignment horizontal="center" vertical="center" wrapText="1"/>
    </xf>
    <xf numFmtId="0" fontId="42" fillId="21" borderId="6" xfId="5" applyFont="1" applyFill="1" applyBorder="1" applyAlignment="1">
      <alignment vertical="center"/>
    </xf>
    <xf numFmtId="0" fontId="42" fillId="21" borderId="6" xfId="0" applyFont="1" applyFill="1" applyBorder="1" applyAlignment="1">
      <alignment horizontal="center" vertical="center" wrapText="1"/>
    </xf>
    <xf numFmtId="9" fontId="42" fillId="21" borderId="6" xfId="1" applyFont="1" applyFill="1" applyBorder="1" applyAlignment="1">
      <alignment horizontal="center" vertical="center" wrapText="1"/>
    </xf>
    <xf numFmtId="49" fontId="41" fillId="22" borderId="6" xfId="0" applyNumberFormat="1" applyFont="1" applyFill="1" applyBorder="1" applyAlignment="1">
      <alignment horizontal="center" vertical="center" wrapText="1"/>
    </xf>
    <xf numFmtId="0" fontId="41" fillId="22" borderId="6" xfId="0" applyFont="1" applyFill="1" applyBorder="1" applyAlignment="1">
      <alignment horizontal="center" vertical="center" wrapText="1"/>
    </xf>
    <xf numFmtId="3" fontId="41" fillId="22" borderId="6" xfId="0" applyNumberFormat="1" applyFont="1" applyFill="1" applyBorder="1" applyAlignment="1">
      <alignment horizontal="center" vertical="center" wrapText="1"/>
    </xf>
    <xf numFmtId="9" fontId="41" fillId="22" borderId="6" xfId="1" applyFont="1" applyFill="1" applyBorder="1" applyAlignment="1">
      <alignment horizontal="center" vertical="center" wrapText="1"/>
    </xf>
    <xf numFmtId="0" fontId="42" fillId="23" borderId="6" xfId="5" applyFont="1" applyFill="1" applyBorder="1" applyAlignment="1">
      <alignment vertical="center"/>
    </xf>
    <xf numFmtId="0" fontId="42" fillId="23" borderId="6" xfId="0" applyFont="1" applyFill="1" applyBorder="1" applyAlignment="1">
      <alignment horizontal="center" vertical="center" wrapText="1"/>
    </xf>
    <xf numFmtId="9" fontId="42" fillId="23" borderId="6" xfId="1" applyFont="1" applyFill="1" applyBorder="1" applyAlignment="1">
      <alignment horizontal="center" vertical="center" wrapText="1"/>
    </xf>
    <xf numFmtId="0" fontId="43" fillId="24" borderId="6" xfId="8" applyFont="1" applyFill="1" applyBorder="1" applyAlignment="1">
      <alignment horizontal="left" vertical="center"/>
    </xf>
    <xf numFmtId="0" fontId="42" fillId="24" borderId="6" xfId="0" applyFont="1" applyFill="1" applyBorder="1" applyAlignment="1">
      <alignment horizontal="center" vertical="center" wrapText="1"/>
    </xf>
    <xf numFmtId="9" fontId="42" fillId="24" borderId="6" xfId="1" applyFont="1" applyFill="1" applyBorder="1" applyAlignment="1">
      <alignment horizontal="center" vertical="center" wrapText="1"/>
    </xf>
    <xf numFmtId="0" fontId="42" fillId="25" borderId="6" xfId="0" applyFont="1" applyFill="1" applyBorder="1" applyAlignment="1">
      <alignment horizontal="center" vertical="center" wrapText="1"/>
    </xf>
    <xf numFmtId="9" fontId="42" fillId="25" borderId="6" xfId="1" applyFont="1" applyFill="1" applyBorder="1" applyAlignment="1">
      <alignment horizontal="center" vertical="center" wrapText="1"/>
    </xf>
    <xf numFmtId="0" fontId="42" fillId="25" borderId="6" xfId="5" applyFont="1" applyFill="1" applyBorder="1" applyAlignment="1">
      <alignment vertical="center"/>
    </xf>
    <xf numFmtId="49" fontId="41" fillId="27" borderId="6" xfId="0" applyNumberFormat="1" applyFont="1" applyFill="1" applyBorder="1" applyAlignment="1">
      <alignment horizontal="center" vertical="center" wrapText="1"/>
    </xf>
    <xf numFmtId="0" fontId="41" fillId="27" borderId="6" xfId="0" applyFont="1" applyFill="1" applyBorder="1" applyAlignment="1">
      <alignment horizontal="center" vertical="center" wrapText="1"/>
    </xf>
    <xf numFmtId="3" fontId="41" fillId="27" borderId="6" xfId="0" applyNumberFormat="1" applyFont="1" applyFill="1" applyBorder="1" applyAlignment="1">
      <alignment horizontal="center" vertical="center" wrapText="1"/>
    </xf>
    <xf numFmtId="9" fontId="41" fillId="27" borderId="6" xfId="1" applyFont="1" applyFill="1" applyBorder="1" applyAlignment="1">
      <alignment horizontal="center" vertical="center" wrapText="1"/>
    </xf>
    <xf numFmtId="0" fontId="42" fillId="28" borderId="6" xfId="5" applyFont="1" applyFill="1" applyBorder="1" applyAlignment="1">
      <alignment vertical="center" wrapText="1"/>
    </xf>
    <xf numFmtId="0" fontId="42" fillId="28" borderId="6" xfId="5" applyFont="1" applyFill="1" applyBorder="1" applyAlignment="1">
      <alignment vertical="center"/>
    </xf>
    <xf numFmtId="0" fontId="42" fillId="28" borderId="6" xfId="0" applyFont="1" applyFill="1" applyBorder="1" applyAlignment="1">
      <alignment horizontal="center" vertical="center" wrapText="1"/>
    </xf>
    <xf numFmtId="9" fontId="42" fillId="28" borderId="6" xfId="1" applyFont="1" applyFill="1" applyBorder="1" applyAlignment="1">
      <alignment horizontal="center" vertical="center" wrapText="1"/>
    </xf>
    <xf numFmtId="49" fontId="41" fillId="29" borderId="6" xfId="0" applyNumberFormat="1" applyFont="1" applyFill="1" applyBorder="1" applyAlignment="1">
      <alignment horizontal="center" vertical="center" wrapText="1"/>
    </xf>
    <xf numFmtId="0" fontId="41" fillId="29" borderId="6" xfId="0" applyFont="1" applyFill="1" applyBorder="1" applyAlignment="1">
      <alignment horizontal="center" vertical="center" wrapText="1"/>
    </xf>
    <xf numFmtId="3" fontId="41" fillId="29" borderId="6" xfId="0" applyNumberFormat="1" applyFont="1" applyFill="1" applyBorder="1" applyAlignment="1">
      <alignment horizontal="center" vertical="center" wrapText="1"/>
    </xf>
    <xf numFmtId="9" fontId="41" fillId="29" borderId="6" xfId="1" applyFont="1" applyFill="1" applyBorder="1" applyAlignment="1">
      <alignment horizontal="center" vertical="center" wrapText="1"/>
    </xf>
    <xf numFmtId="0" fontId="42" fillId="30" borderId="6" xfId="5" applyFont="1" applyFill="1" applyBorder="1" applyAlignment="1">
      <alignment vertical="center"/>
    </xf>
    <xf numFmtId="0" fontId="42" fillId="30" borderId="6" xfId="0" applyFont="1" applyFill="1" applyBorder="1" applyAlignment="1">
      <alignment horizontal="center" vertical="center" wrapText="1"/>
    </xf>
    <xf numFmtId="9" fontId="42" fillId="30" borderId="6" xfId="1" applyFont="1" applyFill="1" applyBorder="1" applyAlignment="1">
      <alignment horizontal="center" vertical="center" wrapText="1"/>
    </xf>
    <xf numFmtId="0" fontId="45" fillId="3" borderId="14" xfId="0" applyFont="1" applyFill="1" applyBorder="1" applyAlignment="1">
      <alignment horizontal="center" vertical="center" wrapText="1"/>
    </xf>
    <xf numFmtId="0" fontId="41" fillId="32" borderId="6" xfId="0" applyFont="1" applyFill="1" applyBorder="1" applyAlignment="1">
      <alignment horizontal="center" vertical="center" wrapText="1"/>
    </xf>
    <xf numFmtId="3" fontId="41" fillId="32" borderId="6" xfId="0" applyNumberFormat="1" applyFont="1" applyFill="1" applyBorder="1" applyAlignment="1">
      <alignment horizontal="center" vertical="center" wrapText="1"/>
    </xf>
    <xf numFmtId="9" fontId="41" fillId="32" borderId="6" xfId="1" applyFont="1" applyFill="1" applyBorder="1" applyAlignment="1">
      <alignment horizontal="center" vertical="center" wrapText="1"/>
    </xf>
    <xf numFmtId="49" fontId="41" fillId="32" borderId="6" xfId="0" applyNumberFormat="1" applyFont="1" applyFill="1" applyBorder="1" applyAlignment="1">
      <alignment horizontal="center" vertical="center" wrapText="1"/>
    </xf>
    <xf numFmtId="49" fontId="42" fillId="33" borderId="6" xfId="0" applyNumberFormat="1" applyFont="1" applyFill="1" applyBorder="1" applyAlignment="1">
      <alignment horizontal="center" vertical="center" wrapText="1"/>
    </xf>
    <xf numFmtId="0" fontId="42" fillId="33" borderId="6" xfId="0" applyFont="1" applyFill="1" applyBorder="1" applyAlignment="1">
      <alignment horizontal="center" vertical="center" wrapText="1"/>
    </xf>
    <xf numFmtId="3" fontId="42" fillId="33" borderId="6" xfId="0" applyNumberFormat="1" applyFont="1" applyFill="1" applyBorder="1" applyAlignment="1">
      <alignment horizontal="center" vertical="center" wrapText="1"/>
    </xf>
    <xf numFmtId="9" fontId="42" fillId="33" borderId="6" xfId="1" applyFont="1" applyFill="1" applyBorder="1" applyAlignment="1">
      <alignment horizontal="center" vertical="center" wrapText="1"/>
    </xf>
    <xf numFmtId="0" fontId="47" fillId="26" borderId="6" xfId="5" applyFont="1" applyFill="1" applyBorder="1" applyAlignment="1">
      <alignment vertical="center"/>
    </xf>
    <xf numFmtId="0" fontId="47" fillId="26" borderId="6" xfId="0" applyFont="1" applyFill="1" applyBorder="1" applyAlignment="1">
      <alignment horizontal="center" vertical="center" wrapText="1"/>
    </xf>
    <xf numFmtId="9" fontId="47" fillId="26" borderId="6" xfId="1" applyFont="1" applyFill="1" applyBorder="1" applyAlignment="1">
      <alignment horizontal="center" vertical="center" wrapText="1"/>
    </xf>
    <xf numFmtId="0" fontId="48" fillId="34" borderId="6" xfId="0" applyFont="1" applyFill="1" applyBorder="1" applyAlignment="1">
      <alignment horizontal="center" vertical="center" wrapText="1"/>
    </xf>
    <xf numFmtId="0" fontId="47" fillId="35" borderId="6" xfId="0" applyFont="1" applyFill="1" applyBorder="1" applyAlignment="1">
      <alignment horizontal="center" vertical="center" wrapText="1"/>
    </xf>
    <xf numFmtId="3" fontId="47" fillId="35" borderId="6" xfId="0" applyNumberFormat="1" applyFont="1" applyFill="1" applyBorder="1" applyAlignment="1">
      <alignment horizontal="center" vertical="center" wrapText="1"/>
    </xf>
    <xf numFmtId="9" fontId="47" fillId="35" borderId="6" xfId="1" applyFont="1" applyFill="1" applyBorder="1" applyAlignment="1">
      <alignment horizontal="center" vertical="center" wrapText="1"/>
    </xf>
    <xf numFmtId="49" fontId="47" fillId="35" borderId="6" xfId="0" applyNumberFormat="1" applyFont="1" applyFill="1" applyBorder="1" applyAlignment="1">
      <alignment horizontal="center" vertical="center" wrapText="1"/>
    </xf>
    <xf numFmtId="0" fontId="6" fillId="36" borderId="14" xfId="7" applyFont="1" applyFill="1" applyBorder="1" applyAlignment="1">
      <alignment horizontal="center" vertical="center" wrapText="1"/>
    </xf>
    <xf numFmtId="0" fontId="6" fillId="36" borderId="14" xfId="0" applyFont="1" applyFill="1" applyBorder="1" applyAlignment="1">
      <alignment horizontal="center" vertical="center" wrapText="1"/>
    </xf>
    <xf numFmtId="0" fontId="16" fillId="36" borderId="14" xfId="0" applyFont="1" applyFill="1" applyBorder="1" applyAlignment="1">
      <alignment horizontal="center" vertical="center" wrapText="1"/>
    </xf>
    <xf numFmtId="0" fontId="44" fillId="38" borderId="14" xfId="7" applyFont="1" applyFill="1" applyBorder="1" applyAlignment="1">
      <alignment horizontal="center" vertical="center" wrapText="1"/>
    </xf>
    <xf numFmtId="0" fontId="44" fillId="38" borderId="14" xfId="0" applyFont="1" applyFill="1" applyBorder="1" applyAlignment="1">
      <alignment horizontal="center" vertical="center" wrapText="1"/>
    </xf>
    <xf numFmtId="0" fontId="50" fillId="3" borderId="14" xfId="0" applyFont="1" applyFill="1" applyBorder="1" applyAlignment="1">
      <alignment horizontal="center" vertical="center" wrapText="1"/>
    </xf>
    <xf numFmtId="0" fontId="49" fillId="3" borderId="14" xfId="0" applyFont="1" applyFill="1" applyBorder="1" applyAlignment="1">
      <alignment horizontal="left" vertical="center" wrapText="1" indent="1"/>
    </xf>
    <xf numFmtId="0" fontId="46" fillId="3" borderId="14" xfId="0" applyFont="1" applyFill="1" applyBorder="1" applyAlignment="1">
      <alignment horizontal="left" vertical="center" wrapText="1" indent="1"/>
    </xf>
    <xf numFmtId="49" fontId="4" fillId="17" borderId="6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0" fontId="37" fillId="31" borderId="6" xfId="5" applyFont="1" applyFill="1" applyBorder="1" applyAlignment="1">
      <alignment horizontal="center" vertical="center" wrapText="1"/>
    </xf>
    <xf numFmtId="0" fontId="51" fillId="2" borderId="6" xfId="0" applyFont="1" applyFill="1" applyBorder="1" applyAlignment="1">
      <alignment horizontal="center" vertical="center" wrapText="1"/>
    </xf>
    <xf numFmtId="0" fontId="37" fillId="31" borderId="6" xfId="0" applyFont="1" applyFill="1" applyBorder="1" applyAlignment="1">
      <alignment horizontal="center" vertical="center" wrapText="1"/>
    </xf>
    <xf numFmtId="9" fontId="37" fillId="31" borderId="6" xfId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14" fontId="4" fillId="17" borderId="6" xfId="0" applyNumberFormat="1" applyFont="1" applyFill="1" applyBorder="1" applyAlignment="1">
      <alignment horizontal="center" vertical="center" wrapText="1"/>
    </xf>
    <xf numFmtId="9" fontId="4" fillId="17" borderId="6" xfId="1" applyFont="1" applyFill="1" applyBorder="1" applyAlignment="1">
      <alignment horizontal="center" vertical="center" wrapText="1"/>
    </xf>
    <xf numFmtId="0" fontId="42" fillId="31" borderId="6" xfId="5" applyFont="1" applyFill="1" applyBorder="1" applyAlignment="1">
      <alignment vertical="center"/>
    </xf>
    <xf numFmtId="0" fontId="42" fillId="31" borderId="6" xfId="0" applyFont="1" applyFill="1" applyBorder="1" applyAlignment="1">
      <alignment horizontal="center" vertical="center" wrapText="1"/>
    </xf>
    <xf numFmtId="9" fontId="42" fillId="31" borderId="6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49" fontId="41" fillId="11" borderId="6" xfId="0" applyNumberFormat="1" applyFont="1" applyFill="1" applyBorder="1" applyAlignment="1">
      <alignment horizontal="center" vertical="center" wrapText="1"/>
    </xf>
    <xf numFmtId="49" fontId="41" fillId="18" borderId="6" xfId="0" applyNumberFormat="1" applyFont="1" applyFill="1" applyBorder="1" applyAlignment="1">
      <alignment horizontal="center" vertical="center" wrapText="1"/>
    </xf>
    <xf numFmtId="0" fontId="41" fillId="18" borderId="6" xfId="0" applyFont="1" applyFill="1" applyBorder="1" applyAlignment="1">
      <alignment horizontal="center" vertical="center" wrapText="1"/>
    </xf>
    <xf numFmtId="49" fontId="41" fillId="20" borderId="6" xfId="0" applyNumberFormat="1" applyFont="1" applyFill="1" applyBorder="1" applyAlignment="1">
      <alignment horizontal="center" vertical="center" wrapText="1"/>
    </xf>
    <xf numFmtId="0" fontId="41" fillId="20" borderId="6" xfId="0" applyFont="1" applyFill="1" applyBorder="1" applyAlignment="1">
      <alignment horizontal="center" vertical="center" wrapText="1"/>
    </xf>
    <xf numFmtId="49" fontId="41" fillId="22" borderId="6" xfId="0" applyNumberFormat="1" applyFont="1" applyFill="1" applyBorder="1" applyAlignment="1">
      <alignment horizontal="center" vertical="center" wrapText="1"/>
    </xf>
    <xf numFmtId="0" fontId="41" fillId="22" borderId="6" xfId="0" applyFont="1" applyFill="1" applyBorder="1" applyAlignment="1">
      <alignment horizontal="center" vertical="center" wrapText="1"/>
    </xf>
    <xf numFmtId="49" fontId="41" fillId="32" borderId="6" xfId="0" applyNumberFormat="1" applyFont="1" applyFill="1" applyBorder="1" applyAlignment="1">
      <alignment horizontal="center" vertical="center" wrapText="1"/>
    </xf>
    <xf numFmtId="0" fontId="41" fillId="32" borderId="6" xfId="0" applyFont="1" applyFill="1" applyBorder="1" applyAlignment="1">
      <alignment horizontal="center" vertical="center" wrapText="1"/>
    </xf>
    <xf numFmtId="49" fontId="42" fillId="33" borderId="6" xfId="0" applyNumberFormat="1" applyFont="1" applyFill="1" applyBorder="1" applyAlignment="1">
      <alignment horizontal="center" vertical="center" wrapText="1"/>
    </xf>
    <xf numFmtId="0" fontId="42" fillId="33" borderId="6" xfId="0" applyFont="1" applyFill="1" applyBorder="1" applyAlignment="1">
      <alignment horizontal="center" vertical="center" wrapText="1"/>
    </xf>
    <xf numFmtId="49" fontId="47" fillId="35" borderId="6" xfId="0" applyNumberFormat="1" applyFont="1" applyFill="1" applyBorder="1" applyAlignment="1">
      <alignment horizontal="center" vertical="center" wrapText="1"/>
    </xf>
    <xf numFmtId="0" fontId="47" fillId="35" borderId="6" xfId="0" applyFont="1" applyFill="1" applyBorder="1" applyAlignment="1">
      <alignment horizontal="center" vertical="center" wrapText="1"/>
    </xf>
    <xf numFmtId="49" fontId="41" fillId="27" borderId="6" xfId="0" applyNumberFormat="1" applyFont="1" applyFill="1" applyBorder="1" applyAlignment="1">
      <alignment horizontal="center" vertical="center" wrapText="1"/>
    </xf>
    <xf numFmtId="0" fontId="41" fillId="27" borderId="6" xfId="0" applyFont="1" applyFill="1" applyBorder="1" applyAlignment="1">
      <alignment horizontal="center" vertical="center" wrapText="1"/>
    </xf>
    <xf numFmtId="49" fontId="41" fillId="29" borderId="6" xfId="0" applyNumberFormat="1" applyFont="1" applyFill="1" applyBorder="1" applyAlignment="1">
      <alignment horizontal="center" vertical="center" wrapText="1"/>
    </xf>
    <xf numFmtId="0" fontId="41" fillId="29" borderId="6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49" fontId="4" fillId="17" borderId="6" xfId="0" applyNumberFormat="1" applyFont="1" applyFill="1" applyBorder="1" applyAlignment="1">
      <alignment horizontal="center" vertical="center" wrapText="1"/>
    </xf>
    <xf numFmtId="49" fontId="52" fillId="40" borderId="15" xfId="0" applyNumberFormat="1" applyFont="1" applyFill="1" applyBorder="1" applyAlignment="1">
      <alignment horizontal="center" vertical="center"/>
    </xf>
    <xf numFmtId="14" fontId="52" fillId="40" borderId="15" xfId="0" applyNumberFormat="1" applyFont="1" applyFill="1" applyBorder="1" applyAlignment="1">
      <alignment horizontal="center" vertical="center"/>
    </xf>
    <xf numFmtId="14" fontId="52" fillId="40" borderId="15" xfId="0" applyNumberFormat="1" applyFont="1" applyFill="1" applyBorder="1" applyAlignment="1">
      <alignment horizontal="center" vertical="center" wrapText="1"/>
    </xf>
    <xf numFmtId="165" fontId="52" fillId="40" borderId="15" xfId="0" applyNumberFormat="1" applyFont="1" applyFill="1" applyBorder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horizontal="center" vertical="center"/>
    </xf>
    <xf numFmtId="14" fontId="53" fillId="0" borderId="0" xfId="0" applyNumberFormat="1" applyFont="1" applyAlignment="1">
      <alignment horizontal="center" vertical="center"/>
    </xf>
    <xf numFmtId="165" fontId="53" fillId="0" borderId="0" xfId="0" applyNumberFormat="1" applyFont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/>
    </xf>
    <xf numFmtId="49" fontId="53" fillId="3" borderId="0" xfId="0" applyNumberFormat="1" applyFont="1" applyFill="1" applyAlignment="1">
      <alignment horizontal="center" vertical="center"/>
    </xf>
    <xf numFmtId="0" fontId="52" fillId="40" borderId="15" xfId="0" applyNumberFormat="1" applyFont="1" applyFill="1" applyBorder="1" applyAlignment="1">
      <alignment horizontal="center" vertical="center"/>
    </xf>
    <xf numFmtId="0" fontId="53" fillId="0" borderId="0" xfId="0" applyNumberFormat="1" applyFont="1" applyAlignment="1">
      <alignment horizontal="center" vertical="center"/>
    </xf>
    <xf numFmtId="49" fontId="54" fillId="0" borderId="15" xfId="0" applyNumberFormat="1" applyFont="1" applyFill="1" applyBorder="1" applyAlignment="1">
      <alignment horizontal="center"/>
    </xf>
    <xf numFmtId="14" fontId="54" fillId="0" borderId="15" xfId="0" applyNumberFormat="1" applyFont="1" applyFill="1" applyBorder="1" applyAlignment="1">
      <alignment horizontal="center"/>
    </xf>
    <xf numFmtId="0" fontId="54" fillId="0" borderId="15" xfId="0" applyFont="1" applyFill="1" applyBorder="1" applyAlignment="1">
      <alignment horizontal="center"/>
    </xf>
    <xf numFmtId="165" fontId="54" fillId="0" borderId="15" xfId="0" applyNumberFormat="1" applyFont="1" applyFill="1" applyBorder="1" applyAlignment="1">
      <alignment horizontal="left"/>
    </xf>
    <xf numFmtId="165" fontId="54" fillId="0" borderId="15" xfId="0" applyNumberFormat="1" applyFont="1" applyFill="1" applyBorder="1" applyAlignment="1">
      <alignment horizontal="center"/>
    </xf>
    <xf numFmtId="0" fontId="54" fillId="0" borderId="0" xfId="0" applyFont="1" applyFill="1"/>
    <xf numFmtId="49" fontId="55" fillId="0" borderId="15" xfId="0" applyNumberFormat="1" applyFont="1" applyBorder="1" applyAlignment="1">
      <alignment horizontal="center"/>
    </xf>
    <xf numFmtId="14" fontId="55" fillId="0" borderId="15" xfId="0" applyNumberFormat="1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49" fontId="55" fillId="3" borderId="15" xfId="0" applyNumberFormat="1" applyFont="1" applyFill="1" applyBorder="1" applyAlignment="1">
      <alignment horizontal="center"/>
    </xf>
    <xf numFmtId="165" fontId="55" fillId="0" borderId="15" xfId="0" applyNumberFormat="1" applyFont="1" applyBorder="1" applyAlignment="1">
      <alignment horizontal="center"/>
    </xf>
    <xf numFmtId="0" fontId="55" fillId="0" borderId="0" xfId="0" applyFont="1"/>
    <xf numFmtId="166" fontId="54" fillId="0" borderId="15" xfId="0" applyNumberFormat="1" applyFont="1" applyFill="1" applyBorder="1" applyAlignment="1">
      <alignment horizontal="center"/>
    </xf>
    <xf numFmtId="166" fontId="55" fillId="0" borderId="15" xfId="0" applyNumberFormat="1" applyFont="1" applyBorder="1" applyAlignment="1">
      <alignment horizontal="center"/>
    </xf>
    <xf numFmtId="0" fontId="40" fillId="3" borderId="0" xfId="2" applyFont="1" applyFill="1" applyAlignment="1">
      <alignment horizontal="center" vertical="center"/>
    </xf>
    <xf numFmtId="0" fontId="6" fillId="7" borderId="6" xfId="3" applyFont="1" applyFill="1" applyBorder="1" applyAlignment="1">
      <alignment horizontal="center" vertical="center" wrapText="1"/>
    </xf>
    <xf numFmtId="0" fontId="16" fillId="12" borderId="6" xfId="3" applyFont="1" applyFill="1" applyBorder="1" applyAlignment="1">
      <alignment horizontal="center" vertical="center" wrapText="1"/>
    </xf>
    <xf numFmtId="1" fontId="16" fillId="8" borderId="6" xfId="3" applyNumberFormat="1" applyFont="1" applyFill="1" applyBorder="1" applyAlignment="1">
      <alignment horizontal="center" vertical="center" wrapText="1"/>
    </xf>
    <xf numFmtId="0" fontId="6" fillId="7" borderId="7" xfId="3" applyFont="1" applyFill="1" applyBorder="1" applyAlignment="1">
      <alignment horizontal="center" vertical="center" wrapText="1"/>
    </xf>
    <xf numFmtId="0" fontId="6" fillId="7" borderId="10" xfId="3" applyFont="1" applyFill="1" applyBorder="1" applyAlignment="1">
      <alignment horizontal="center" vertical="center" wrapText="1"/>
    </xf>
    <xf numFmtId="0" fontId="42" fillId="31" borderId="6" xfId="5" applyFont="1" applyFill="1" applyBorder="1" applyAlignment="1">
      <alignment horizontal="center" vertical="center" wrapText="1"/>
    </xf>
    <xf numFmtId="0" fontId="41" fillId="13" borderId="6" xfId="0" applyFont="1" applyFill="1" applyBorder="1" applyAlignment="1">
      <alignment horizontal="center" vertical="center" wrapText="1"/>
    </xf>
    <xf numFmtId="14" fontId="41" fillId="11" borderId="8" xfId="0" applyNumberFormat="1" applyFont="1" applyFill="1" applyBorder="1" applyAlignment="1">
      <alignment horizontal="center" vertical="center" wrapText="1"/>
    </xf>
    <xf numFmtId="14" fontId="41" fillId="11" borderId="9" xfId="0" applyNumberFormat="1" applyFont="1" applyFill="1" applyBorder="1" applyAlignment="1">
      <alignment horizontal="center" vertical="center" wrapText="1"/>
    </xf>
    <xf numFmtId="0" fontId="41" fillId="11" borderId="6" xfId="4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41" fillId="11" borderId="6" xfId="4" applyFont="1" applyFill="1" applyBorder="1" applyAlignment="1">
      <alignment horizontal="center" vertical="center" wrapText="1"/>
    </xf>
    <xf numFmtId="49" fontId="41" fillId="11" borderId="6" xfId="0" applyNumberFormat="1" applyFont="1" applyFill="1" applyBorder="1" applyAlignment="1">
      <alignment horizontal="center" vertical="center" wrapText="1"/>
    </xf>
    <xf numFmtId="49" fontId="41" fillId="11" borderId="7" xfId="0" applyNumberFormat="1" applyFont="1" applyFill="1" applyBorder="1" applyAlignment="1">
      <alignment horizontal="center" vertical="center" wrapText="1"/>
    </xf>
    <xf numFmtId="49" fontId="41" fillId="11" borderId="10" xfId="0" applyNumberFormat="1" applyFont="1" applyFill="1" applyBorder="1" applyAlignment="1">
      <alignment horizontal="center" vertical="center" wrapText="1"/>
    </xf>
    <xf numFmtId="49" fontId="41" fillId="18" borderId="6" xfId="0" applyNumberFormat="1" applyFont="1" applyFill="1" applyBorder="1" applyAlignment="1">
      <alignment horizontal="center" vertical="center" wrapText="1"/>
    </xf>
    <xf numFmtId="0" fontId="41" fillId="18" borderId="6" xfId="0" applyFont="1" applyFill="1" applyBorder="1" applyAlignment="1">
      <alignment horizontal="center" vertical="center" wrapText="1"/>
    </xf>
    <xf numFmtId="0" fontId="41" fillId="18" borderId="6" xfId="4" applyFont="1" applyFill="1" applyBorder="1" applyAlignment="1">
      <alignment horizontal="center" vertical="center" wrapText="1"/>
    </xf>
    <xf numFmtId="0" fontId="41" fillId="18" borderId="6" xfId="4" applyFont="1" applyFill="1" applyBorder="1" applyAlignment="1">
      <alignment horizontal="center" vertical="center"/>
    </xf>
    <xf numFmtId="49" fontId="41" fillId="18" borderId="7" xfId="0" applyNumberFormat="1" applyFont="1" applyFill="1" applyBorder="1" applyAlignment="1">
      <alignment horizontal="center" vertical="center" wrapText="1"/>
    </xf>
    <xf numFmtId="49" fontId="41" fillId="18" borderId="10" xfId="0" applyNumberFormat="1" applyFont="1" applyFill="1" applyBorder="1" applyAlignment="1">
      <alignment horizontal="center" vertical="center" wrapText="1"/>
    </xf>
    <xf numFmtId="1" fontId="36" fillId="0" borderId="2" xfId="0" applyNumberFormat="1" applyFont="1" applyBorder="1" applyAlignment="1">
      <alignment horizontal="center" vertical="center"/>
    </xf>
    <xf numFmtId="1" fontId="36" fillId="0" borderId="4" xfId="0" applyNumberFormat="1" applyFont="1" applyBorder="1" applyAlignment="1">
      <alignment horizontal="center" vertical="center"/>
    </xf>
    <xf numFmtId="14" fontId="41" fillId="18" borderId="8" xfId="0" applyNumberFormat="1" applyFont="1" applyFill="1" applyBorder="1" applyAlignment="1">
      <alignment horizontal="center" vertical="center" wrapText="1"/>
    </xf>
    <xf numFmtId="14" fontId="41" fillId="18" borderId="9" xfId="0" applyNumberFormat="1" applyFont="1" applyFill="1" applyBorder="1" applyAlignment="1">
      <alignment horizontal="center" vertical="center" wrapText="1"/>
    </xf>
    <xf numFmtId="0" fontId="42" fillId="19" borderId="7" xfId="5" applyFont="1" applyFill="1" applyBorder="1" applyAlignment="1">
      <alignment horizontal="center" vertical="center" wrapText="1"/>
    </xf>
    <xf numFmtId="0" fontId="42" fillId="19" borderId="13" xfId="5" applyFont="1" applyFill="1" applyBorder="1" applyAlignment="1">
      <alignment horizontal="center" vertical="center" wrapText="1"/>
    </xf>
    <xf numFmtId="0" fontId="42" fillId="19" borderId="10" xfId="5" applyFont="1" applyFill="1" applyBorder="1" applyAlignment="1">
      <alignment horizontal="center" vertical="center" wrapText="1"/>
    </xf>
    <xf numFmtId="49" fontId="41" fillId="20" borderId="6" xfId="0" applyNumberFormat="1" applyFont="1" applyFill="1" applyBorder="1" applyAlignment="1">
      <alignment horizontal="center" vertical="center" wrapText="1"/>
    </xf>
    <xf numFmtId="0" fontId="42" fillId="21" borderId="7" xfId="5" applyFont="1" applyFill="1" applyBorder="1" applyAlignment="1">
      <alignment horizontal="center" vertical="center" wrapText="1"/>
    </xf>
    <xf numFmtId="0" fontId="42" fillId="21" borderId="13" xfId="5" applyFont="1" applyFill="1" applyBorder="1" applyAlignment="1">
      <alignment horizontal="center" vertical="center" wrapText="1"/>
    </xf>
    <xf numFmtId="0" fontId="41" fillId="20" borderId="6" xfId="0" applyFont="1" applyFill="1" applyBorder="1" applyAlignment="1">
      <alignment horizontal="center" vertical="center" wrapText="1"/>
    </xf>
    <xf numFmtId="14" fontId="41" fillId="20" borderId="8" xfId="0" applyNumberFormat="1" applyFont="1" applyFill="1" applyBorder="1" applyAlignment="1">
      <alignment horizontal="center" vertical="center" wrapText="1"/>
    </xf>
    <xf numFmtId="14" fontId="41" fillId="20" borderId="9" xfId="0" applyNumberFormat="1" applyFont="1" applyFill="1" applyBorder="1" applyAlignment="1">
      <alignment horizontal="center" vertical="center" wrapText="1"/>
    </xf>
    <xf numFmtId="0" fontId="41" fillId="20" borderId="6" xfId="4" applyFont="1" applyFill="1" applyBorder="1" applyAlignment="1">
      <alignment horizontal="center" vertical="center" wrapText="1"/>
    </xf>
    <xf numFmtId="0" fontId="41" fillId="20" borderId="6" xfId="4" applyFont="1" applyFill="1" applyBorder="1" applyAlignment="1">
      <alignment horizontal="center" vertical="center"/>
    </xf>
    <xf numFmtId="0" fontId="41" fillId="20" borderId="7" xfId="4" applyFont="1" applyFill="1" applyBorder="1" applyAlignment="1">
      <alignment horizontal="center" vertical="center" wrapText="1"/>
    </xf>
    <xf numFmtId="0" fontId="41" fillId="20" borderId="10" xfId="4" applyFont="1" applyFill="1" applyBorder="1" applyAlignment="1">
      <alignment horizontal="center" vertical="center"/>
    </xf>
    <xf numFmtId="49" fontId="41" fillId="20" borderId="7" xfId="0" applyNumberFormat="1" applyFont="1" applyFill="1" applyBorder="1" applyAlignment="1">
      <alignment horizontal="center" vertical="center" wrapText="1"/>
    </xf>
    <xf numFmtId="49" fontId="41" fillId="20" borderId="10" xfId="0" applyNumberFormat="1" applyFont="1" applyFill="1" applyBorder="1" applyAlignment="1">
      <alignment horizontal="center" vertical="center" wrapText="1"/>
    </xf>
    <xf numFmtId="49" fontId="41" fillId="22" borderId="6" xfId="0" applyNumberFormat="1" applyFont="1" applyFill="1" applyBorder="1" applyAlignment="1">
      <alignment horizontal="center" vertical="center" wrapText="1"/>
    </xf>
    <xf numFmtId="0" fontId="42" fillId="23" borderId="7" xfId="5" applyFont="1" applyFill="1" applyBorder="1" applyAlignment="1">
      <alignment horizontal="center" vertical="center" wrapText="1"/>
    </xf>
    <xf numFmtId="0" fontId="42" fillId="23" borderId="13" xfId="5" applyFont="1" applyFill="1" applyBorder="1" applyAlignment="1">
      <alignment horizontal="center" vertical="center" wrapText="1"/>
    </xf>
    <xf numFmtId="0" fontId="41" fillId="22" borderId="6" xfId="0" applyFont="1" applyFill="1" applyBorder="1" applyAlignment="1">
      <alignment horizontal="center" vertical="center" wrapText="1"/>
    </xf>
    <xf numFmtId="14" fontId="41" fillId="22" borderId="8" xfId="0" applyNumberFormat="1" applyFont="1" applyFill="1" applyBorder="1" applyAlignment="1">
      <alignment horizontal="center" vertical="center" wrapText="1"/>
    </xf>
    <xf numFmtId="14" fontId="41" fillId="22" borderId="9" xfId="0" applyNumberFormat="1" applyFont="1" applyFill="1" applyBorder="1" applyAlignment="1">
      <alignment horizontal="center" vertical="center" wrapText="1"/>
    </xf>
    <xf numFmtId="0" fontId="41" fillId="22" borderId="6" xfId="4" applyFont="1" applyFill="1" applyBorder="1" applyAlignment="1">
      <alignment horizontal="center" vertical="center" wrapText="1"/>
    </xf>
    <xf numFmtId="0" fontId="41" fillId="22" borderId="6" xfId="4" applyFont="1" applyFill="1" applyBorder="1" applyAlignment="1">
      <alignment horizontal="center" vertical="center"/>
    </xf>
    <xf numFmtId="49" fontId="41" fillId="22" borderId="7" xfId="0" applyNumberFormat="1" applyFont="1" applyFill="1" applyBorder="1" applyAlignment="1">
      <alignment horizontal="center" vertical="center" wrapText="1"/>
    </xf>
    <xf numFmtId="49" fontId="41" fillId="22" borderId="10" xfId="0" applyNumberFormat="1" applyFont="1" applyFill="1" applyBorder="1" applyAlignment="1">
      <alignment horizontal="center" vertical="center" wrapText="1"/>
    </xf>
    <xf numFmtId="49" fontId="41" fillId="32" borderId="6" xfId="0" applyNumberFormat="1" applyFont="1" applyFill="1" applyBorder="1" applyAlignment="1">
      <alignment horizontal="center" vertical="center" wrapText="1"/>
    </xf>
    <xf numFmtId="0" fontId="42" fillId="24" borderId="7" xfId="5" applyFont="1" applyFill="1" applyBorder="1" applyAlignment="1">
      <alignment horizontal="center" vertical="center" wrapText="1"/>
    </xf>
    <xf numFmtId="0" fontId="42" fillId="24" borderId="13" xfId="5" applyFont="1" applyFill="1" applyBorder="1" applyAlignment="1">
      <alignment horizontal="center" vertical="center" wrapText="1"/>
    </xf>
    <xf numFmtId="0" fontId="41" fillId="32" borderId="6" xfId="0" applyFont="1" applyFill="1" applyBorder="1" applyAlignment="1">
      <alignment horizontal="center" vertical="center" wrapText="1"/>
    </xf>
    <xf numFmtId="14" fontId="41" fillId="32" borderId="8" xfId="0" applyNumberFormat="1" applyFont="1" applyFill="1" applyBorder="1" applyAlignment="1">
      <alignment horizontal="center" vertical="center" wrapText="1"/>
    </xf>
    <xf numFmtId="14" fontId="41" fillId="32" borderId="9" xfId="0" applyNumberFormat="1" applyFont="1" applyFill="1" applyBorder="1" applyAlignment="1">
      <alignment horizontal="center" vertical="center" wrapText="1"/>
    </xf>
    <xf numFmtId="0" fontId="41" fillId="32" borderId="6" xfId="4" applyFont="1" applyFill="1" applyBorder="1" applyAlignment="1">
      <alignment horizontal="center" vertical="center" wrapText="1"/>
    </xf>
    <xf numFmtId="0" fontId="41" fillId="32" borderId="6" xfId="4" applyFont="1" applyFill="1" applyBorder="1" applyAlignment="1">
      <alignment horizontal="center" vertical="center"/>
    </xf>
    <xf numFmtId="49" fontId="41" fillId="32" borderId="7" xfId="0" applyNumberFormat="1" applyFont="1" applyFill="1" applyBorder="1" applyAlignment="1">
      <alignment horizontal="center" vertical="center" wrapText="1"/>
    </xf>
    <xf numFmtId="49" fontId="41" fillId="32" borderId="10" xfId="0" applyNumberFormat="1" applyFont="1" applyFill="1" applyBorder="1" applyAlignment="1">
      <alignment horizontal="center" vertical="center" wrapText="1"/>
    </xf>
    <xf numFmtId="49" fontId="42" fillId="33" borderId="6" xfId="0" applyNumberFormat="1" applyFont="1" applyFill="1" applyBorder="1" applyAlignment="1">
      <alignment horizontal="center" vertical="center" wrapText="1"/>
    </xf>
    <xf numFmtId="0" fontId="42" fillId="25" borderId="7" xfId="5" applyFont="1" applyFill="1" applyBorder="1" applyAlignment="1">
      <alignment horizontal="center" vertical="center" wrapText="1"/>
    </xf>
    <xf numFmtId="0" fontId="42" fillId="25" borderId="13" xfId="5" applyFont="1" applyFill="1" applyBorder="1" applyAlignment="1">
      <alignment horizontal="center" vertical="center" wrapText="1"/>
    </xf>
    <xf numFmtId="0" fontId="42" fillId="33" borderId="6" xfId="0" applyFont="1" applyFill="1" applyBorder="1" applyAlignment="1">
      <alignment horizontal="center" vertical="center" wrapText="1"/>
    </xf>
    <xf numFmtId="14" fontId="42" fillId="33" borderId="8" xfId="0" applyNumberFormat="1" applyFont="1" applyFill="1" applyBorder="1" applyAlignment="1">
      <alignment horizontal="center" vertical="center" wrapText="1"/>
    </xf>
    <xf numFmtId="14" fontId="42" fillId="33" borderId="9" xfId="0" applyNumberFormat="1" applyFont="1" applyFill="1" applyBorder="1" applyAlignment="1">
      <alignment horizontal="center" vertical="center" wrapText="1"/>
    </xf>
    <xf numFmtId="0" fontId="42" fillId="33" borderId="6" xfId="4" applyFont="1" applyFill="1" applyBorder="1" applyAlignment="1">
      <alignment horizontal="center" vertical="center" wrapText="1"/>
    </xf>
    <xf numFmtId="0" fontId="42" fillId="33" borderId="6" xfId="4" applyFont="1" applyFill="1" applyBorder="1" applyAlignment="1">
      <alignment horizontal="center" vertical="center"/>
    </xf>
    <xf numFmtId="49" fontId="42" fillId="33" borderId="7" xfId="0" applyNumberFormat="1" applyFont="1" applyFill="1" applyBorder="1" applyAlignment="1">
      <alignment horizontal="center" vertical="center" wrapText="1"/>
    </xf>
    <xf numFmtId="49" fontId="42" fillId="33" borderId="10" xfId="0" applyNumberFormat="1" applyFont="1" applyFill="1" applyBorder="1" applyAlignment="1">
      <alignment horizontal="center" vertical="center" wrapText="1"/>
    </xf>
    <xf numFmtId="49" fontId="47" fillId="35" borderId="6" xfId="0" applyNumberFormat="1" applyFont="1" applyFill="1" applyBorder="1" applyAlignment="1">
      <alignment horizontal="center" vertical="center" wrapText="1"/>
    </xf>
    <xf numFmtId="0" fontId="47" fillId="26" borderId="7" xfId="5" applyFont="1" applyFill="1" applyBorder="1" applyAlignment="1">
      <alignment horizontal="center" vertical="center" wrapText="1"/>
    </xf>
    <xf numFmtId="0" fontId="47" fillId="26" borderId="13" xfId="5" applyFont="1" applyFill="1" applyBorder="1" applyAlignment="1">
      <alignment horizontal="center" vertical="center" wrapText="1"/>
    </xf>
    <xf numFmtId="0" fontId="47" fillId="35" borderId="6" xfId="0" applyFont="1" applyFill="1" applyBorder="1" applyAlignment="1">
      <alignment horizontal="center" vertical="center" wrapText="1"/>
    </xf>
    <xf numFmtId="14" fontId="47" fillId="35" borderId="8" xfId="0" applyNumberFormat="1" applyFont="1" applyFill="1" applyBorder="1" applyAlignment="1">
      <alignment horizontal="center" vertical="center" wrapText="1"/>
    </xf>
    <xf numFmtId="14" fontId="47" fillId="35" borderId="9" xfId="0" applyNumberFormat="1" applyFont="1" applyFill="1" applyBorder="1" applyAlignment="1">
      <alignment horizontal="center" vertical="center" wrapText="1"/>
    </xf>
    <xf numFmtId="0" fontId="47" fillId="35" borderId="6" xfId="4" applyFont="1" applyFill="1" applyBorder="1" applyAlignment="1">
      <alignment horizontal="center" vertical="center" wrapText="1"/>
    </xf>
    <xf numFmtId="0" fontId="47" fillId="35" borderId="6" xfId="4" applyFont="1" applyFill="1" applyBorder="1" applyAlignment="1">
      <alignment horizontal="center" vertical="center"/>
    </xf>
    <xf numFmtId="49" fontId="47" fillId="35" borderId="7" xfId="0" applyNumberFormat="1" applyFont="1" applyFill="1" applyBorder="1" applyAlignment="1">
      <alignment horizontal="center" vertical="center" wrapText="1"/>
    </xf>
    <xf numFmtId="49" fontId="47" fillId="35" borderId="10" xfId="0" applyNumberFormat="1" applyFont="1" applyFill="1" applyBorder="1" applyAlignment="1">
      <alignment horizontal="center" vertical="center" wrapText="1"/>
    </xf>
    <xf numFmtId="49" fontId="41" fillId="27" borderId="6" xfId="0" applyNumberFormat="1" applyFont="1" applyFill="1" applyBorder="1" applyAlignment="1">
      <alignment horizontal="center" vertical="center" wrapText="1"/>
    </xf>
    <xf numFmtId="0" fontId="42" fillId="28" borderId="7" xfId="5" applyFont="1" applyFill="1" applyBorder="1" applyAlignment="1">
      <alignment horizontal="center" vertical="center" wrapText="1"/>
    </xf>
    <xf numFmtId="0" fontId="42" fillId="28" borderId="13" xfId="5" applyFont="1" applyFill="1" applyBorder="1" applyAlignment="1">
      <alignment horizontal="center" vertical="center" wrapText="1"/>
    </xf>
    <xf numFmtId="0" fontId="41" fillId="27" borderId="6" xfId="0" applyFont="1" applyFill="1" applyBorder="1" applyAlignment="1">
      <alignment horizontal="center" vertical="center" wrapText="1"/>
    </xf>
    <xf numFmtId="14" fontId="41" fillId="27" borderId="8" xfId="0" applyNumberFormat="1" applyFont="1" applyFill="1" applyBorder="1" applyAlignment="1">
      <alignment horizontal="center" vertical="center" wrapText="1"/>
    </xf>
    <xf numFmtId="14" fontId="41" fillId="27" borderId="9" xfId="0" applyNumberFormat="1" applyFont="1" applyFill="1" applyBorder="1" applyAlignment="1">
      <alignment horizontal="center" vertical="center" wrapText="1"/>
    </xf>
    <xf numFmtId="0" fontId="41" fillId="27" borderId="6" xfId="4" applyFont="1" applyFill="1" applyBorder="1" applyAlignment="1">
      <alignment horizontal="center" vertical="center" wrapText="1"/>
    </xf>
    <xf numFmtId="0" fontId="41" fillId="27" borderId="6" xfId="4" applyFont="1" applyFill="1" applyBorder="1" applyAlignment="1">
      <alignment horizontal="center" vertical="center"/>
    </xf>
    <xf numFmtId="49" fontId="41" fillId="27" borderId="7" xfId="0" applyNumberFormat="1" applyFont="1" applyFill="1" applyBorder="1" applyAlignment="1">
      <alignment horizontal="center" vertical="center" wrapText="1"/>
    </xf>
    <xf numFmtId="49" fontId="41" fillId="27" borderId="10" xfId="0" applyNumberFormat="1" applyFont="1" applyFill="1" applyBorder="1" applyAlignment="1">
      <alignment horizontal="center" vertical="center" wrapText="1"/>
    </xf>
    <xf numFmtId="49" fontId="41" fillId="29" borderId="6" xfId="0" applyNumberFormat="1" applyFont="1" applyFill="1" applyBorder="1" applyAlignment="1">
      <alignment horizontal="center" vertical="center" wrapText="1"/>
    </xf>
    <xf numFmtId="0" fontId="42" fillId="30" borderId="7" xfId="5" applyFont="1" applyFill="1" applyBorder="1" applyAlignment="1">
      <alignment horizontal="center" vertical="center" wrapText="1"/>
    </xf>
    <xf numFmtId="0" fontId="42" fillId="30" borderId="13" xfId="5" applyFont="1" applyFill="1" applyBorder="1" applyAlignment="1">
      <alignment horizontal="center" vertical="center" wrapText="1"/>
    </xf>
    <xf numFmtId="0" fontId="41" fillId="29" borderId="6" xfId="0" applyFont="1" applyFill="1" applyBorder="1" applyAlignment="1">
      <alignment horizontal="center" vertical="center" wrapText="1"/>
    </xf>
    <xf numFmtId="14" fontId="41" fillId="29" borderId="8" xfId="0" applyNumberFormat="1" applyFont="1" applyFill="1" applyBorder="1" applyAlignment="1">
      <alignment horizontal="center" vertical="center" wrapText="1"/>
    </xf>
    <xf numFmtId="14" fontId="41" fillId="29" borderId="9" xfId="0" applyNumberFormat="1" applyFont="1" applyFill="1" applyBorder="1" applyAlignment="1">
      <alignment horizontal="center" vertical="center" wrapText="1"/>
    </xf>
    <xf numFmtId="0" fontId="41" fillId="29" borderId="6" xfId="4" applyFont="1" applyFill="1" applyBorder="1" applyAlignment="1">
      <alignment horizontal="center" vertical="center" wrapText="1"/>
    </xf>
    <xf numFmtId="0" fontId="41" fillId="29" borderId="6" xfId="4" applyFont="1" applyFill="1" applyBorder="1" applyAlignment="1">
      <alignment horizontal="center" vertical="center"/>
    </xf>
    <xf numFmtId="49" fontId="41" fillId="29" borderId="7" xfId="0" applyNumberFormat="1" applyFont="1" applyFill="1" applyBorder="1" applyAlignment="1">
      <alignment horizontal="center" vertical="center" wrapText="1"/>
    </xf>
    <xf numFmtId="49" fontId="41" fillId="29" borderId="10" xfId="0" applyNumberFormat="1" applyFont="1" applyFill="1" applyBorder="1" applyAlignment="1">
      <alignment horizontal="center" vertical="center" wrapText="1"/>
    </xf>
    <xf numFmtId="0" fontId="49" fillId="39" borderId="14" xfId="7" applyFont="1" applyFill="1" applyBorder="1" applyAlignment="1">
      <alignment horizontal="center" vertical="center"/>
    </xf>
    <xf numFmtId="0" fontId="44" fillId="38" borderId="16" xfId="0" applyFont="1" applyFill="1" applyBorder="1" applyAlignment="1">
      <alignment horizontal="center" vertical="center" wrapText="1"/>
    </xf>
    <xf numFmtId="0" fontId="44" fillId="38" borderId="17" xfId="0" applyFont="1" applyFill="1" applyBorder="1" applyAlignment="1">
      <alignment horizontal="center" vertical="center" wrapText="1"/>
    </xf>
    <xf numFmtId="0" fontId="46" fillId="37" borderId="14" xfId="7" applyFont="1" applyFill="1" applyBorder="1" applyAlignment="1">
      <alignment horizontal="center" vertical="center"/>
    </xf>
    <xf numFmtId="0" fontId="16" fillId="36" borderId="16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4" fillId="17" borderId="6" xfId="4" applyFont="1" applyFill="1" applyBorder="1" applyAlignment="1">
      <alignment horizontal="center" vertical="center"/>
    </xf>
    <xf numFmtId="49" fontId="4" fillId="17" borderId="6" xfId="0" applyNumberFormat="1" applyFont="1" applyFill="1" applyBorder="1" applyAlignment="1">
      <alignment horizontal="center" vertical="center" wrapText="1"/>
    </xf>
    <xf numFmtId="1" fontId="35" fillId="3" borderId="0" xfId="0" applyNumberFormat="1" applyFont="1" applyFill="1" applyAlignment="1">
      <alignment horizontal="center" vertical="center" wrapText="1"/>
    </xf>
    <xf numFmtId="49" fontId="4" fillId="17" borderId="7" xfId="0" applyNumberFormat="1" applyFont="1" applyFill="1" applyBorder="1" applyAlignment="1">
      <alignment horizontal="center" vertical="center" wrapText="1"/>
    </xf>
    <xf numFmtId="49" fontId="4" fillId="17" borderId="10" xfId="0" applyNumberFormat="1" applyFont="1" applyFill="1" applyBorder="1" applyAlignment="1">
      <alignment horizontal="center" vertical="center" wrapText="1"/>
    </xf>
    <xf numFmtId="49" fontId="25" fillId="0" borderId="12" xfId="0" applyNumberFormat="1" applyFont="1" applyFill="1" applyBorder="1" applyAlignment="1">
      <alignment horizontal="center" vertical="center"/>
    </xf>
  </cellXfs>
  <cellStyles count="9">
    <cellStyle name="40% - Accent1" xfId="8" builtinId="31"/>
    <cellStyle name="Comma 2" xfId="6" xr:uid="{00000000-0005-0000-0000-000001000000}"/>
    <cellStyle name="Normal" xfId="0" builtinId="0"/>
    <cellStyle name="Normal 2" xfId="5" xr:uid="{00000000-0005-0000-0000-000003000000}"/>
    <cellStyle name="Normal 3" xfId="4" xr:uid="{00000000-0005-0000-0000-000004000000}"/>
    <cellStyle name="Normal 5" xfId="7" xr:uid="{00000000-0005-0000-0000-000005000000}"/>
    <cellStyle name="Normal 7" xfId="2" xr:uid="{00000000-0005-0000-0000-000006000000}"/>
    <cellStyle name="Normal_MuangThai OB Call (11 August 2008 - 10 October 2008)" xfId="3" xr:uid="{00000000-0005-0000-0000-000007000000}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E9678"/>
      <color rgb="FFFDE3DF"/>
      <color rgb="FFFFDDF4"/>
      <color rgb="FFD60093"/>
      <color rgb="FF8DDBF7"/>
      <color rgb="FFF5F5F5"/>
      <color rgb="FFECF9FE"/>
      <color rgb="FFB4E8FA"/>
      <color rgb="FFFCD692"/>
      <color rgb="FFFBC4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0"/>
      <c:rotY val="0"/>
      <c:rAngAx val="0"/>
      <c:perspective val="10"/>
    </c:view3D>
    <c:floor>
      <c:thickness val="0"/>
      <c:spPr>
        <a:solidFill>
          <a:schemeClr val="bg1"/>
        </a:solidFill>
        <a:effectLst/>
        <a:scene3d>
          <a:camera prst="orthographicFront"/>
          <a:lightRig rig="threePt" dir="t"/>
        </a:scene3d>
      </c:spPr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/>
        </a:solidFill>
      </c:spPr>
    </c:backWall>
    <c:plotArea>
      <c:layout>
        <c:manualLayout>
          <c:layoutTarget val="inner"/>
          <c:xMode val="edge"/>
          <c:yMode val="edge"/>
          <c:x val="3.6117127290927691E-2"/>
          <c:y val="0.10060565275908478"/>
          <c:w val="0.95643238255858365"/>
          <c:h val="0.6326409714581894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'SLA Report'!$I$13:$I$14</c:f>
              <c:strCache>
                <c:ptCount val="2"/>
                <c:pt idx="0">
                  <c:v>Total Calls Abandoned After Threshold</c:v>
                </c:pt>
              </c:strCache>
            </c:strRef>
          </c:tx>
          <c:spPr>
            <a:solidFill>
              <a:srgbClr val="950934"/>
            </a:solidFill>
            <a:scene3d>
              <a:camera prst="orthographicFront"/>
              <a:lightRig rig="threePt" dir="t"/>
            </a:scene3d>
            <a:sp3d>
              <a:bevelT w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Century Gothic" panose="020B0502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'SLA Report'!$C$15:$C$45</c:f>
              <c:numCache>
                <c:formatCode>m/d/yyyy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cat>
          <c:val>
            <c:numRef>
              <c:f>'SLA Report'!$I$15:$I$45</c:f>
              <c:numCache>
                <c:formatCode>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4-4EBE-BB8F-CADEDA83FA83}"/>
            </c:ext>
          </c:extLst>
        </c:ser>
        <c:ser>
          <c:idx val="2"/>
          <c:order val="1"/>
          <c:tx>
            <c:strRef>
              <c:f>'SLA Report'!$E$13</c:f>
              <c:strCache>
                <c:ptCount val="1"/>
                <c:pt idx="0">
                  <c:v>Total Calls Answered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30000"/>
                    <a:satMod val="115000"/>
                  </a:schemeClr>
                </a:gs>
                <a:gs pos="50000">
                  <a:schemeClr val="accent4">
                    <a:shade val="67500"/>
                    <a:satMod val="115000"/>
                  </a:schemeClr>
                </a:gs>
                <a:gs pos="100000">
                  <a:schemeClr val="accent4"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scene3d>
              <a:camera prst="orthographicFront"/>
              <a:lightRig rig="threePt" dir="t"/>
            </a:scene3d>
            <a:sp3d>
              <a:bevelT w="50800" h="31750"/>
              <a:bevelB w="0" h="0"/>
            </a:sp3d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13500000" scaled="1"/>
                <a:tileRect/>
              </a:gradFill>
              <a:ln>
                <a:solidFill>
                  <a:srgbClr val="0070C0"/>
                </a:solidFill>
              </a:ln>
              <a:scene3d>
                <a:camera prst="orthographicFront"/>
                <a:lightRig rig="threePt" dir="t"/>
              </a:scene3d>
              <a:sp3d>
                <a:bevelT w="50800" h="3175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1-D694-43DB-95BF-4DB4B23C8C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baseline="0">
                    <a:solidFill>
                      <a:schemeClr val="bg1"/>
                    </a:solidFill>
                    <a:latin typeface="Century Gothic" panose="020B0502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'SLA Report'!$C$15:$C$45</c:f>
              <c:numCache>
                <c:formatCode>m/d/yyyy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cat>
          <c:val>
            <c:numRef>
              <c:f>'SLA Report'!$E$15:$E$45</c:f>
              <c:numCache>
                <c:formatCode>0</c:formatCode>
                <c:ptCount val="31"/>
                <c:pt idx="0">
                  <c:v>60</c:v>
                </c:pt>
                <c:pt idx="1">
                  <c:v>79</c:v>
                </c:pt>
                <c:pt idx="2">
                  <c:v>114</c:v>
                </c:pt>
                <c:pt idx="3">
                  <c:v>89</c:v>
                </c:pt>
                <c:pt idx="4">
                  <c:v>116</c:v>
                </c:pt>
                <c:pt idx="5">
                  <c:v>28</c:v>
                </c:pt>
                <c:pt idx="6">
                  <c:v>37</c:v>
                </c:pt>
                <c:pt idx="7">
                  <c:v>51</c:v>
                </c:pt>
                <c:pt idx="8">
                  <c:v>52</c:v>
                </c:pt>
                <c:pt idx="9">
                  <c:v>27</c:v>
                </c:pt>
                <c:pt idx="10">
                  <c:v>36</c:v>
                </c:pt>
                <c:pt idx="11">
                  <c:v>29</c:v>
                </c:pt>
                <c:pt idx="12">
                  <c:v>64</c:v>
                </c:pt>
                <c:pt idx="13">
                  <c:v>143</c:v>
                </c:pt>
                <c:pt idx="14">
                  <c:v>159</c:v>
                </c:pt>
                <c:pt idx="15">
                  <c:v>156</c:v>
                </c:pt>
                <c:pt idx="16">
                  <c:v>133</c:v>
                </c:pt>
                <c:pt idx="17">
                  <c:v>108</c:v>
                </c:pt>
                <c:pt idx="18">
                  <c:v>99</c:v>
                </c:pt>
                <c:pt idx="19">
                  <c:v>91</c:v>
                </c:pt>
                <c:pt idx="20">
                  <c:v>64</c:v>
                </c:pt>
                <c:pt idx="21">
                  <c:v>89</c:v>
                </c:pt>
                <c:pt idx="22">
                  <c:v>94</c:v>
                </c:pt>
                <c:pt idx="23">
                  <c:v>94</c:v>
                </c:pt>
                <c:pt idx="24">
                  <c:v>70</c:v>
                </c:pt>
                <c:pt idx="25">
                  <c:v>50</c:v>
                </c:pt>
                <c:pt idx="26">
                  <c:v>56</c:v>
                </c:pt>
                <c:pt idx="27">
                  <c:v>60</c:v>
                </c:pt>
                <c:pt idx="28">
                  <c:v>64</c:v>
                </c:pt>
                <c:pt idx="29">
                  <c:v>79</c:v>
                </c:pt>
                <c:pt idx="3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4-4EBE-BB8F-CADEDA83FA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8"/>
        <c:gapDepth val="55"/>
        <c:shape val="cylinder"/>
        <c:axId val="168683008"/>
        <c:axId val="144262848"/>
        <c:axId val="0"/>
      </c:bar3DChart>
      <c:catAx>
        <c:axId val="168683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220000"/>
          <a:lstStyle/>
          <a:p>
            <a:pPr>
              <a:defRPr sz="105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defRPr>
            </a:pPr>
            <a:endParaRPr lang="en-US"/>
          </a:p>
        </c:txPr>
        <c:crossAx val="144262848"/>
        <c:crosses val="autoZero"/>
        <c:auto val="0"/>
        <c:lblAlgn val="ctr"/>
        <c:lblOffset val="100"/>
        <c:noMultiLvlLbl val="0"/>
      </c:catAx>
      <c:valAx>
        <c:axId val="144262848"/>
        <c:scaling>
          <c:orientation val="minMax"/>
          <c:max val="200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0" vert="horz" anchor="t" anchorCtr="0"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entury Gothic" panose="020B0502020202020204" pitchFamily="34" charset="0"/>
                  </a:rPr>
                  <a:t>Calls</a:t>
                </a:r>
              </a:p>
            </c:rich>
          </c:tx>
          <c:layout>
            <c:manualLayout>
              <c:xMode val="edge"/>
              <c:yMode val="edge"/>
              <c:x val="7.7680514361102553E-3"/>
              <c:y val="1.9622269787639198E-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defRPr>
            </a:pPr>
            <a:endParaRPr lang="en-US"/>
          </a:p>
        </c:txPr>
        <c:crossAx val="168683008"/>
        <c:crosses val="autoZero"/>
        <c:crossBetween val="between"/>
        <c:majorUnit val="30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1050" b="1">
                <a:solidFill>
                  <a:srgbClr val="950934"/>
                </a:solidFill>
                <a:latin typeface="Century Gothic" panose="020B0502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50" b="1">
                <a:solidFill>
                  <a:srgbClr val="189AA4"/>
                </a:solidFill>
                <a:latin typeface="Century Gothic" panose="020B0502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633261126202024"/>
          <c:y val="0.90822070452911585"/>
          <c:w val="0.49673985948263016"/>
          <c:h val="6.576330490938373E-2"/>
        </c:manualLayout>
      </c:layout>
      <c:overlay val="0"/>
      <c:txPr>
        <a:bodyPr/>
        <a:lstStyle/>
        <a:p>
          <a:pPr>
            <a:defRPr sz="1050" b="1">
              <a:latin typeface="Century Gothic" panose="020B0502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25081961972435E-2"/>
          <c:y val="3.3794148928951662E-2"/>
          <c:w val="0.9239148971711757"/>
          <c:h val="0.45801901892126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'8) ช่วยเหลือด้านสัตว์เลี้ยง'!$B$11:$B$26</c:f>
              <c:strCache>
                <c:ptCount val="16"/>
                <c:pt idx="0">
                  <c:v>บริการช่วยเหลือด้านสัตว์เลี้ยง
(Pet Assistance)</c:v>
                </c:pt>
              </c:strCache>
            </c:strRef>
          </c:tx>
          <c:spPr>
            <a:solidFill>
              <a:srgbClr val="8CAAB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'8) ช่วยเหลือด้านสัตว์เลี้ยง'!$C$11:$C$26</c:f>
              <c:strCache>
                <c:ptCount val="16"/>
                <c:pt idx="0">
                  <c:v>บริการให้ข้อมูลศูนย์บริการทางสัตวแพทย์</c:v>
                </c:pt>
                <c:pt idx="1">
                  <c:v>บริการให้ข้อมูลศูนย์ฝึกสัตว์เลี้ยง</c:v>
                </c:pt>
                <c:pt idx="2">
                  <c:v>บริการให้ข้อมูลและแจ้งเตือนการฉีดวัคซีนของสัตว์เลี้ยง</c:v>
                </c:pt>
                <c:pt idx="3">
                  <c:v>บริการให้ข้อมูลร้านตกแต่งขนสัตว์</c:v>
                </c:pt>
                <c:pt idx="4">
                  <c:v>บริการให้ข้อมูลสำหรับการส่งออกสัตว์เลี้ยง (ในและต่างประเทศ)</c:v>
                </c:pt>
                <c:pt idx="5">
                  <c:v>บริการให้ข้อมูลศูนย์บริการ Taxi สำหรับสัตว์เลี้ยง</c:v>
                </c:pt>
                <c:pt idx="6">
                  <c:v>บริการให้ข้อมูลร้านจัดทำป้ายชื่อสำหรับสัตว์เลี้ยง</c:v>
                </c:pt>
                <c:pt idx="7">
                  <c:v>บริการให้ข้อมูลร้านจำหน่ายอาหารสำหรับสัตว์เลี้ยง</c:v>
                </c:pt>
                <c:pt idx="8">
                  <c:v>บริการให้ข้อมูลร้านขายสัตว์เลี้ยงและอุปกรณ์</c:v>
                </c:pt>
                <c:pt idx="9">
                  <c:v>บริการให้ข้อมูลงานประกวดสัตว์เลี้ยง</c:v>
                </c:pt>
                <c:pt idx="10">
                  <c:v>บริการให้ข้อมูลสถานบริการรับฝากสัตว์เลี้ยง</c:v>
                </c:pt>
                <c:pt idx="11">
                  <c:v>บริการให้ข้อมูลศูนย์ผสมพันธ์สัตว์เลี้ยง (สุนัขและแมว)</c:v>
                </c:pt>
                <c:pt idx="12">
                  <c:v>บริการให้ข้อมูลแฟชั่นและผลิตภัณฑ์สัตว์เลี้ยง</c:v>
                </c:pt>
                <c:pt idx="13">
                  <c:v>บริการให้ข้อมูลชมรมหรือสมาคมสัตว์เลี้ยง</c:v>
                </c:pt>
                <c:pt idx="14">
                  <c:v>บริการให้ข้อมูลการจัดงานศพสัตว์เลี้ยง</c:v>
                </c:pt>
                <c:pt idx="15">
                  <c:v>บริการช่วยเหลืออื่นๆ</c:v>
                </c:pt>
              </c:strCache>
            </c:strRef>
          </c:cat>
          <c:val>
            <c:numRef>
              <c:f>'8) ช่วยเหลือด้านสัตว์เลี้ยง'!$BN$11:$BN$26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9-4DC1-BBBA-312A5429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5568"/>
        <c:axId val="160803648"/>
      </c:barChart>
      <c:catAx>
        <c:axId val="598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3648"/>
        <c:crosses val="autoZero"/>
        <c:auto val="1"/>
        <c:lblAlgn val="ctr"/>
        <c:lblOffset val="100"/>
        <c:noMultiLvlLbl val="0"/>
      </c:catAx>
      <c:valAx>
        <c:axId val="1608036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2.1988367489386131E-2"/>
              <c:y val="0.21296912997628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9885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04079107622711"/>
          <c:y val="0.10826436452867279"/>
          <c:w val="0.74148935758888013"/>
          <c:h val="0.487748437945551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81E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เคสร้องเรียน!$C$19:$C$24</c:f>
              <c:strCache>
                <c:ptCount val="6"/>
                <c:pt idx="0">
                  <c:v>ปัญหาเกี่ยวกับสินค้า/บริการ</c:v>
                </c:pt>
                <c:pt idx="1">
                  <c:v>สิทธิพิเศษที่นำเสนอ</c:v>
                </c:pt>
                <c:pt idx="2">
                  <c:v>ช่องทางการแลกรับสิทธิพิเศษ</c:v>
                </c:pt>
                <c:pt idx="3">
                  <c:v>ระยะเวลาจัดส่ง</c:v>
                </c:pt>
                <c:pt idx="4">
                  <c:v>การติดต่อประสานงาน</c:v>
                </c:pt>
                <c:pt idx="5">
                  <c:v>มารยาทการให้บริการ</c:v>
                </c:pt>
              </c:strCache>
            </c:strRef>
          </c:cat>
          <c:val>
            <c:numRef>
              <c:f>เคสร้องเรียน!$D$19:$D$24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D-49F8-9F1F-03B9004F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58304"/>
        <c:axId val="160805376"/>
      </c:barChart>
      <c:catAx>
        <c:axId val="1354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60805376"/>
        <c:crosses val="autoZero"/>
        <c:auto val="1"/>
        <c:lblAlgn val="ctr"/>
        <c:lblOffset val="100"/>
        <c:noMultiLvlLbl val="0"/>
      </c:catAx>
      <c:valAx>
        <c:axId val="1608053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6.9076111121851261E-2"/>
              <c:y val="0.22708588636775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545830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9028153503919"/>
          <c:y val="0.10826436452867279"/>
          <c:w val="0.77473824525604007"/>
          <c:h val="0.487748437945551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เคสร้องเรียน!$C$19:$C$24</c:f>
              <c:strCache>
                <c:ptCount val="6"/>
                <c:pt idx="0">
                  <c:v>ปัญหาเกี่ยวกับสินค้า/บริการ</c:v>
                </c:pt>
                <c:pt idx="1">
                  <c:v>สิทธิพิเศษที่นำเสนอ</c:v>
                </c:pt>
                <c:pt idx="2">
                  <c:v>ช่องทางการแลกรับสิทธิพิเศษ</c:v>
                </c:pt>
                <c:pt idx="3">
                  <c:v>ระยะเวลาจัดส่ง</c:v>
                </c:pt>
                <c:pt idx="4">
                  <c:v>การติดต่อประสานงาน</c:v>
                </c:pt>
                <c:pt idx="5">
                  <c:v>มารยาทการให้บริการ</c:v>
                </c:pt>
              </c:strCache>
            </c:strRef>
          </c:cat>
          <c:val>
            <c:numRef>
              <c:f>เคสร้องเรียน!$D$19:$D$24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E7B-8354-05387AEA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74688"/>
        <c:axId val="160807104"/>
      </c:barChart>
      <c:catAx>
        <c:axId val="1354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60807104"/>
        <c:crosses val="autoZero"/>
        <c:auto val="1"/>
        <c:lblAlgn val="ctr"/>
        <c:lblOffset val="100"/>
        <c:noMultiLvlLbl val="0"/>
      </c:catAx>
      <c:valAx>
        <c:axId val="1608071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4.7895294098790647E-2"/>
              <c:y val="0.19964801294398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547468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223512570155"/>
          <c:y val="0.10869420863208501"/>
          <c:w val="0.79902821093015186"/>
          <c:h val="0.68256834705414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การโทรออกประสานงาน!$B$22</c:f>
              <c:strCache>
                <c:ptCount val="1"/>
                <c:pt idx="0">
                  <c:v>Service Group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การโทรออกประสานงาน!$B$24:$B$26</c:f>
              <c:strCache>
                <c:ptCount val="3"/>
                <c:pt idx="0">
                  <c:v>ประสานงานลูกค้า 
(Customer)</c:v>
                </c:pt>
                <c:pt idx="1">
                  <c:v>ประสานงานผู้ให้บริการ 
(Provider)</c:v>
                </c:pt>
                <c:pt idx="2">
                  <c:v>ประสานงาน ธ.ก.ส.</c:v>
                </c:pt>
              </c:strCache>
            </c:strRef>
          </c:cat>
          <c:val>
            <c:numRef>
              <c:f>การโทรออกประสานงาน!$BM$24:$BM$26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4E87-896C-3EEFB88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32384"/>
        <c:axId val="163275328"/>
      </c:barChart>
      <c:catAx>
        <c:axId val="1356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63275328"/>
        <c:crosses val="autoZero"/>
        <c:auto val="1"/>
        <c:lblAlgn val="ctr"/>
        <c:lblOffset val="100"/>
        <c:noMultiLvlLbl val="0"/>
      </c:catAx>
      <c:valAx>
        <c:axId val="1632753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Call</a:t>
                </a:r>
              </a:p>
            </c:rich>
          </c:tx>
          <c:layout>
            <c:manualLayout>
              <c:xMode val="edge"/>
              <c:yMode val="edge"/>
              <c:x val="5.8553751301825746E-2"/>
              <c:y val="0.3958874455680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56323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'Case Summary'!$B$26:$C$42</c:f>
              <c:multiLvlStrCache>
                <c:ptCount val="17"/>
                <c:lvl>
                  <c:pt idx="0">
                    <c:v>1. บริการช่วยเหลือส่วนบุคคล</c:v>
                  </c:pt>
                  <c:pt idx="1">
                    <c:v>2. บริการช่วยเหลือด้านการเดินทาง</c:v>
                  </c:pt>
                  <c:pt idx="2">
                    <c:v>3. บริการช่วยเหลือฉุกเฉินบนท้องถนน</c:v>
                  </c:pt>
                  <c:pt idx="3">
                    <c:v>4. บริการช่วยเหลือด้านการแพทย์</c:v>
                  </c:pt>
                  <c:pt idx="4">
                    <c:v>5. บริการให้คำปรึกษาทางด้านสุขภาพจิต</c:v>
                  </c:pt>
                  <c:pt idx="5">
                    <c:v>6. บริการช่วยเหลือด้านที่อยู่อาศัย</c:v>
                  </c:pt>
                  <c:pt idx="6">
                    <c:v>7. บริการช่วยเหลือเกี่ยวกับเด็กและผู้ปกครอง</c:v>
                  </c:pt>
                  <c:pt idx="7">
                    <c:v>8. บริการช่วยเหลือด้านสัตว์เลี้ยง</c:v>
                  </c:pt>
                  <c:pt idx="8">
                    <c:v>1. สอบถามข้อมูลสิทธิพิเศษ</c:v>
                  </c:pt>
                  <c:pt idx="9">
                    <c:v>2. สอบถามข้อมูลผลิตภัณฑ์หรือโปรโมชัน ธ.ก.ส.</c:v>
                  </c:pt>
                  <c:pt idx="10">
                    <c:v>3. สอบถามข้อมูล/การใช้งาน Application</c:v>
                  </c:pt>
                  <c:pt idx="11">
                    <c:v>4. สอบถามข้อมูลอื่น ๆ</c:v>
                  </c:pt>
                  <c:pt idx="12">
                    <c:v>5. ร้องเรียน</c:v>
                  </c:pt>
                  <c:pt idx="13">
                    <c:v>6. ชมเชย</c:v>
                  </c:pt>
                  <c:pt idx="14">
                    <c:v>1. สายหลุด</c:v>
                  </c:pt>
                  <c:pt idx="15">
                    <c:v>2. เทสต์ระบบ</c:v>
                  </c:pt>
                  <c:pt idx="16">
                    <c:v>3. อื่น ๆ</c:v>
                  </c:pt>
                </c:lvl>
                <c:lvl>
                  <c:pt idx="0">
                    <c:v>24 Hours Assistance Services</c:v>
                  </c:pt>
                  <c:pt idx="8">
                    <c:v>Customer Services</c:v>
                  </c:pt>
                  <c:pt idx="14">
                    <c:v>Others</c:v>
                  </c:pt>
                </c:lvl>
              </c:multiLvlStrCache>
            </c:multiLvlStrRef>
          </c:cat>
          <c:val>
            <c:numRef>
              <c:f>'Case Summary'!$BN$26:$BN$42</c:f>
              <c:numCache>
                <c:formatCode>General</c:formatCode>
                <c:ptCount val="1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3</c:v>
                </c:pt>
                <c:pt idx="10">
                  <c:v>4</c:v>
                </c:pt>
                <c:pt idx="11">
                  <c:v>12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F5C-AD37-B2A04755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60416"/>
        <c:axId val="144266304"/>
      </c:barChart>
      <c:catAx>
        <c:axId val="1984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44266304"/>
        <c:crosses val="autoZero"/>
        <c:auto val="1"/>
        <c:lblAlgn val="ctr"/>
        <c:lblOffset val="100"/>
        <c:noMultiLvlLbl val="0"/>
      </c:catAx>
      <c:valAx>
        <c:axId val="144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84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56286765898739E-2"/>
          <c:y val="3.7207890162097496E-2"/>
          <c:w val="0.88593000753406315"/>
          <c:h val="0.480079944963262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'1) ช่วยเหลือส่วนบุคคล'!$C$11:$C$39</c:f>
              <c:strCache>
                <c:ptCount val="29"/>
                <c:pt idx="0">
                  <c:v>บริการให้ข้อมูลและจองสนามกอล์ฟ</c:v>
                </c:pt>
                <c:pt idx="1">
                  <c:v>บริการให้ข้อมูลและจัดหารถเช่าหรือลีมูซีน</c:v>
                </c:pt>
                <c:pt idx="2">
                  <c:v>บริการให้ข้อมูลและจองภัตตาคาร</c:v>
                </c:pt>
                <c:pt idx="3">
                  <c:v>บริการให้ข้อมูลและประสานงานด้านธุรกิจ</c:v>
                </c:pt>
                <c:pt idx="4">
                  <c:v>บริการส่งดอกไม้หรือของขวัญ</c:v>
                </c:pt>
                <c:pt idx="5">
                  <c:v>บริการให้ข้อมูลและกิจกรรมพิเศษ</c:v>
                </c:pt>
                <c:pt idx="6">
                  <c:v>บริการจัดส่งของ และ บริการรับส่งเอกสาร</c:v>
                </c:pt>
                <c:pt idx="7">
                  <c:v>บริการค้นหาข้อมูลหมายเลขโทรศัพท์</c:v>
                </c:pt>
                <c:pt idx="8">
                  <c:v>บริการค้นหาและให้ข้อมูลห้างสรรพสินค้า</c:v>
                </c:pt>
                <c:pt idx="9">
                  <c:v>บริการค้นหาแนะนำและให้ข้อมูลซื้อสินค้า</c:v>
                </c:pt>
                <c:pt idx="10">
                  <c:v>บริการค้นแนะนำและให้ข้อมูลสถานศึกษา</c:v>
                </c:pt>
                <c:pt idx="11">
                  <c:v>บริการแจ้งเตือนข้อมูลในวาระสำคัญต่างๆ</c:v>
                </c:pt>
                <c:pt idx="12">
                  <c:v>บริการข้อมูลสถานเสริมความงามหรือสปา</c:v>
                </c:pt>
                <c:pt idx="13">
                  <c:v>บริการให้ข้อมูลเกี่ยวกับบริการธนาคาร</c:v>
                </c:pt>
                <c:pt idx="14">
                  <c:v>บริการให้ข้อมูลศูนย์บริการ Taxi</c:v>
                </c:pt>
                <c:pt idx="15">
                  <c:v>บริการให้ข้อมูลผลสลากกินแบ่งรัฐบาล</c:v>
                </c:pt>
                <c:pt idx="16">
                  <c:v>บริการให้ข้อมูลผลฟุตบอล</c:v>
                </c:pt>
                <c:pt idx="17">
                  <c:v>บริการให้ข้อมูลติดต่อส่วนราชการ</c:v>
                </c:pt>
                <c:pt idx="18">
                  <c:v>บริการให้ข้อมูลศูนย์ซ่อมและโทรศัพท์มือถือ</c:v>
                </c:pt>
                <c:pt idx="19">
                  <c:v>บริการข้อมูลบ้านเช่าหรือที่อยู่อาศัย</c:v>
                </c:pt>
                <c:pt idx="20">
                  <c:v>บริการข้อมูลและวิธีโทรทางไกล</c:v>
                </c:pt>
                <c:pt idx="21">
                  <c:v>บริการข้อมูลเกี่ยวกับบริษัทประกันภัย</c:v>
                </c:pt>
                <c:pt idx="22">
                  <c:v>บริการข้อมูลโปรแกรมโทรทัศน์ ภาพยนตร์ หรือ จองบัตรภาพยนตร์</c:v>
                </c:pt>
                <c:pt idx="23">
                  <c:v>บริการด้านกฏหมาย</c:v>
                </c:pt>
                <c:pt idx="24">
                  <c:v>บริการค้นหาข้อมูลร้านซักรีด</c:v>
                </c:pt>
                <c:pt idx="25">
                  <c:v>บริการให้ข้อมูลร้านขายหนังสือ</c:v>
                </c:pt>
                <c:pt idx="26">
                  <c:v>บริการสอบถามข้อมูลบริการ</c:v>
                </c:pt>
                <c:pt idx="27">
                  <c:v>บริการข้อมูลและประสานงานเกี่ยวกับสิทธิประโยชน์</c:v>
                </c:pt>
                <c:pt idx="28">
                  <c:v>บริการประสานงานผู้ให้บริการอื่นๆ</c:v>
                </c:pt>
              </c:strCache>
            </c:strRef>
          </c:cat>
          <c:val>
            <c:numRef>
              <c:f>'1) ช่วยเหลือส่วนบุคคล'!$BN$11:$BN$39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B-4F1A-A070-8D649669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255808"/>
        <c:axId val="144267456"/>
      </c:barChart>
      <c:catAx>
        <c:axId val="2272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7456"/>
        <c:crosses val="autoZero"/>
        <c:auto val="1"/>
        <c:lblAlgn val="ctr"/>
        <c:lblOffset val="100"/>
        <c:noMultiLvlLbl val="0"/>
      </c:catAx>
      <c:valAx>
        <c:axId val="1442674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3.6058617717357556E-2"/>
              <c:y val="0.21485635022584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27255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34182953200098E-2"/>
          <c:y val="8.596658854159335E-2"/>
          <c:w val="0.88960899779575364"/>
          <c:h val="0.39707288206782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'2) ช่วยเหลือด้านการเดินทาง'!$B$11:$B$30</c:f>
              <c:strCache>
                <c:ptCount val="20"/>
                <c:pt idx="0">
                  <c:v>บริการช่วยเหลือด้านการเดินทาง
(Travel Assistance)</c:v>
                </c:pt>
              </c:strCache>
            </c:strRef>
          </c:tx>
          <c:spPr>
            <a:solidFill>
              <a:srgbClr val="F8A1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'2) ช่วยเหลือด้านการเดินทาง'!$C$11:$C$30</c:f>
              <c:strCache>
                <c:ptCount val="20"/>
                <c:pt idx="0">
                  <c:v>บริการให้ข้อมูลการทำวีซ่า</c:v>
                </c:pt>
                <c:pt idx="1">
                  <c:v>บริการให้ข้อมูลการป้องกันโรคก่อนเดินทาง</c:v>
                </c:pt>
                <c:pt idx="2">
                  <c:v>บริการให้ข้อมูลเกี่ยวกับสถานฑูต</c:v>
                </c:pt>
                <c:pt idx="3">
                  <c:v>บริการช่วยเหลือกระเป๋าเดินทางสูญหาย</c:v>
                </c:pt>
                <c:pt idx="4">
                  <c:v>บริการช่วยเหลือหนังสือเดินทางสูญหาย</c:v>
                </c:pt>
                <c:pt idx="5">
                  <c:v>บริการให้ข้อมูลสภาพภูมิอากาศทั่วโลก</c:v>
                </c:pt>
                <c:pt idx="6">
                  <c:v>บริการให้ข้อมูลเกี่ยวกับอัตราแลกเปลี่ยนเงินตรา</c:v>
                </c:pt>
                <c:pt idx="7">
                  <c:v>บริการแจ้งข่าวสารฉุกเฉิน</c:v>
                </c:pt>
                <c:pt idx="8">
                  <c:v>บริการด้านภาษา</c:v>
                </c:pt>
                <c:pt idx="9">
                  <c:v>บริการให้ข้อมูลเกี่ยวกับเส้นทางการเดินทาง</c:v>
                </c:pt>
                <c:pt idx="10">
                  <c:v>บริการข้อมูลรถเช่า</c:v>
                </c:pt>
                <c:pt idx="11">
                  <c:v>บริการให้ข้อมูลและจองโรงแรม</c:v>
                </c:pt>
                <c:pt idx="12">
                  <c:v>บริการเกี่ยวกับการจัดทริปวางแผนเดินทางท่องเที่ยว</c:v>
                </c:pt>
                <c:pt idx="13">
                  <c:v>บริการให้ข้อมูลท่องเที่ยวในเมืองหลวงและเมืองสำคัญ</c:v>
                </c:pt>
                <c:pt idx="14">
                  <c:v>บริการข้อมูลและจองPackage tour</c:v>
                </c:pt>
                <c:pt idx="15">
                  <c:v>บริการให้ข้อมูลเส้นทางรถประจำทาง</c:v>
                </c:pt>
                <c:pt idx="16">
                  <c:v>บริการให้ข้อมูลการเดินทาง ทางบก (เส้นทางรถไฟ รถประจำทาง รถไฟฟ้า)</c:v>
                </c:pt>
                <c:pt idx="17">
                  <c:v>บริการให้ข้อมูลการเดินทาง ทางอากาศ หรือ เส้นทางการบิน</c:v>
                </c:pt>
                <c:pt idx="18">
                  <c:v>บริการให้ข้อมูลการเดินทาง ทางน้ำ</c:v>
                </c:pt>
                <c:pt idx="19">
                  <c:v>บริการช่วยเหลืออื่นๆ</c:v>
                </c:pt>
              </c:strCache>
            </c:strRef>
          </c:cat>
          <c:val>
            <c:numRef>
              <c:f>'2) ช่วยเหลือด้านการเดินทาง'!$BN$11:$BN$30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E-4B58-BB11-7C32843FC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97504"/>
        <c:axId val="160661504"/>
      </c:barChart>
      <c:catAx>
        <c:axId val="2309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1504"/>
        <c:crosses val="autoZero"/>
        <c:auto val="1"/>
        <c:lblAlgn val="ctr"/>
        <c:lblOffset val="100"/>
        <c:noMultiLvlLbl val="0"/>
      </c:catAx>
      <c:valAx>
        <c:axId val="160661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4.6533794697707687E-2"/>
              <c:y val="0.23356615577800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0997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10953194771799E-2"/>
          <c:y val="3.7207860366916909E-2"/>
          <c:w val="0.87581579537910581"/>
          <c:h val="0.49731967571365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'3) ช่วยเหลือฉุกเฉินบนท้องถนน'!$B$11:$B$26</c:f>
              <c:strCache>
                <c:ptCount val="16"/>
                <c:pt idx="0">
                  <c:v>บริการช่วยเหลือฉุกเฉินบนท้องถนน
(Roadside Assistance)</c:v>
                </c:pt>
              </c:strCache>
            </c:strRef>
          </c:tx>
          <c:spPr>
            <a:solidFill>
              <a:srgbClr val="00D25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 ช่วยเหลือฉุกเฉินบนท้องถนน'!$C$11:$C$26</c:f>
              <c:strCache>
                <c:ptCount val="16"/>
                <c:pt idx="0">
                  <c:v>บริการช่วยเหลือกรณีเกิดอุบัติเหตุ</c:v>
                </c:pt>
                <c:pt idx="1">
                  <c:v>บริการจัดหาทางเลือกอื่นในการเดินทาง</c:v>
                </c:pt>
                <c:pt idx="2">
                  <c:v>บริการจัดหารถยนต์เช่า</c:v>
                </c:pt>
                <c:pt idx="3">
                  <c:v>บริการสอบถามข้อมูลเกี่ยวกับศูนย์บริการ (จองคิว,ที่ตั้ง,Tel)</c:v>
                </c:pt>
                <c:pt idx="4">
                  <c:v>บริการให้ข้อมูลและจองโรงแรม</c:v>
                </c:pt>
                <c:pt idx="5">
                  <c:v>บริการช่วยเหลือด้านแบตเตอรี่</c:v>
                </c:pt>
                <c:pt idx="6">
                  <c:v>บริการให้ข้อมูลเกี่ยวกับเส้นทางการเดินทาง</c:v>
                </c:pt>
                <c:pt idx="7">
                  <c:v>บริการยก-ลากรถฉุกเฉิน</c:v>
                </c:pt>
                <c:pt idx="8">
                  <c:v>บริการช่วยเหลือเกี่ยวกับยางรถยนต์</c:v>
                </c:pt>
                <c:pt idx="9">
                  <c:v>บริการช่วยเหลือเกี่ยวกับกุญแจ</c:v>
                </c:pt>
                <c:pt idx="10">
                  <c:v>บริการซ่อมรถ</c:v>
                </c:pt>
                <c:pt idx="11">
                  <c:v>บริการรายงานตำรวจ</c:v>
                </c:pt>
                <c:pt idx="12">
                  <c:v>บริการค้นหาและให้ข้อมูลเกี่ยวกับเรื่องบ้าน</c:v>
                </c:pt>
                <c:pt idx="13">
                  <c:v>บริการช่วยเหลือเคลื่อนย้ายรถกลับภูมิลำเนา</c:v>
                </c:pt>
                <c:pt idx="14">
                  <c:v>บริการช่วยเหลือในกรณีน้ำมันหมด</c:v>
                </c:pt>
                <c:pt idx="15">
                  <c:v>บริการช่วยเหลืออื่นๆ</c:v>
                </c:pt>
              </c:strCache>
            </c:strRef>
          </c:cat>
          <c:val>
            <c:numRef>
              <c:f>'3) ช่วยเหลือฉุกเฉินบนท้องถนน'!$BN$11:$BN$26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E1C-BDFB-F5591FE8C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5936"/>
        <c:axId val="160663232"/>
      </c:barChart>
      <c:catAx>
        <c:axId val="36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3232"/>
        <c:crosses val="autoZero"/>
        <c:auto val="1"/>
        <c:lblAlgn val="ctr"/>
        <c:lblOffset val="100"/>
        <c:noMultiLvlLbl val="0"/>
      </c:catAx>
      <c:valAx>
        <c:axId val="1606632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2.7194656719235624E-2"/>
              <c:y val="0.21485635022584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6775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48761688922513E-2"/>
          <c:y val="3.7119801035740758E-2"/>
          <c:w val="0.85924139722947523"/>
          <c:h val="0.53650893186908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'4) ช่วยเหลือด้านการแพทย์'!$B$11:$B$20</c:f>
              <c:strCache>
                <c:ptCount val="10"/>
                <c:pt idx="0">
                  <c:v>บริการช่วยเหลือด้านการแพทย์
(Medical Assistance)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'4) ช่วยเหลือด้านการแพทย์'!$C$11:$C$20</c:f>
              <c:strCache>
                <c:ptCount val="10"/>
                <c:pt idx="0">
                  <c:v>บริการประสานงานช่วยเหลื่อให้ญาติเยี่ยมไข้</c:v>
                </c:pt>
                <c:pt idx="1">
                  <c:v>บริการประสานงานเพื่อเคลื่อนย้ายผู้ป่วยฉุกเฉิน</c:v>
                </c:pt>
                <c:pt idx="2">
                  <c:v>บริการประสานงานเพื่อเคลื่อนย้ายผู้ป่วยกลับภูมิลำเนา</c:v>
                </c:pt>
                <c:pt idx="3">
                  <c:v>บริการจัดเตรียมการเข้ารับการรักษาในโรงพยาบาล</c:v>
                </c:pt>
                <c:pt idx="4">
                  <c:v>บริการประสานงานเพื่อส่งตัวเด็ก(เล็ก)กลับภูมิลำเนา</c:v>
                </c:pt>
                <c:pt idx="5">
                  <c:v>บริการประสานงานเพื่อเคลื่อนย้ายศพกลับภูมิลำเนา</c:v>
                </c:pt>
                <c:pt idx="6">
                  <c:v>บริการประสานงานนัดหมายแพทย์</c:v>
                </c:pt>
                <c:pt idx="7">
                  <c:v>บริการให้คำแนะนำด้านการแพทย์ทางโทรศัพท์</c:v>
                </c:pt>
                <c:pt idx="8">
                  <c:v>บริการให้ข้อมูลเกี่ยวกับศูนย์บริการทางการแพทย์</c:v>
                </c:pt>
                <c:pt idx="9">
                  <c:v>บริการช่วยเหลืออื่นๆ</c:v>
                </c:pt>
              </c:strCache>
            </c:strRef>
          </c:cat>
          <c:val>
            <c:numRef>
              <c:f>'4) ช่วยเหลือด้านการแพทย์'!$BN$11:$BN$20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709-8246-E7A6D401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193728"/>
        <c:axId val="160664960"/>
      </c:barChart>
      <c:catAx>
        <c:axId val="2451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4960"/>
        <c:crosses val="autoZero"/>
        <c:auto val="1"/>
        <c:lblAlgn val="ctr"/>
        <c:lblOffset val="100"/>
        <c:noMultiLvlLbl val="0"/>
      </c:catAx>
      <c:valAx>
        <c:axId val="1606649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4519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4727660698784"/>
          <c:y val="5.0737991409432151E-2"/>
          <c:w val="0.83891462704719821"/>
          <c:h val="0.58812043840820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'5) ให้คำปรึกษาทางด้านสุขภาพจิต'!$B$11:$B$14</c:f>
              <c:strCache>
                <c:ptCount val="4"/>
                <c:pt idx="0">
                  <c:v>บริการให้คำปรึกษาทางด้านสุขภาพจิต
(Mental Health Care Services)</c:v>
                </c:pt>
              </c:strCache>
            </c:strRef>
          </c:tx>
          <c:spPr>
            <a:solidFill>
              <a:srgbClr val="F7D1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'5) ให้คำปรึกษาทางด้านสุขภาพจิต'!$C$11:$C$14</c:f>
              <c:strCache>
                <c:ptCount val="4"/>
                <c:pt idx="0">
                  <c:v>บริการนัดหมาย นักจิตวิทยา</c:v>
                </c:pt>
                <c:pt idx="1">
                  <c:v>บริการให้คำปรึกษา โดยนักจิตวิทยา</c:v>
                </c:pt>
                <c:pt idx="2">
                  <c:v>แนะนำบริการ</c:v>
                </c:pt>
                <c:pt idx="3">
                  <c:v>บริการช่วยเหลืออื่นๆ</c:v>
                </c:pt>
              </c:strCache>
            </c:strRef>
          </c:cat>
          <c:val>
            <c:numRef>
              <c:f>'5) ให้คำปรึกษาทางด้านสุขภาพจิต'!$BN$11:$BN$14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5-43A4-B41B-616BA720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152832"/>
        <c:axId val="160666688"/>
      </c:barChart>
      <c:catAx>
        <c:axId val="3001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6688"/>
        <c:crosses val="autoZero"/>
        <c:auto val="1"/>
        <c:lblAlgn val="ctr"/>
        <c:lblOffset val="100"/>
        <c:noMultiLvlLbl val="0"/>
      </c:catAx>
      <c:valAx>
        <c:axId val="1606666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6.5785198330375674E-2"/>
              <c:y val="0.29236029673601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00152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90678629581537"/>
          <c:y val="3.7207860366916909E-2"/>
          <c:w val="0.8361731060952009"/>
          <c:h val="0.5639696871796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'6) ช่วยเหลือด้านที่อยู่อาศัย'!$B$11:$B$18</c:f>
              <c:strCache>
                <c:ptCount val="8"/>
                <c:pt idx="0">
                  <c:v>บริการช่วยเหลือด้านที่อยู่อาศัย
(Home Assistance)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'6) ช่วยเหลือด้านที่อยู่อาศัย'!$C$11:$C$18</c:f>
              <c:strCache>
                <c:ptCount val="8"/>
                <c:pt idx="0">
                  <c:v>บริการซ่อมแซมระบบแอร์</c:v>
                </c:pt>
                <c:pt idx="1">
                  <c:v>บริการซ่อมแซมระบบไฟฟ้า</c:v>
                </c:pt>
                <c:pt idx="2">
                  <c:v>บริการค้นหาและให้ข้อมูลเกี่ยวกับเรื่องบ้าน </c:v>
                </c:pt>
                <c:pt idx="3">
                  <c:v>บริการปลดล๊อกกุญแจบ้าน</c:v>
                </c:pt>
                <c:pt idx="4">
                  <c:v>บริการซ่อมแซมระบบประปา</c:v>
                </c:pt>
                <c:pt idx="5">
                  <c:v>บริการซ่อมแซมระบบเครื่องทำความเย็น</c:v>
                </c:pt>
                <c:pt idx="6">
                  <c:v>บริการข้อมูลการประปา </c:v>
                </c:pt>
                <c:pt idx="7">
                  <c:v>บริการช่วยเหลืออื่นๆ</c:v>
                </c:pt>
              </c:strCache>
            </c:strRef>
          </c:cat>
          <c:val>
            <c:numRef>
              <c:f>'6) ช่วยเหลือด้านที่อยู่อาศัย'!$BO$11:$BO$18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D-482B-82F1-D3D59A3B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01600"/>
        <c:axId val="160668992"/>
      </c:barChart>
      <c:catAx>
        <c:axId val="598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8992"/>
        <c:crosses val="autoZero"/>
        <c:auto val="1"/>
        <c:lblAlgn val="ctr"/>
        <c:lblOffset val="100"/>
        <c:noMultiLvlLbl val="0"/>
      </c:catAx>
      <c:valAx>
        <c:axId val="160668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7.2155480352291954E-2"/>
              <c:y val="0.23405422120112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9801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369681777400624E-2"/>
          <c:y val="7.4431213872524743E-2"/>
          <c:w val="0.87393742938089747"/>
          <c:h val="0.66425778841485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'7) ช่วยเหลือเกี่ยวกับเด็ก'!$B$11:$B$17</c:f>
              <c:strCache>
                <c:ptCount val="7"/>
                <c:pt idx="0">
                  <c:v>บริการช่วยเหลือเกี่ยวกับเด็ก
(Kids Assistance)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'7) ช่วยเหลือเกี่ยวกับเด็ก'!$C$11:$C$17</c:f>
              <c:strCache>
                <c:ptCount val="7"/>
                <c:pt idx="0">
                  <c:v>Smart Kids Assistance 
(ให้ข้อมูลสถานศึกษา สถาบันกวดวิชา สถานจำหน่ายอุปกรณ์การเรียน)</c:v>
                </c:pt>
                <c:pt idx="1">
                  <c:v>Fun and Activity 
(ให้ข้อมูลกิจกรรม การประกวด สถานที่ท่องเที่ยวสำหรับเด็ก)</c:v>
                </c:pt>
                <c:pt idx="2">
                  <c:v>Kids Fashion 
(ให้ข้อมูลเสื้อผ้า ของเล่น เครื่องแต่งกาย แหล่ง shopping สำหรับเด็ก)</c:v>
                </c:pt>
                <c:pt idx="3">
                  <c:v>Yummy Menu 
(ให้ข้อมูลสูตรการทำอาหารสำหรับเด็ก ข้อมูลร้านอาหาร สถานที่จัดงานต่างๆ)</c:v>
                </c:pt>
                <c:pt idx="4">
                  <c:v>Healthy Kids 
(บริการช่วยเหลือด้านการแพทย์ สำหรับเด็ก)</c:v>
                </c:pt>
                <c:pt idx="5">
                  <c:v>Kids Psychology 
(บริการให้คำปรึกษาด้านสุขภาพจิต สำหรับเด็ก)</c:v>
                </c:pt>
                <c:pt idx="6">
                  <c:v>บริการให้ข้อมูลอื่นๆ</c:v>
                </c:pt>
              </c:strCache>
            </c:strRef>
          </c:cat>
          <c:val>
            <c:numRef>
              <c:f>'7) ช่วยเหลือเกี่ยวกับเด็ก'!$BN$11:$BN$17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4-4553-B87B-B548EC01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9488"/>
        <c:axId val="160801920"/>
      </c:barChart>
      <c:catAx>
        <c:axId val="598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920"/>
        <c:crosses val="autoZero"/>
        <c:auto val="1"/>
        <c:lblAlgn val="ctr"/>
        <c:lblOffset val="100"/>
        <c:noMultiLvlLbl val="0"/>
      </c:catAx>
      <c:valAx>
        <c:axId val="1608019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Case</a:t>
                </a:r>
              </a:p>
            </c:rich>
          </c:tx>
          <c:layout>
            <c:manualLayout>
              <c:xMode val="edge"/>
              <c:yMode val="edge"/>
              <c:x val="8.9329065424308979E-3"/>
              <c:y val="0.35179842082869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9839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174171</xdr:colOff>
      <xdr:row>1</xdr:row>
      <xdr:rowOff>94641</xdr:rowOff>
    </xdr:from>
    <xdr:ext cx="8599716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F87E81-BC93-47F9-8554-C6143F48107D}"/>
            </a:ext>
          </a:extLst>
        </xdr:cNvPr>
        <xdr:cNvSpPr/>
      </xdr:nvSpPr>
      <xdr:spPr>
        <a:xfrm>
          <a:off x="1513114" y="279698"/>
          <a:ext cx="8599716" cy="469744"/>
        </a:xfrm>
        <a:prstGeom prst="rect">
          <a:avLst/>
        </a:prstGeom>
        <a:noFill/>
        <a:effectLst>
          <a:outerShdw blurRad="50800" dist="50800" dir="5400000" algn="ctr" rotWithShape="0">
            <a:schemeClr val="bg1">
              <a:lumMod val="85000"/>
              <a:alpha val="76000"/>
            </a:schemeClr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>
                <a:noFill/>
              </a:ln>
              <a:solidFill>
                <a:srgbClr val="38A694"/>
              </a:solidFill>
              <a:effectLst>
                <a:outerShdw blurRad="50800" dist="38100" dir="2700000" algn="tl" rotWithShape="0">
                  <a:schemeClr val="bg1">
                    <a:lumMod val="85000"/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BAAC A-Choice Privilege : Monthly SLA Report</a:t>
          </a:r>
          <a:endParaRPr lang="en-US" sz="2400" b="1" cap="none" spc="0">
            <a:ln>
              <a:noFill/>
            </a:ln>
            <a:solidFill>
              <a:srgbClr val="38A694"/>
            </a:solidFill>
            <a:effectLst>
              <a:outerShdw blurRad="50800" dist="38100" dir="2700000" algn="tl" rotWithShape="0">
                <a:schemeClr val="bg1">
                  <a:lumMod val="85000"/>
                  <a:alpha val="40000"/>
                </a:schemeClr>
              </a:outerShdw>
            </a:effectLst>
            <a:latin typeface="Century Gothic" panose="020B0502020202020204" pitchFamily="34" charset="0"/>
            <a:cs typeface="+mn-cs"/>
          </a:endParaRPr>
        </a:p>
      </xdr:txBody>
    </xdr:sp>
    <xdr:clientData/>
  </xdr:oneCellAnchor>
  <xdr:twoCellAnchor>
    <xdr:from>
      <xdr:col>0</xdr:col>
      <xdr:colOff>576944</xdr:colOff>
      <xdr:row>3</xdr:row>
      <xdr:rowOff>10886</xdr:rowOff>
    </xdr:from>
    <xdr:to>
      <xdr:col>10</xdr:col>
      <xdr:colOff>402772</xdr:colOff>
      <xdr:row>10</xdr:row>
      <xdr:rowOff>217714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72C73-0C03-43BD-82A4-66F666F87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267618</xdr:colOff>
      <xdr:row>0</xdr:row>
      <xdr:rowOff>96476</xdr:rowOff>
    </xdr:from>
    <xdr:ext cx="19759127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56F4D3-DDFC-480E-93E6-F7B163FCB86C}"/>
            </a:ext>
          </a:extLst>
        </xdr:cNvPr>
        <xdr:cNvSpPr/>
      </xdr:nvSpPr>
      <xdr:spPr>
        <a:xfrm>
          <a:off x="267618" y="96476"/>
          <a:ext cx="1975912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rgbClr val="5A8298"/>
              </a:solidFill>
              <a:effectLst/>
              <a:latin typeface="Century Gothic" panose="020B0502020202020204" pitchFamily="34" charset="0"/>
            </a:rPr>
            <a:t>บริการช่วยเหลือด้านสัตว์เลี้ยง</a:t>
          </a:r>
        </a:p>
      </xdr:txBody>
    </xdr:sp>
    <xdr:clientData/>
  </xdr:oneCellAnchor>
  <xdr:twoCellAnchor>
    <xdr:from>
      <xdr:col>0</xdr:col>
      <xdr:colOff>279400</xdr:colOff>
      <xdr:row>4</xdr:row>
      <xdr:rowOff>318654</xdr:rowOff>
    </xdr:from>
    <xdr:to>
      <xdr:col>68</xdr:col>
      <xdr:colOff>845127</xdr:colOff>
      <xdr:row>7</xdr:row>
      <xdr:rowOff>914401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A82F5-ADFD-4672-817D-ED1CBCD34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342900</xdr:colOff>
      <xdr:row>2</xdr:row>
      <xdr:rowOff>155358</xdr:rowOff>
    </xdr:from>
    <xdr:ext cx="19759127" cy="46974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6DA9FFD-0055-47A5-AAC3-EA8E8E53E3C5}"/>
            </a:ext>
          </a:extLst>
        </xdr:cNvPr>
        <xdr:cNvSpPr/>
      </xdr:nvSpPr>
      <xdr:spPr>
        <a:xfrm>
          <a:off x="342900" y="510958"/>
          <a:ext cx="1975912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4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237500</xdr:colOff>
      <xdr:row>4</xdr:row>
      <xdr:rowOff>79464</xdr:rowOff>
    </xdr:from>
    <xdr:to>
      <xdr:col>4</xdr:col>
      <xdr:colOff>68580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D9BC7-C4E1-441D-B9F9-A833235DD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10885</xdr:colOff>
      <xdr:row>0</xdr:row>
      <xdr:rowOff>119743</xdr:rowOff>
    </xdr:from>
    <xdr:ext cx="5915891" cy="3400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CF8B5C-E640-4047-806E-14729B3D7D91}"/>
            </a:ext>
          </a:extLst>
        </xdr:cNvPr>
        <xdr:cNvSpPr/>
      </xdr:nvSpPr>
      <xdr:spPr>
        <a:xfrm>
          <a:off x="10885" y="119743"/>
          <a:ext cx="5915891" cy="3400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1600" b="1" cap="none" spc="0">
              <a:ln w="1905"/>
              <a:solidFill>
                <a:schemeClr val="accent6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ข้อมูลเคสร้องเรียน</a:t>
          </a:r>
        </a:p>
      </xdr:txBody>
    </xdr:sp>
    <xdr:clientData/>
  </xdr:oneCellAnchor>
  <xdr:oneCellAnchor>
    <xdr:from>
      <xdr:col>0</xdr:col>
      <xdr:colOff>27709</xdr:colOff>
      <xdr:row>2</xdr:row>
      <xdr:rowOff>119149</xdr:rowOff>
    </xdr:from>
    <xdr:ext cx="5915891" cy="26526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F044B50-45AA-47E2-9B10-444CA9D0D069}"/>
            </a:ext>
          </a:extLst>
        </xdr:cNvPr>
        <xdr:cNvSpPr/>
      </xdr:nvSpPr>
      <xdr:spPr>
        <a:xfrm>
          <a:off x="27709" y="490210"/>
          <a:ext cx="5915891" cy="2652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11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11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11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11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11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11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69860</xdr:colOff>
      <xdr:row>4</xdr:row>
      <xdr:rowOff>64224</xdr:rowOff>
    </xdr:from>
    <xdr:to>
      <xdr:col>4</xdr:col>
      <xdr:colOff>70568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BE1C1-E3E4-495E-A6AE-AE83915D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10885</xdr:colOff>
      <xdr:row>0</xdr:row>
      <xdr:rowOff>119743</xdr:rowOff>
    </xdr:from>
    <xdr:ext cx="5915891" cy="3400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1AD4413-9E20-4DCB-A182-34AE95F1149A}"/>
            </a:ext>
          </a:extLst>
        </xdr:cNvPr>
        <xdr:cNvSpPr/>
      </xdr:nvSpPr>
      <xdr:spPr>
        <a:xfrm>
          <a:off x="10885" y="119743"/>
          <a:ext cx="5915891" cy="3400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1600" b="1" cap="none" spc="0">
              <a:ln w="1905"/>
              <a:solidFill>
                <a:srgbClr val="D60093"/>
              </a:solidFill>
              <a:effectLst/>
              <a:latin typeface="Century Gothic" panose="020B0502020202020204" pitchFamily="34" charset="0"/>
            </a:rPr>
            <a:t>ข้อมูลเคสชมเชย</a:t>
          </a:r>
        </a:p>
      </xdr:txBody>
    </xdr:sp>
    <xdr:clientData/>
  </xdr:oneCellAnchor>
  <xdr:oneCellAnchor>
    <xdr:from>
      <xdr:col>0</xdr:col>
      <xdr:colOff>27709</xdr:colOff>
      <xdr:row>2</xdr:row>
      <xdr:rowOff>119149</xdr:rowOff>
    </xdr:from>
    <xdr:ext cx="5915891" cy="26526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3AD213-F3A7-4420-AD98-96D8B0F2E275}"/>
            </a:ext>
          </a:extLst>
        </xdr:cNvPr>
        <xdr:cNvSpPr/>
      </xdr:nvSpPr>
      <xdr:spPr>
        <a:xfrm>
          <a:off x="27709" y="484909"/>
          <a:ext cx="5915891" cy="2652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11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11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11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11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11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11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1352990</xdr:colOff>
      <xdr:row>0</xdr:row>
      <xdr:rowOff>103845</xdr:rowOff>
    </xdr:from>
    <xdr:ext cx="13952324" cy="47977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266C78F-5988-4084-9BA7-0C782447E5E4}"/>
            </a:ext>
          </a:extLst>
        </xdr:cNvPr>
        <xdr:cNvSpPr/>
      </xdr:nvSpPr>
      <xdr:spPr>
        <a:xfrm>
          <a:off x="2245619" y="103845"/>
          <a:ext cx="13952324" cy="4797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accent4">
                  <a:lumMod val="75000"/>
                </a:schemeClr>
              </a:solidFill>
              <a:effectLst/>
              <a:latin typeface="Century Gothic" panose="020B0502020202020204" pitchFamily="34" charset="0"/>
            </a:rPr>
            <a:t>สรุปจำนวนการโทรออกประสานงาน</a:t>
          </a:r>
        </a:p>
      </xdr:txBody>
    </xdr:sp>
    <xdr:clientData/>
  </xdr:oneCellAnchor>
  <xdr:twoCellAnchor>
    <xdr:from>
      <xdr:col>0</xdr:col>
      <xdr:colOff>3722914</xdr:colOff>
      <xdr:row>5</xdr:row>
      <xdr:rowOff>73253</xdr:rowOff>
    </xdr:from>
    <xdr:to>
      <xdr:col>68</xdr:col>
      <xdr:colOff>228601</xdr:colOff>
      <xdr:row>20</xdr:row>
      <xdr:rowOff>1012372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62C994-48AC-4335-B767-40388343B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1164770</xdr:colOff>
      <xdr:row>3</xdr:row>
      <xdr:rowOff>153326</xdr:rowOff>
    </xdr:from>
    <xdr:ext cx="13891958" cy="40684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612678-BA02-46A3-9B89-A7B98AF03E3F}"/>
            </a:ext>
          </a:extLst>
        </xdr:cNvPr>
        <xdr:cNvSpPr/>
      </xdr:nvSpPr>
      <xdr:spPr>
        <a:xfrm>
          <a:off x="2057399" y="708497"/>
          <a:ext cx="13891958" cy="4068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0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0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0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0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0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0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325748</xdr:colOff>
      <xdr:row>0</xdr:row>
      <xdr:rowOff>88899</xdr:rowOff>
    </xdr:from>
    <xdr:ext cx="7810005" cy="716415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1FAFE18-3D04-4871-8B32-DE51AEC10274}"/>
            </a:ext>
          </a:extLst>
        </xdr:cNvPr>
        <xdr:cNvSpPr/>
      </xdr:nvSpPr>
      <xdr:spPr>
        <a:xfrm>
          <a:off x="7310748" y="88899"/>
          <a:ext cx="7810005" cy="716415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contourClr>
              <a:schemeClr val="accent4">
                <a:alpha val="95000"/>
              </a:schemeClr>
            </a:contourClr>
          </a:sp3d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rgbClr val="147E86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24 Hours Assistance Services : Case Summary Report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2000" b="1" baseline="0">
              <a:solidFill>
                <a:srgbClr val="147E86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ข้อมูล ณ วันที่ </a:t>
          </a:r>
          <a:r>
            <a:rPr lang="en-US" sz="2000" b="1" baseline="0">
              <a:solidFill>
                <a:srgbClr val="147E86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30 </a:t>
          </a:r>
          <a:r>
            <a:rPr lang="th-TH" sz="2000" b="1" baseline="0">
              <a:solidFill>
                <a:srgbClr val="147E86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กันยายน</a:t>
          </a:r>
          <a:r>
            <a:rPr lang="en-US" sz="2000" b="1" baseline="0">
              <a:solidFill>
                <a:srgbClr val="147E86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2563</a:t>
          </a:r>
          <a:endParaRPr lang="th-TH" sz="2000" b="1" baseline="0">
            <a:solidFill>
              <a:srgbClr val="147E86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76199</xdr:colOff>
      <xdr:row>3</xdr:row>
      <xdr:rowOff>342899</xdr:rowOff>
    </xdr:from>
    <xdr:to>
      <xdr:col>69</xdr:col>
      <xdr:colOff>65313</xdr:colOff>
      <xdr:row>22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78F0A-5354-4867-BFBD-CFD228B5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1202799</xdr:colOff>
      <xdr:row>0</xdr:row>
      <xdr:rowOff>124185</xdr:rowOff>
    </xdr:from>
    <xdr:ext cx="19759127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1EBBC4-F25F-41FE-AB1F-A0A82D7E8465}"/>
            </a:ext>
          </a:extLst>
        </xdr:cNvPr>
        <xdr:cNvSpPr/>
      </xdr:nvSpPr>
      <xdr:spPr>
        <a:xfrm>
          <a:off x="1202799" y="124185"/>
          <a:ext cx="1975912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accent1">
                  <a:lumMod val="75000"/>
                </a:schemeClr>
              </a:solidFill>
              <a:effectLst/>
              <a:latin typeface="Century Gothic" panose="020B0502020202020204" pitchFamily="34" charset="0"/>
            </a:rPr>
            <a:t>บริการช่วยเหลือส่วนบุคคล</a:t>
          </a:r>
        </a:p>
      </xdr:txBody>
    </xdr:sp>
    <xdr:clientData/>
  </xdr:oneCellAnchor>
  <xdr:twoCellAnchor>
    <xdr:from>
      <xdr:col>0</xdr:col>
      <xdr:colOff>3771900</xdr:colOff>
      <xdr:row>4</xdr:row>
      <xdr:rowOff>277090</xdr:rowOff>
    </xdr:from>
    <xdr:to>
      <xdr:col>70</xdr:col>
      <xdr:colOff>318656</xdr:colOff>
      <xdr:row>7</xdr:row>
      <xdr:rowOff>872837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7883E1-3F0C-43E9-8A93-28A4EA804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1105818</xdr:colOff>
      <xdr:row>3</xdr:row>
      <xdr:rowOff>41058</xdr:rowOff>
    </xdr:from>
    <xdr:ext cx="19759127" cy="469744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CA74F18-76F7-494D-B355-9EB41A1FCFB9}"/>
            </a:ext>
          </a:extLst>
        </xdr:cNvPr>
        <xdr:cNvSpPr/>
      </xdr:nvSpPr>
      <xdr:spPr>
        <a:xfrm>
          <a:off x="1105818" y="581385"/>
          <a:ext cx="1975912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4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149855</xdr:colOff>
      <xdr:row>0</xdr:row>
      <xdr:rowOff>95322</xdr:rowOff>
    </xdr:from>
    <xdr:ext cx="21061455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3506962-1D09-4DC1-8A62-AF082E42F528}"/>
            </a:ext>
          </a:extLst>
        </xdr:cNvPr>
        <xdr:cNvSpPr/>
      </xdr:nvSpPr>
      <xdr:spPr>
        <a:xfrm>
          <a:off x="149855" y="95322"/>
          <a:ext cx="21061455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accent6"/>
              </a:solidFill>
              <a:effectLst/>
              <a:latin typeface="Century Gothic" panose="020B0502020202020204" pitchFamily="34" charset="0"/>
            </a:rPr>
            <a:t>บริการช่วยเหลือด้านการเดินทาง</a:t>
          </a:r>
        </a:p>
      </xdr:txBody>
    </xdr:sp>
    <xdr:clientData/>
  </xdr:oneCellAnchor>
  <xdr:twoCellAnchor>
    <xdr:from>
      <xdr:col>1</xdr:col>
      <xdr:colOff>152401</xdr:colOff>
      <xdr:row>4</xdr:row>
      <xdr:rowOff>277090</xdr:rowOff>
    </xdr:from>
    <xdr:to>
      <xdr:col>68</xdr:col>
      <xdr:colOff>609600</xdr:colOff>
      <xdr:row>7</xdr:row>
      <xdr:rowOff>1025237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63C93-3C68-47E7-845A-1C3DD842B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611910</xdr:colOff>
      <xdr:row>3</xdr:row>
      <xdr:rowOff>41058</xdr:rowOff>
    </xdr:from>
    <xdr:ext cx="19354800" cy="46974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CA14C41-2620-4AA4-84EC-3DF7DA87C44A}"/>
            </a:ext>
          </a:extLst>
        </xdr:cNvPr>
        <xdr:cNvSpPr/>
      </xdr:nvSpPr>
      <xdr:spPr>
        <a:xfrm>
          <a:off x="1069110" y="574458"/>
          <a:ext cx="19354800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4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440800</xdr:colOff>
      <xdr:row>0</xdr:row>
      <xdr:rowOff>54913</xdr:rowOff>
    </xdr:from>
    <xdr:ext cx="20687382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605F39-5604-41D4-A6DF-3231E56FA3F8}"/>
            </a:ext>
          </a:extLst>
        </xdr:cNvPr>
        <xdr:cNvSpPr/>
      </xdr:nvSpPr>
      <xdr:spPr>
        <a:xfrm>
          <a:off x="1147382" y="54913"/>
          <a:ext cx="20687382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rgbClr val="00B050"/>
              </a:solidFill>
              <a:effectLst/>
              <a:latin typeface="Century Gothic" panose="020B0502020202020204" pitchFamily="34" charset="0"/>
            </a:rPr>
            <a:t>บริการช่วยเหลือฉุกเฉินบนท้องถนน</a:t>
          </a:r>
        </a:p>
      </xdr:txBody>
    </xdr:sp>
    <xdr:clientData/>
  </xdr:oneCellAnchor>
  <xdr:twoCellAnchor>
    <xdr:from>
      <xdr:col>1</xdr:col>
      <xdr:colOff>152400</xdr:colOff>
      <xdr:row>4</xdr:row>
      <xdr:rowOff>277090</xdr:rowOff>
    </xdr:from>
    <xdr:to>
      <xdr:col>69</xdr:col>
      <xdr:colOff>235528</xdr:colOff>
      <xdr:row>7</xdr:row>
      <xdr:rowOff>872837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BA2D5-CB05-478B-AA64-C22809753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1670858</xdr:colOff>
      <xdr:row>3</xdr:row>
      <xdr:rowOff>41058</xdr:rowOff>
    </xdr:from>
    <xdr:ext cx="18260290" cy="46974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75BAB8-B673-4563-B141-C9D51F11F1CB}"/>
            </a:ext>
          </a:extLst>
        </xdr:cNvPr>
        <xdr:cNvSpPr/>
      </xdr:nvSpPr>
      <xdr:spPr>
        <a:xfrm>
          <a:off x="2377440" y="581385"/>
          <a:ext cx="18260290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4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191418</xdr:colOff>
      <xdr:row>0</xdr:row>
      <xdr:rowOff>96476</xdr:rowOff>
    </xdr:from>
    <xdr:ext cx="19759127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94991D-BF31-4181-AF18-33267F1C5C88}"/>
            </a:ext>
          </a:extLst>
        </xdr:cNvPr>
        <xdr:cNvSpPr/>
      </xdr:nvSpPr>
      <xdr:spPr>
        <a:xfrm>
          <a:off x="191418" y="96476"/>
          <a:ext cx="1975912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rgbClr val="7030A0"/>
              </a:solidFill>
              <a:effectLst/>
              <a:latin typeface="Century Gothic" panose="020B0502020202020204" pitchFamily="34" charset="0"/>
            </a:rPr>
            <a:t>บริการช่วยเหลือด้านการแพทย์</a:t>
          </a:r>
        </a:p>
      </xdr:txBody>
    </xdr:sp>
    <xdr:clientData/>
  </xdr:oneCellAnchor>
  <xdr:twoCellAnchor>
    <xdr:from>
      <xdr:col>0</xdr:col>
      <xdr:colOff>4170218</xdr:colOff>
      <xdr:row>4</xdr:row>
      <xdr:rowOff>152399</xdr:rowOff>
    </xdr:from>
    <xdr:to>
      <xdr:col>69</xdr:col>
      <xdr:colOff>249382</xdr:colOff>
      <xdr:row>7</xdr:row>
      <xdr:rowOff>748146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7AEC1-31AB-4CFF-BC45-459E313FD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745599</xdr:colOff>
      <xdr:row>3</xdr:row>
      <xdr:rowOff>27203</xdr:rowOff>
    </xdr:from>
    <xdr:ext cx="18456802" cy="46974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405C9D-E9B3-45EC-A613-069F3093BDC4}"/>
            </a:ext>
          </a:extLst>
        </xdr:cNvPr>
        <xdr:cNvSpPr/>
      </xdr:nvSpPr>
      <xdr:spPr>
        <a:xfrm>
          <a:off x="745599" y="567530"/>
          <a:ext cx="18456802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4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191418</xdr:colOff>
      <xdr:row>0</xdr:row>
      <xdr:rowOff>96476</xdr:rowOff>
    </xdr:from>
    <xdr:ext cx="19759127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10F4A4-2258-4184-9A34-02716A9D6728}"/>
            </a:ext>
          </a:extLst>
        </xdr:cNvPr>
        <xdr:cNvSpPr/>
      </xdr:nvSpPr>
      <xdr:spPr>
        <a:xfrm>
          <a:off x="191418" y="96476"/>
          <a:ext cx="1975912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rgbClr val="FAB12E"/>
              </a:solidFill>
              <a:effectLst/>
              <a:latin typeface="Century Gothic" panose="020B0502020202020204" pitchFamily="34" charset="0"/>
            </a:rPr>
            <a:t>บริการให้คำปรึกษาทางด้านสุขภาพจิต</a:t>
          </a:r>
        </a:p>
      </xdr:txBody>
    </xdr:sp>
    <xdr:clientData/>
  </xdr:oneCellAnchor>
  <xdr:twoCellAnchor>
    <xdr:from>
      <xdr:col>0</xdr:col>
      <xdr:colOff>4530436</xdr:colOff>
      <xdr:row>4</xdr:row>
      <xdr:rowOff>277090</xdr:rowOff>
    </xdr:from>
    <xdr:to>
      <xdr:col>69</xdr:col>
      <xdr:colOff>-1</xdr:colOff>
      <xdr:row>7</xdr:row>
      <xdr:rowOff>872837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692DC-ED1D-4AE7-A308-A6ECBB36A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454654</xdr:colOff>
      <xdr:row>2</xdr:row>
      <xdr:rowOff>165748</xdr:rowOff>
    </xdr:from>
    <xdr:ext cx="19759127" cy="46974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400B378-9DAA-425A-9186-A904802EC4B1}"/>
            </a:ext>
          </a:extLst>
        </xdr:cNvPr>
        <xdr:cNvSpPr/>
      </xdr:nvSpPr>
      <xdr:spPr>
        <a:xfrm>
          <a:off x="454654" y="525966"/>
          <a:ext cx="1975912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4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191417</xdr:colOff>
      <xdr:row>1</xdr:row>
      <xdr:rowOff>27203</xdr:rowOff>
    </xdr:from>
    <xdr:ext cx="19759127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F495E0-AC0A-4B27-A1BE-DBAB4968186C}"/>
            </a:ext>
          </a:extLst>
        </xdr:cNvPr>
        <xdr:cNvSpPr/>
      </xdr:nvSpPr>
      <xdr:spPr>
        <a:xfrm>
          <a:off x="191417" y="207312"/>
          <a:ext cx="1975912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rgbClr val="0094C8"/>
              </a:solidFill>
              <a:effectLst/>
              <a:latin typeface="Century Gothic" panose="020B0502020202020204" pitchFamily="34" charset="0"/>
            </a:rPr>
            <a:t>บริการช่วยเหลือด้านที่อยู่อาศัย</a:t>
          </a:r>
        </a:p>
      </xdr:txBody>
    </xdr:sp>
    <xdr:clientData/>
  </xdr:oneCellAnchor>
  <xdr:twoCellAnchor>
    <xdr:from>
      <xdr:col>1</xdr:col>
      <xdr:colOff>180109</xdr:colOff>
      <xdr:row>4</xdr:row>
      <xdr:rowOff>318656</xdr:rowOff>
    </xdr:from>
    <xdr:to>
      <xdr:col>69</xdr:col>
      <xdr:colOff>886690</xdr:colOff>
      <xdr:row>7</xdr:row>
      <xdr:rowOff>1025238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75CF5-14F6-477A-B8CA-20255DBA6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141504</xdr:rowOff>
    </xdr:from>
    <xdr:ext cx="19759127" cy="40684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8C34881-9D22-4AE7-9213-23321F9C40D0}"/>
            </a:ext>
          </a:extLst>
        </xdr:cNvPr>
        <xdr:cNvSpPr/>
      </xdr:nvSpPr>
      <xdr:spPr>
        <a:xfrm>
          <a:off x="0" y="674904"/>
          <a:ext cx="19759127" cy="4068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0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0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0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0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0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0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787163</xdr:colOff>
      <xdr:row>0</xdr:row>
      <xdr:rowOff>108021</xdr:rowOff>
    </xdr:from>
    <xdr:ext cx="20091637" cy="4697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8C170C5-31FD-4223-A306-02CF89A05322}"/>
            </a:ext>
          </a:extLst>
        </xdr:cNvPr>
        <xdr:cNvSpPr/>
      </xdr:nvSpPr>
      <xdr:spPr>
        <a:xfrm>
          <a:off x="787163" y="108021"/>
          <a:ext cx="2009163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rgbClr val="C00000"/>
              </a:solidFill>
              <a:effectLst/>
              <a:latin typeface="Century Gothic" panose="020B0502020202020204" pitchFamily="34" charset="0"/>
            </a:rPr>
            <a:t>บริการช่วยเหลือเกี่ยวกับเด็ก</a:t>
          </a:r>
        </a:p>
      </xdr:txBody>
    </xdr:sp>
    <xdr:clientData/>
  </xdr:oneCellAnchor>
  <xdr:twoCellAnchor>
    <xdr:from>
      <xdr:col>1</xdr:col>
      <xdr:colOff>5080</xdr:colOff>
      <xdr:row>4</xdr:row>
      <xdr:rowOff>245340</xdr:rowOff>
    </xdr:from>
    <xdr:to>
      <xdr:col>70</xdr:col>
      <xdr:colOff>431799</xdr:colOff>
      <xdr:row>7</xdr:row>
      <xdr:rowOff>841087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B7272-4019-48D4-AF75-32BF02701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745600</xdr:colOff>
      <xdr:row>3</xdr:row>
      <xdr:rowOff>54912</xdr:rowOff>
    </xdr:from>
    <xdr:ext cx="20091637" cy="46974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52B3BA2-128E-4CEC-9616-FABFB5639197}"/>
            </a:ext>
          </a:extLst>
        </xdr:cNvPr>
        <xdr:cNvSpPr/>
      </xdr:nvSpPr>
      <xdr:spPr>
        <a:xfrm>
          <a:off x="745600" y="595239"/>
          <a:ext cx="20091637" cy="4697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ณ วันที่ </a:t>
          </a:r>
          <a:r>
            <a:rPr lang="en-US" sz="2400" b="1" cap="none" spc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30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 </a:t>
          </a:r>
          <a:r>
            <a:rPr lang="th-TH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กันยายน </a:t>
          </a:r>
          <a:r>
            <a:rPr lang="en-US" sz="2400" b="1" cap="none" spc="0" baseline="0">
              <a:ln w="1905"/>
              <a:solidFill>
                <a:schemeClr val="bg1">
                  <a:lumMod val="50000"/>
                </a:schemeClr>
              </a:solidFill>
              <a:effectLst/>
              <a:latin typeface="Century Gothic" panose="020B0502020202020204" pitchFamily="34" charset="0"/>
            </a:rPr>
            <a:t>2563</a:t>
          </a:r>
          <a:endParaRPr lang="th-TH" sz="2400" b="1" cap="none" spc="0">
            <a:ln w="1905"/>
            <a:solidFill>
              <a:schemeClr val="bg1">
                <a:lumMod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5"/>
  <sheetViews>
    <sheetView showGridLines="0" zoomScale="70" zoomScaleNormal="70" workbookViewId="0">
      <selection activeCell="L42" sqref="L42"/>
    </sheetView>
  </sheetViews>
  <sheetFormatPr defaultColWidth="9.453125" defaultRowHeight="14.5" outlineLevelRow="1"/>
  <cols>
    <col min="1" max="1" width="15.54296875" style="67" customWidth="1"/>
    <col min="2" max="2" width="4" style="67" customWidth="1"/>
    <col min="3" max="3" width="19.08984375" style="67" customWidth="1"/>
    <col min="4" max="10" width="15.54296875" style="67" customWidth="1"/>
    <col min="11" max="16384" width="9.453125" style="67"/>
  </cols>
  <sheetData>
    <row r="2" spans="2:11" ht="57" customHeight="1"/>
    <row r="3" spans="2:11" ht="34.5" customHeight="1">
      <c r="B3" s="86"/>
      <c r="C3" s="232" t="s">
        <v>84</v>
      </c>
      <c r="D3" s="232"/>
      <c r="E3" s="232"/>
      <c r="F3" s="232"/>
      <c r="G3" s="232"/>
      <c r="H3" s="232"/>
      <c r="I3" s="232"/>
      <c r="J3" s="232"/>
      <c r="K3" s="86"/>
    </row>
    <row r="4" spans="2:11" ht="39" customHeight="1">
      <c r="C4" s="69"/>
      <c r="D4" s="69"/>
      <c r="E4" s="69"/>
      <c r="F4" s="69"/>
      <c r="G4" s="69"/>
      <c r="H4" s="69"/>
      <c r="I4" s="70"/>
      <c r="J4" s="70"/>
    </row>
    <row r="5" spans="2:11" ht="39" customHeight="1">
      <c r="C5" s="71"/>
      <c r="D5" s="72"/>
      <c r="E5" s="72"/>
      <c r="F5" s="72"/>
      <c r="G5" s="72"/>
      <c r="H5" s="72"/>
      <c r="I5" s="72"/>
      <c r="J5" s="72"/>
    </row>
    <row r="6" spans="2:11" ht="39" customHeight="1">
      <c r="C6" s="72"/>
      <c r="D6" s="72"/>
      <c r="E6" s="72"/>
      <c r="F6" s="72"/>
      <c r="G6" s="72"/>
      <c r="H6" s="72"/>
      <c r="I6" s="72"/>
      <c r="J6" s="72"/>
    </row>
    <row r="7" spans="2:11" ht="39" customHeight="1">
      <c r="C7" s="72"/>
      <c r="D7" s="72"/>
      <c r="E7" s="72"/>
      <c r="F7" s="72"/>
      <c r="G7" s="72"/>
      <c r="H7" s="72"/>
      <c r="I7" s="72"/>
      <c r="J7" s="72"/>
    </row>
    <row r="8" spans="2:11" ht="39" customHeight="1">
      <c r="C8" s="72"/>
      <c r="D8" s="72"/>
      <c r="E8" s="72"/>
      <c r="F8" s="72"/>
      <c r="G8" s="72"/>
      <c r="H8" s="72"/>
      <c r="I8" s="72"/>
      <c r="J8" s="72"/>
    </row>
    <row r="9" spans="2:11" ht="39" customHeight="1">
      <c r="C9" s="72"/>
      <c r="D9" s="72"/>
      <c r="E9" s="72"/>
      <c r="F9" s="72"/>
      <c r="G9" s="72"/>
      <c r="H9" s="72"/>
      <c r="I9" s="72"/>
      <c r="J9" s="72"/>
    </row>
    <row r="10" spans="2:11" s="68" customFormat="1" ht="39" customHeight="1">
      <c r="D10" s="72"/>
      <c r="E10" s="72"/>
      <c r="F10" s="72"/>
      <c r="G10" s="72"/>
      <c r="H10" s="72"/>
      <c r="I10" s="72"/>
      <c r="J10" s="72"/>
    </row>
    <row r="11" spans="2:11" s="68" customFormat="1" ht="39" customHeight="1" thickBot="1">
      <c r="D11" s="73"/>
      <c r="E11" s="73"/>
      <c r="F11" s="73"/>
      <c r="G11" s="72"/>
      <c r="H11" s="72"/>
      <c r="I11" s="72"/>
      <c r="J11" s="72"/>
    </row>
    <row r="12" spans="2:11" ht="27.65" customHeight="1" thickBot="1">
      <c r="C12" s="234" t="s">
        <v>0</v>
      </c>
      <c r="D12" s="235" t="s">
        <v>89</v>
      </c>
      <c r="E12" s="235"/>
      <c r="F12" s="235"/>
      <c r="G12" s="235"/>
      <c r="H12" s="235"/>
      <c r="I12" s="235"/>
      <c r="J12" s="235"/>
    </row>
    <row r="13" spans="2:11" ht="25.4" customHeight="1" thickBot="1">
      <c r="C13" s="234"/>
      <c r="D13" s="233" t="s">
        <v>3</v>
      </c>
      <c r="E13" s="233" t="s">
        <v>4</v>
      </c>
      <c r="F13" s="236" t="s">
        <v>5</v>
      </c>
      <c r="G13" s="233" t="s">
        <v>6</v>
      </c>
      <c r="H13" s="233" t="s">
        <v>7</v>
      </c>
      <c r="I13" s="233" t="s">
        <v>8</v>
      </c>
      <c r="J13" s="233" t="s">
        <v>9</v>
      </c>
    </row>
    <row r="14" spans="2:11" ht="25.4" customHeight="1" thickBot="1">
      <c r="C14" s="234"/>
      <c r="D14" s="233"/>
      <c r="E14" s="233"/>
      <c r="F14" s="237"/>
      <c r="G14" s="233"/>
      <c r="H14" s="233"/>
      <c r="I14" s="233"/>
      <c r="J14" s="233"/>
    </row>
    <row r="15" spans="2:11" ht="17.25" customHeight="1" outlineLevel="1" thickBot="1">
      <c r="C15" s="92">
        <v>44044</v>
      </c>
      <c r="D15" s="93">
        <v>60</v>
      </c>
      <c r="E15" s="94">
        <v>60</v>
      </c>
      <c r="F15" s="93">
        <v>0</v>
      </c>
      <c r="G15" s="93">
        <v>0</v>
      </c>
      <c r="H15" s="95">
        <f>IFERROR(G15/D15,0)</f>
        <v>0</v>
      </c>
      <c r="I15" s="96">
        <v>0</v>
      </c>
      <c r="J15" s="95">
        <f t="shared" ref="J15:J19" si="0">IFERROR(I15/D15,0)</f>
        <v>0</v>
      </c>
    </row>
    <row r="16" spans="2:11" ht="17.25" customHeight="1" outlineLevel="1" thickBot="1">
      <c r="C16" s="92">
        <v>44045</v>
      </c>
      <c r="D16" s="93">
        <v>79</v>
      </c>
      <c r="E16" s="94">
        <v>79</v>
      </c>
      <c r="F16" s="93">
        <v>0</v>
      </c>
      <c r="G16" s="93">
        <v>0</v>
      </c>
      <c r="H16" s="95">
        <f>IFERROR(G16/D16,0)</f>
        <v>0</v>
      </c>
      <c r="I16" s="96">
        <v>0</v>
      </c>
      <c r="J16" s="95">
        <f t="shared" si="0"/>
        <v>0</v>
      </c>
    </row>
    <row r="17" spans="3:10" ht="17.25" customHeight="1" outlineLevel="1" thickBot="1">
      <c r="C17" s="92">
        <v>44046</v>
      </c>
      <c r="D17" s="93">
        <v>115</v>
      </c>
      <c r="E17" s="94">
        <v>114</v>
      </c>
      <c r="F17" s="93">
        <v>0</v>
      </c>
      <c r="G17" s="93">
        <v>1</v>
      </c>
      <c r="H17" s="95">
        <f>IFERROR(G17/D17,0)</f>
        <v>8.6956521739130436E-3</v>
      </c>
      <c r="I17" s="96">
        <v>0</v>
      </c>
      <c r="J17" s="95">
        <f t="shared" si="0"/>
        <v>0</v>
      </c>
    </row>
    <row r="18" spans="3:10" ht="17.25" customHeight="1" outlineLevel="1" thickBot="1">
      <c r="C18" s="92">
        <v>44047</v>
      </c>
      <c r="D18" s="93">
        <v>89</v>
      </c>
      <c r="E18" s="94">
        <v>89</v>
      </c>
      <c r="F18" s="93">
        <v>0</v>
      </c>
      <c r="G18" s="93">
        <v>0</v>
      </c>
      <c r="H18" s="95">
        <f t="shared" ref="H18:H19" si="1">IFERROR(G18/D18,0)</f>
        <v>0</v>
      </c>
      <c r="I18" s="96">
        <v>0</v>
      </c>
      <c r="J18" s="95">
        <f t="shared" si="0"/>
        <v>0</v>
      </c>
    </row>
    <row r="19" spans="3:10" ht="17.25" customHeight="1" outlineLevel="1" thickBot="1">
      <c r="C19" s="92">
        <v>44048</v>
      </c>
      <c r="D19" s="93">
        <v>117</v>
      </c>
      <c r="E19" s="94">
        <v>116</v>
      </c>
      <c r="F19" s="93">
        <v>1</v>
      </c>
      <c r="G19" s="93">
        <v>0</v>
      </c>
      <c r="H19" s="95">
        <f t="shared" si="1"/>
        <v>0</v>
      </c>
      <c r="I19" s="96">
        <v>0</v>
      </c>
      <c r="J19" s="95">
        <f t="shared" si="0"/>
        <v>0</v>
      </c>
    </row>
    <row r="20" spans="3:10" ht="18" customHeight="1" outlineLevel="1" thickBot="1">
      <c r="C20" s="92">
        <v>44049</v>
      </c>
      <c r="D20" s="93">
        <v>28</v>
      </c>
      <c r="E20" s="94">
        <v>28</v>
      </c>
      <c r="F20" s="93">
        <v>3</v>
      </c>
      <c r="G20" s="93">
        <v>0</v>
      </c>
      <c r="H20" s="95">
        <f t="shared" ref="H20:H45" si="2">IFERROR(G20/D20,0)</f>
        <v>0</v>
      </c>
      <c r="I20" s="96">
        <v>0</v>
      </c>
      <c r="J20" s="95">
        <f t="shared" ref="J20:J45" si="3">IFERROR(I20/D20,0)</f>
        <v>0</v>
      </c>
    </row>
    <row r="21" spans="3:10" ht="17.25" customHeight="1" outlineLevel="1" thickBot="1">
      <c r="C21" s="92">
        <v>44050</v>
      </c>
      <c r="D21" s="93">
        <v>37</v>
      </c>
      <c r="E21" s="94">
        <v>37</v>
      </c>
      <c r="F21" s="93">
        <v>0</v>
      </c>
      <c r="G21" s="93">
        <v>0</v>
      </c>
      <c r="H21" s="95">
        <f t="shared" si="2"/>
        <v>0</v>
      </c>
      <c r="I21" s="96">
        <v>0</v>
      </c>
      <c r="J21" s="95">
        <f t="shared" si="3"/>
        <v>0</v>
      </c>
    </row>
    <row r="22" spans="3:10" ht="17.25" customHeight="1" outlineLevel="1" thickBot="1">
      <c r="C22" s="92">
        <v>44051</v>
      </c>
      <c r="D22" s="93">
        <v>51</v>
      </c>
      <c r="E22" s="94">
        <v>51</v>
      </c>
      <c r="F22" s="93">
        <v>0</v>
      </c>
      <c r="G22" s="93">
        <v>0</v>
      </c>
      <c r="H22" s="95">
        <f t="shared" si="2"/>
        <v>0</v>
      </c>
      <c r="I22" s="96">
        <v>0</v>
      </c>
      <c r="J22" s="95">
        <f t="shared" si="3"/>
        <v>0</v>
      </c>
    </row>
    <row r="23" spans="3:10" ht="17.25" customHeight="1" outlineLevel="1" thickBot="1">
      <c r="C23" s="92">
        <v>44052</v>
      </c>
      <c r="D23" s="93">
        <v>52</v>
      </c>
      <c r="E23" s="94">
        <v>52</v>
      </c>
      <c r="F23" s="93">
        <v>1</v>
      </c>
      <c r="G23" s="93">
        <v>0</v>
      </c>
      <c r="H23" s="95">
        <f t="shared" si="2"/>
        <v>0</v>
      </c>
      <c r="I23" s="96">
        <v>0</v>
      </c>
      <c r="J23" s="95">
        <f t="shared" si="3"/>
        <v>0</v>
      </c>
    </row>
    <row r="24" spans="3:10" ht="17.25" customHeight="1" outlineLevel="1" thickBot="1">
      <c r="C24" s="92">
        <v>44053</v>
      </c>
      <c r="D24" s="93">
        <v>27</v>
      </c>
      <c r="E24" s="94">
        <v>27</v>
      </c>
      <c r="F24" s="93">
        <v>0</v>
      </c>
      <c r="G24" s="93">
        <v>0</v>
      </c>
      <c r="H24" s="95">
        <f t="shared" si="2"/>
        <v>0</v>
      </c>
      <c r="I24" s="96">
        <v>0</v>
      </c>
      <c r="J24" s="95">
        <f t="shared" si="3"/>
        <v>0</v>
      </c>
    </row>
    <row r="25" spans="3:10" ht="17.25" customHeight="1" outlineLevel="1" thickBot="1">
      <c r="C25" s="92">
        <v>44054</v>
      </c>
      <c r="D25" s="93">
        <v>36</v>
      </c>
      <c r="E25" s="94">
        <v>36</v>
      </c>
      <c r="F25" s="93">
        <v>0</v>
      </c>
      <c r="G25" s="93">
        <v>0</v>
      </c>
      <c r="H25" s="95">
        <f t="shared" si="2"/>
        <v>0</v>
      </c>
      <c r="I25" s="96">
        <v>0</v>
      </c>
      <c r="J25" s="95">
        <f t="shared" si="3"/>
        <v>0</v>
      </c>
    </row>
    <row r="26" spans="3:10" ht="17.25" customHeight="1" outlineLevel="1" thickBot="1">
      <c r="C26" s="92">
        <v>44055</v>
      </c>
      <c r="D26" s="93">
        <v>29</v>
      </c>
      <c r="E26" s="94">
        <v>29</v>
      </c>
      <c r="F26" s="93">
        <v>0</v>
      </c>
      <c r="G26" s="93">
        <v>0</v>
      </c>
      <c r="H26" s="95">
        <f t="shared" si="2"/>
        <v>0</v>
      </c>
      <c r="I26" s="96">
        <v>0</v>
      </c>
      <c r="J26" s="95">
        <f t="shared" si="3"/>
        <v>0</v>
      </c>
    </row>
    <row r="27" spans="3:10" ht="17.25" customHeight="1" outlineLevel="1" thickBot="1">
      <c r="C27" s="92">
        <v>44056</v>
      </c>
      <c r="D27" s="93">
        <v>64</v>
      </c>
      <c r="E27" s="94">
        <v>64</v>
      </c>
      <c r="F27" s="93">
        <v>0</v>
      </c>
      <c r="G27" s="93">
        <v>0</v>
      </c>
      <c r="H27" s="95">
        <f t="shared" si="2"/>
        <v>0</v>
      </c>
      <c r="I27" s="96">
        <v>0</v>
      </c>
      <c r="J27" s="95">
        <f t="shared" si="3"/>
        <v>0</v>
      </c>
    </row>
    <row r="28" spans="3:10" ht="17.25" customHeight="1" outlineLevel="1" thickBot="1">
      <c r="C28" s="92">
        <v>44057</v>
      </c>
      <c r="D28" s="93">
        <v>143</v>
      </c>
      <c r="E28" s="94">
        <v>143</v>
      </c>
      <c r="F28" s="93">
        <v>0</v>
      </c>
      <c r="G28" s="93">
        <v>0</v>
      </c>
      <c r="H28" s="95">
        <f t="shared" si="2"/>
        <v>0</v>
      </c>
      <c r="I28" s="96">
        <v>0</v>
      </c>
      <c r="J28" s="95">
        <f t="shared" si="3"/>
        <v>0</v>
      </c>
    </row>
    <row r="29" spans="3:10" ht="17.25" customHeight="1" outlineLevel="1" thickBot="1">
      <c r="C29" s="92">
        <v>44058</v>
      </c>
      <c r="D29" s="93">
        <v>159</v>
      </c>
      <c r="E29" s="94">
        <v>159</v>
      </c>
      <c r="F29" s="93">
        <v>0</v>
      </c>
      <c r="G29" s="93">
        <v>0</v>
      </c>
      <c r="H29" s="95">
        <f t="shared" si="2"/>
        <v>0</v>
      </c>
      <c r="I29" s="96">
        <v>0</v>
      </c>
      <c r="J29" s="95">
        <f t="shared" si="3"/>
        <v>0</v>
      </c>
    </row>
    <row r="30" spans="3:10" ht="17.25" customHeight="1" outlineLevel="1" thickBot="1">
      <c r="C30" s="92">
        <v>44059</v>
      </c>
      <c r="D30" s="93">
        <v>159</v>
      </c>
      <c r="E30" s="94">
        <v>156</v>
      </c>
      <c r="F30" s="93">
        <v>1</v>
      </c>
      <c r="G30" s="93">
        <v>2</v>
      </c>
      <c r="H30" s="95">
        <f t="shared" si="2"/>
        <v>1.2578616352201259E-2</v>
      </c>
      <c r="I30" s="96">
        <v>0</v>
      </c>
      <c r="J30" s="95">
        <f t="shared" si="3"/>
        <v>0</v>
      </c>
    </row>
    <row r="31" spans="3:10" ht="17.25" customHeight="1" outlineLevel="1" thickBot="1">
      <c r="C31" s="92">
        <v>44060</v>
      </c>
      <c r="D31" s="93">
        <v>134</v>
      </c>
      <c r="E31" s="94">
        <v>133</v>
      </c>
      <c r="F31" s="93">
        <v>0</v>
      </c>
      <c r="G31" s="93">
        <v>1</v>
      </c>
      <c r="H31" s="95">
        <f t="shared" si="2"/>
        <v>7.462686567164179E-3</v>
      </c>
      <c r="I31" s="96">
        <v>0</v>
      </c>
      <c r="J31" s="95">
        <f t="shared" si="3"/>
        <v>0</v>
      </c>
    </row>
    <row r="32" spans="3:10" ht="17.25" customHeight="1" outlineLevel="1" thickBot="1">
      <c r="C32" s="92">
        <v>44061</v>
      </c>
      <c r="D32" s="93">
        <v>108</v>
      </c>
      <c r="E32" s="94">
        <v>108</v>
      </c>
      <c r="F32" s="93">
        <v>0</v>
      </c>
      <c r="G32" s="93">
        <v>0</v>
      </c>
      <c r="H32" s="95">
        <f t="shared" si="2"/>
        <v>0</v>
      </c>
      <c r="I32" s="96">
        <v>0</v>
      </c>
      <c r="J32" s="95">
        <f t="shared" si="3"/>
        <v>0</v>
      </c>
    </row>
    <row r="33" spans="3:10" ht="17.25" customHeight="1" outlineLevel="1" thickBot="1">
      <c r="C33" s="92">
        <v>44062</v>
      </c>
      <c r="D33" s="93">
        <v>99</v>
      </c>
      <c r="E33" s="94">
        <v>99</v>
      </c>
      <c r="F33" s="93">
        <v>0</v>
      </c>
      <c r="G33" s="93">
        <v>0</v>
      </c>
      <c r="H33" s="95">
        <f t="shared" si="2"/>
        <v>0</v>
      </c>
      <c r="I33" s="96">
        <v>0</v>
      </c>
      <c r="J33" s="95">
        <f t="shared" si="3"/>
        <v>0</v>
      </c>
    </row>
    <row r="34" spans="3:10" ht="17.25" customHeight="1" outlineLevel="1" thickBot="1">
      <c r="C34" s="92">
        <v>44063</v>
      </c>
      <c r="D34" s="93">
        <v>92</v>
      </c>
      <c r="E34" s="94">
        <v>91</v>
      </c>
      <c r="F34" s="93">
        <v>0</v>
      </c>
      <c r="G34" s="93">
        <v>1</v>
      </c>
      <c r="H34" s="95">
        <f t="shared" si="2"/>
        <v>1.0869565217391304E-2</v>
      </c>
      <c r="I34" s="96">
        <v>1</v>
      </c>
      <c r="J34" s="95">
        <f t="shared" si="3"/>
        <v>1.0869565217391304E-2</v>
      </c>
    </row>
    <row r="35" spans="3:10" ht="17.25" customHeight="1" outlineLevel="1" thickBot="1">
      <c r="C35" s="92">
        <v>44064</v>
      </c>
      <c r="D35" s="93">
        <v>65</v>
      </c>
      <c r="E35" s="94">
        <v>64</v>
      </c>
      <c r="F35" s="93">
        <v>0</v>
      </c>
      <c r="G35" s="93">
        <v>1</v>
      </c>
      <c r="H35" s="95">
        <f t="shared" si="2"/>
        <v>1.5384615384615385E-2</v>
      </c>
      <c r="I35" s="96">
        <v>0</v>
      </c>
      <c r="J35" s="95">
        <f t="shared" si="3"/>
        <v>0</v>
      </c>
    </row>
    <row r="36" spans="3:10" ht="17.25" customHeight="1" outlineLevel="1" thickBot="1">
      <c r="C36" s="92">
        <v>44065</v>
      </c>
      <c r="D36" s="93">
        <v>90</v>
      </c>
      <c r="E36" s="94">
        <v>89</v>
      </c>
      <c r="F36" s="93">
        <v>0</v>
      </c>
      <c r="G36" s="93">
        <v>1</v>
      </c>
      <c r="H36" s="95">
        <f t="shared" si="2"/>
        <v>1.1111111111111112E-2</v>
      </c>
      <c r="I36" s="96">
        <v>0</v>
      </c>
      <c r="J36" s="95">
        <f t="shared" si="3"/>
        <v>0</v>
      </c>
    </row>
    <row r="37" spans="3:10" ht="17.25" customHeight="1" outlineLevel="1" thickBot="1">
      <c r="C37" s="92">
        <v>44066</v>
      </c>
      <c r="D37" s="93">
        <v>95</v>
      </c>
      <c r="E37" s="94">
        <v>94</v>
      </c>
      <c r="F37" s="93">
        <v>0</v>
      </c>
      <c r="G37" s="93">
        <v>1</v>
      </c>
      <c r="H37" s="95">
        <f t="shared" si="2"/>
        <v>1.0526315789473684E-2</v>
      </c>
      <c r="I37" s="96">
        <v>1</v>
      </c>
      <c r="J37" s="95">
        <f t="shared" si="3"/>
        <v>1.0526315789473684E-2</v>
      </c>
    </row>
    <row r="38" spans="3:10" ht="17.25" customHeight="1" outlineLevel="1" thickBot="1">
      <c r="C38" s="92">
        <v>44067</v>
      </c>
      <c r="D38" s="93">
        <v>94</v>
      </c>
      <c r="E38" s="94">
        <v>94</v>
      </c>
      <c r="F38" s="93">
        <v>0</v>
      </c>
      <c r="G38" s="93">
        <v>0</v>
      </c>
      <c r="H38" s="95">
        <f t="shared" si="2"/>
        <v>0</v>
      </c>
      <c r="I38" s="96">
        <v>0</v>
      </c>
      <c r="J38" s="95">
        <f t="shared" si="3"/>
        <v>0</v>
      </c>
    </row>
    <row r="39" spans="3:10" ht="17.25" customHeight="1" outlineLevel="1" thickBot="1">
      <c r="C39" s="92">
        <v>44068</v>
      </c>
      <c r="D39" s="93">
        <v>70</v>
      </c>
      <c r="E39" s="94">
        <v>70</v>
      </c>
      <c r="F39" s="93">
        <v>0</v>
      </c>
      <c r="G39" s="93">
        <v>0</v>
      </c>
      <c r="H39" s="95">
        <f t="shared" si="2"/>
        <v>0</v>
      </c>
      <c r="I39" s="96">
        <v>0</v>
      </c>
      <c r="J39" s="95">
        <f t="shared" si="3"/>
        <v>0</v>
      </c>
    </row>
    <row r="40" spans="3:10" ht="17.25" customHeight="1" outlineLevel="1" thickBot="1">
      <c r="C40" s="92">
        <v>44069</v>
      </c>
      <c r="D40" s="93">
        <v>50</v>
      </c>
      <c r="E40" s="94">
        <v>50</v>
      </c>
      <c r="F40" s="93">
        <v>0</v>
      </c>
      <c r="G40" s="93">
        <v>0</v>
      </c>
      <c r="H40" s="95">
        <f t="shared" si="2"/>
        <v>0</v>
      </c>
      <c r="I40" s="96">
        <v>0</v>
      </c>
      <c r="J40" s="95">
        <f t="shared" si="3"/>
        <v>0</v>
      </c>
    </row>
    <row r="41" spans="3:10" ht="17.25" customHeight="1" outlineLevel="1" thickBot="1">
      <c r="C41" s="92">
        <v>44070</v>
      </c>
      <c r="D41" s="93">
        <v>56</v>
      </c>
      <c r="E41" s="94">
        <v>56</v>
      </c>
      <c r="F41" s="93">
        <v>0</v>
      </c>
      <c r="G41" s="93">
        <v>0</v>
      </c>
      <c r="H41" s="95">
        <f t="shared" si="2"/>
        <v>0</v>
      </c>
      <c r="I41" s="96">
        <v>0</v>
      </c>
      <c r="J41" s="95">
        <f t="shared" si="3"/>
        <v>0</v>
      </c>
    </row>
    <row r="42" spans="3:10" ht="17.25" customHeight="1" outlineLevel="1" thickBot="1">
      <c r="C42" s="92">
        <v>44071</v>
      </c>
      <c r="D42" s="93">
        <v>60</v>
      </c>
      <c r="E42" s="94">
        <v>60</v>
      </c>
      <c r="F42" s="93">
        <v>0</v>
      </c>
      <c r="G42" s="93">
        <v>0</v>
      </c>
      <c r="H42" s="95">
        <f t="shared" si="2"/>
        <v>0</v>
      </c>
      <c r="I42" s="96">
        <v>0</v>
      </c>
      <c r="J42" s="95">
        <f t="shared" si="3"/>
        <v>0</v>
      </c>
    </row>
    <row r="43" spans="3:10" ht="17.25" customHeight="1" outlineLevel="1" thickBot="1">
      <c r="C43" s="92">
        <v>44072</v>
      </c>
      <c r="D43" s="93">
        <v>64</v>
      </c>
      <c r="E43" s="94">
        <v>64</v>
      </c>
      <c r="F43" s="93">
        <v>0</v>
      </c>
      <c r="G43" s="93">
        <v>0</v>
      </c>
      <c r="H43" s="95">
        <f t="shared" si="2"/>
        <v>0</v>
      </c>
      <c r="I43" s="96">
        <v>0</v>
      </c>
      <c r="J43" s="95">
        <f t="shared" si="3"/>
        <v>0</v>
      </c>
    </row>
    <row r="44" spans="3:10" ht="17.25" customHeight="1" outlineLevel="1" thickBot="1">
      <c r="C44" s="92">
        <v>44073</v>
      </c>
      <c r="D44" s="93">
        <v>79</v>
      </c>
      <c r="E44" s="94">
        <v>79</v>
      </c>
      <c r="F44" s="93">
        <v>0</v>
      </c>
      <c r="G44" s="93">
        <v>0</v>
      </c>
      <c r="H44" s="95">
        <f t="shared" si="2"/>
        <v>0</v>
      </c>
      <c r="I44" s="96">
        <v>0</v>
      </c>
      <c r="J44" s="95">
        <f t="shared" si="3"/>
        <v>0</v>
      </c>
    </row>
    <row r="45" spans="3:10" ht="17.25" customHeight="1" outlineLevel="1" thickBot="1">
      <c r="C45" s="92">
        <v>44074</v>
      </c>
      <c r="D45" s="93">
        <v>80</v>
      </c>
      <c r="E45" s="94">
        <v>80</v>
      </c>
      <c r="F45" s="93">
        <v>0</v>
      </c>
      <c r="G45" s="93">
        <v>0</v>
      </c>
      <c r="H45" s="95">
        <f t="shared" si="2"/>
        <v>0</v>
      </c>
      <c r="I45" s="96">
        <v>0</v>
      </c>
      <c r="J45" s="95">
        <f t="shared" si="3"/>
        <v>0</v>
      </c>
    </row>
    <row r="46" spans="3:10" ht="17.25" hidden="1" customHeight="1" outlineLevel="1" thickBot="1">
      <c r="C46" s="88"/>
      <c r="D46" s="78"/>
      <c r="E46" s="79"/>
      <c r="F46" s="78"/>
      <c r="G46" s="78"/>
      <c r="H46" s="78"/>
      <c r="I46" s="80"/>
      <c r="J46" s="78"/>
    </row>
    <row r="47" spans="3:10" s="74" customFormat="1" ht="21.65" customHeight="1" thickBot="1">
      <c r="C47" s="84" t="s">
        <v>85</v>
      </c>
      <c r="D47" s="89">
        <f>SUM(D15:D46)</f>
        <v>2481</v>
      </c>
      <c r="E47" s="89">
        <f>SUM(E15:E46)</f>
        <v>2471</v>
      </c>
      <c r="F47" s="89">
        <f>SUM(F15:F46)</f>
        <v>6</v>
      </c>
      <c r="G47" s="89">
        <f>SUM(G15:G46)</f>
        <v>8</v>
      </c>
      <c r="H47" s="90">
        <f>IFERROR(G47/D47,0)</f>
        <v>3.2245062474808546E-3</v>
      </c>
      <c r="I47" s="89">
        <f>SUM(I15:I46)</f>
        <v>2</v>
      </c>
      <c r="J47" s="90">
        <f>IFERROR(I47/D47,0)</f>
        <v>8.0612656187021366E-4</v>
      </c>
    </row>
    <row r="48" spans="3:10" s="74" customFormat="1" ht="21.65" customHeight="1" thickBot="1">
      <c r="C48" s="84" t="s">
        <v>1</v>
      </c>
      <c r="D48" s="89">
        <f>D47</f>
        <v>2481</v>
      </c>
      <c r="E48" s="89">
        <f t="shared" ref="E48:J48" si="4">E47</f>
        <v>2471</v>
      </c>
      <c r="F48" s="89">
        <f t="shared" si="4"/>
        <v>6</v>
      </c>
      <c r="G48" s="89">
        <f t="shared" si="4"/>
        <v>8</v>
      </c>
      <c r="H48" s="89">
        <f t="shared" si="4"/>
        <v>3.2245062474808546E-3</v>
      </c>
      <c r="I48" s="89">
        <f t="shared" si="4"/>
        <v>2</v>
      </c>
      <c r="J48" s="89">
        <f t="shared" si="4"/>
        <v>8.0612656187021366E-4</v>
      </c>
    </row>
    <row r="49" spans="3:10" s="74" customFormat="1" ht="21.65" customHeight="1" thickBot="1">
      <c r="C49" s="85" t="s">
        <v>10</v>
      </c>
      <c r="D49" s="87">
        <f>D48</f>
        <v>2481</v>
      </c>
      <c r="E49" s="87">
        <f t="shared" ref="E49:J49" si="5">E48</f>
        <v>2471</v>
      </c>
      <c r="F49" s="87">
        <f t="shared" si="5"/>
        <v>6</v>
      </c>
      <c r="G49" s="87">
        <f t="shared" si="5"/>
        <v>8</v>
      </c>
      <c r="H49" s="91">
        <f t="shared" si="5"/>
        <v>3.2245062474808546E-3</v>
      </c>
      <c r="I49" s="87">
        <f t="shared" si="5"/>
        <v>2</v>
      </c>
      <c r="J49" s="91">
        <f t="shared" si="5"/>
        <v>8.0612656187021366E-4</v>
      </c>
    </row>
    <row r="52" spans="3:10">
      <c r="C52" s="75"/>
      <c r="D52" s="76"/>
      <c r="E52" s="76"/>
      <c r="F52" s="76"/>
      <c r="G52" s="76"/>
      <c r="H52" s="76"/>
      <c r="I52" s="76"/>
      <c r="J52" s="76"/>
    </row>
    <row r="53" spans="3:10">
      <c r="C53" s="75"/>
      <c r="D53" s="76"/>
      <c r="E53" s="76"/>
      <c r="F53" s="76"/>
      <c r="G53" s="76"/>
      <c r="H53" s="76"/>
      <c r="I53" s="76"/>
      <c r="J53" s="76"/>
    </row>
    <row r="58" spans="3:10">
      <c r="I58" s="66"/>
      <c r="J58" s="66"/>
    </row>
    <row r="59" spans="3:10">
      <c r="I59" s="66"/>
      <c r="J59" s="66"/>
    </row>
    <row r="60" spans="3:10">
      <c r="I60" s="66"/>
      <c r="J60" s="66"/>
    </row>
    <row r="61" spans="3:10">
      <c r="I61" s="66"/>
      <c r="J61" s="66"/>
    </row>
    <row r="62" spans="3:10">
      <c r="I62" s="66"/>
      <c r="J62" s="66"/>
    </row>
    <row r="63" spans="3:10">
      <c r="I63" s="66"/>
      <c r="J63" s="66"/>
    </row>
    <row r="64" spans="3:10">
      <c r="I64" s="66"/>
      <c r="J64" s="66"/>
    </row>
    <row r="65" spans="9:10">
      <c r="I65" s="66"/>
      <c r="J65" s="66"/>
    </row>
    <row r="66" spans="9:10">
      <c r="I66" s="66"/>
      <c r="J66" s="66"/>
    </row>
    <row r="67" spans="9:10">
      <c r="I67" s="66"/>
      <c r="J67" s="66"/>
    </row>
    <row r="68" spans="9:10">
      <c r="I68" s="66"/>
      <c r="J68" s="66"/>
    </row>
    <row r="69" spans="9:10">
      <c r="I69" s="66"/>
      <c r="J69" s="66"/>
    </row>
    <row r="70" spans="9:10">
      <c r="I70" s="66"/>
      <c r="J70" s="66"/>
    </row>
    <row r="71" spans="9:10">
      <c r="I71" s="66"/>
      <c r="J71" s="66"/>
    </row>
    <row r="72" spans="9:10">
      <c r="I72" s="66"/>
      <c r="J72" s="66"/>
    </row>
    <row r="73" spans="9:10">
      <c r="I73" s="66"/>
      <c r="J73" s="66"/>
    </row>
    <row r="74" spans="9:10">
      <c r="I74" s="66"/>
      <c r="J74" s="66"/>
    </row>
    <row r="75" spans="9:10">
      <c r="I75" s="66"/>
      <c r="J75" s="66"/>
    </row>
  </sheetData>
  <mergeCells count="10">
    <mergeCell ref="C3:J3"/>
    <mergeCell ref="H13:H14"/>
    <mergeCell ref="I13:I14"/>
    <mergeCell ref="J13:J14"/>
    <mergeCell ref="C12:C14"/>
    <mergeCell ref="D12:J12"/>
    <mergeCell ref="D13:D14"/>
    <mergeCell ref="E13:E14"/>
    <mergeCell ref="F13:F14"/>
    <mergeCell ref="G13:G1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BZ18"/>
  <sheetViews>
    <sheetView showGridLines="0" topLeftCell="A7" zoomScale="60" zoomScaleNormal="60" workbookViewId="0">
      <selection activeCell="AY38" sqref="AY38"/>
    </sheetView>
  </sheetViews>
  <sheetFormatPr defaultColWidth="9.08984375" defaultRowHeight="14.5" outlineLevelCol="1"/>
  <cols>
    <col min="1" max="1" width="4" style="1" customWidth="1"/>
    <col min="2" max="2" width="28.08984375" style="2" customWidth="1"/>
    <col min="3" max="3" width="74" style="2" customWidth="1"/>
    <col min="4" max="11" width="5.54296875" style="2" hidden="1" customWidth="1" outlineLevel="1"/>
    <col min="12" max="34" width="5.54296875" style="1" hidden="1" customWidth="1" outlineLevel="1"/>
    <col min="35" max="35" width="13.08984375" style="1" customWidth="1" collapsed="1"/>
    <col min="36" max="43" width="5.54296875" style="2" customWidth="1" outlineLevel="1"/>
    <col min="44" max="65" width="5.54296875" style="1" customWidth="1" outlineLevel="1"/>
    <col min="66" max="66" width="13.08984375" style="1" customWidth="1"/>
    <col min="67" max="67" width="11.90625" style="1" customWidth="1"/>
    <col min="68" max="69" width="13.08984375" style="1" customWidth="1"/>
    <col min="70" max="73" width="9.08984375" style="1"/>
    <col min="74" max="74" width="6.54296875" style="1" customWidth="1"/>
    <col min="75" max="75" width="26.54296875" style="1" customWidth="1"/>
    <col min="76" max="76" width="8" style="1" customWidth="1"/>
    <col min="77" max="77" width="54.453125" style="1" customWidth="1"/>
    <col min="78" max="78" width="24.90625" style="1" customWidth="1"/>
    <col min="79" max="79" width="12.453125" style="1" customWidth="1"/>
    <col min="80" max="80" width="12.08984375" style="1" bestFit="1" customWidth="1"/>
    <col min="81" max="81" width="28.08984375" style="1" bestFit="1" customWidth="1"/>
    <col min="82" max="82" width="24.90625" style="1" bestFit="1" customWidth="1"/>
    <col min="83" max="83" width="18.54296875" style="1" bestFit="1" customWidth="1"/>
    <col min="84" max="84" width="12.453125" style="1" bestFit="1" customWidth="1"/>
    <col min="85" max="16384" width="9.08984375" style="1"/>
  </cols>
  <sheetData>
    <row r="3" spans="2:78">
      <c r="L3" s="81"/>
      <c r="AR3" s="81"/>
    </row>
    <row r="4" spans="2:78" ht="29.4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83"/>
      <c r="AJ4" s="1"/>
      <c r="AK4" s="1"/>
      <c r="AL4" s="1"/>
      <c r="AM4" s="1"/>
      <c r="AN4" s="1"/>
      <c r="AO4" s="1"/>
      <c r="AP4" s="1"/>
      <c r="AQ4" s="1"/>
      <c r="AR4" s="83"/>
    </row>
    <row r="5" spans="2:78" ht="82.65" customHeight="1">
      <c r="L5" s="82"/>
      <c r="AR5" s="82"/>
    </row>
    <row r="6" spans="2:78" ht="82.65" customHeight="1"/>
    <row r="7" spans="2:78" ht="82.65" customHeight="1"/>
    <row r="8" spans="2:78" ht="82.6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AJ8" s="3"/>
      <c r="AK8" s="3"/>
      <c r="AL8" s="3"/>
      <c r="AM8" s="3"/>
      <c r="AN8" s="3"/>
      <c r="AO8" s="3"/>
      <c r="AP8" s="3"/>
      <c r="AQ8" s="3"/>
    </row>
    <row r="9" spans="2:78" s="46" customFormat="1" ht="26.25" customHeight="1" thickBot="1">
      <c r="B9" s="320" t="s">
        <v>229</v>
      </c>
      <c r="C9" s="320" t="s">
        <v>231</v>
      </c>
      <c r="D9" s="314" t="s">
        <v>86</v>
      </c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133" t="s">
        <v>86</v>
      </c>
      <c r="AJ9" s="314" t="s">
        <v>247</v>
      </c>
      <c r="AK9" s="314"/>
      <c r="AL9" s="314"/>
      <c r="AM9" s="314"/>
      <c r="AN9" s="314"/>
      <c r="AO9" s="314"/>
      <c r="AP9" s="314"/>
      <c r="AQ9" s="314"/>
      <c r="AR9" s="314"/>
      <c r="AS9" s="314"/>
      <c r="AT9" s="314"/>
      <c r="AU9" s="314"/>
      <c r="AV9" s="314"/>
      <c r="AW9" s="314"/>
      <c r="AX9" s="314"/>
      <c r="AY9" s="314"/>
      <c r="AZ9" s="314"/>
      <c r="BA9" s="314"/>
      <c r="BB9" s="314"/>
      <c r="BC9" s="314"/>
      <c r="BD9" s="314"/>
      <c r="BE9" s="314"/>
      <c r="BF9" s="314"/>
      <c r="BG9" s="314"/>
      <c r="BH9" s="314"/>
      <c r="BI9" s="314"/>
      <c r="BJ9" s="314"/>
      <c r="BK9" s="314"/>
      <c r="BL9" s="314"/>
      <c r="BM9" s="314"/>
      <c r="BN9" s="199" t="s">
        <v>247</v>
      </c>
      <c r="BO9" s="314" t="s">
        <v>87</v>
      </c>
      <c r="BP9" s="322" t="s">
        <v>106</v>
      </c>
      <c r="BQ9" s="314" t="s">
        <v>88</v>
      </c>
      <c r="BR9"/>
      <c r="BS9"/>
      <c r="BT9"/>
      <c r="BU9"/>
      <c r="BV9" s="4"/>
      <c r="BW9" s="48"/>
      <c r="BX9" s="48"/>
      <c r="BY9" s="59"/>
      <c r="BZ9" s="59"/>
    </row>
    <row r="10" spans="2:78" s="46" customFormat="1" ht="21.65" customHeight="1" thickBot="1">
      <c r="B10" s="321"/>
      <c r="C10" s="321"/>
      <c r="D10" s="105" t="s">
        <v>28</v>
      </c>
      <c r="E10" s="105" t="s">
        <v>29</v>
      </c>
      <c r="F10" s="105" t="s">
        <v>30</v>
      </c>
      <c r="G10" s="105" t="s">
        <v>31</v>
      </c>
      <c r="H10" s="105" t="s">
        <v>32</v>
      </c>
      <c r="I10" s="105" t="s">
        <v>33</v>
      </c>
      <c r="J10" s="105" t="s">
        <v>34</v>
      </c>
      <c r="K10" s="105" t="s">
        <v>35</v>
      </c>
      <c r="L10" s="105" t="s">
        <v>36</v>
      </c>
      <c r="M10" s="105" t="s">
        <v>37</v>
      </c>
      <c r="N10" s="105" t="s">
        <v>38</v>
      </c>
      <c r="O10" s="105" t="s">
        <v>39</v>
      </c>
      <c r="P10" s="105" t="s">
        <v>40</v>
      </c>
      <c r="Q10" s="105" t="s">
        <v>13</v>
      </c>
      <c r="R10" s="105" t="s">
        <v>14</v>
      </c>
      <c r="S10" s="105" t="s">
        <v>15</v>
      </c>
      <c r="T10" s="105" t="s">
        <v>16</v>
      </c>
      <c r="U10" s="105" t="s">
        <v>17</v>
      </c>
      <c r="V10" s="105" t="s">
        <v>18</v>
      </c>
      <c r="W10" s="105" t="s">
        <v>19</v>
      </c>
      <c r="X10" s="105" t="s">
        <v>20</v>
      </c>
      <c r="Y10" s="105" t="s">
        <v>21</v>
      </c>
      <c r="Z10" s="105" t="s">
        <v>22</v>
      </c>
      <c r="AA10" s="105" t="s">
        <v>23</v>
      </c>
      <c r="AB10" s="105" t="s">
        <v>24</v>
      </c>
      <c r="AC10" s="105" t="s">
        <v>25</v>
      </c>
      <c r="AD10" s="105" t="s">
        <v>26</v>
      </c>
      <c r="AE10" s="105" t="s">
        <v>27</v>
      </c>
      <c r="AF10" s="105" t="s">
        <v>41</v>
      </c>
      <c r="AG10" s="105" t="s">
        <v>42</v>
      </c>
      <c r="AH10" s="105" t="s">
        <v>43</v>
      </c>
      <c r="AI10" s="105" t="s">
        <v>87</v>
      </c>
      <c r="AJ10" s="105" t="s">
        <v>28</v>
      </c>
      <c r="AK10" s="105" t="s">
        <v>29</v>
      </c>
      <c r="AL10" s="105" t="s">
        <v>30</v>
      </c>
      <c r="AM10" s="105" t="s">
        <v>31</v>
      </c>
      <c r="AN10" s="105" t="s">
        <v>32</v>
      </c>
      <c r="AO10" s="105" t="s">
        <v>33</v>
      </c>
      <c r="AP10" s="105" t="s">
        <v>34</v>
      </c>
      <c r="AQ10" s="105" t="s">
        <v>35</v>
      </c>
      <c r="AR10" s="105" t="s">
        <v>36</v>
      </c>
      <c r="AS10" s="105" t="s">
        <v>37</v>
      </c>
      <c r="AT10" s="105" t="s">
        <v>38</v>
      </c>
      <c r="AU10" s="105" t="s">
        <v>39</v>
      </c>
      <c r="AV10" s="105" t="s">
        <v>40</v>
      </c>
      <c r="AW10" s="105" t="s">
        <v>13</v>
      </c>
      <c r="AX10" s="105" t="s">
        <v>14</v>
      </c>
      <c r="AY10" s="105" t="s">
        <v>15</v>
      </c>
      <c r="AZ10" s="105" t="s">
        <v>16</v>
      </c>
      <c r="BA10" s="105" t="s">
        <v>17</v>
      </c>
      <c r="BB10" s="105" t="s">
        <v>18</v>
      </c>
      <c r="BC10" s="105" t="s">
        <v>19</v>
      </c>
      <c r="BD10" s="105" t="s">
        <v>20</v>
      </c>
      <c r="BE10" s="105" t="s">
        <v>21</v>
      </c>
      <c r="BF10" s="105" t="s">
        <v>22</v>
      </c>
      <c r="BG10" s="105" t="s">
        <v>23</v>
      </c>
      <c r="BH10" s="105" t="s">
        <v>24</v>
      </c>
      <c r="BI10" s="105" t="s">
        <v>25</v>
      </c>
      <c r="BJ10" s="105" t="s">
        <v>26</v>
      </c>
      <c r="BK10" s="105" t="s">
        <v>27</v>
      </c>
      <c r="BL10" s="105" t="s">
        <v>41</v>
      </c>
      <c r="BM10" s="105" t="s">
        <v>42</v>
      </c>
      <c r="BN10" s="105" t="s">
        <v>87</v>
      </c>
      <c r="BO10" s="314"/>
      <c r="BP10" s="323"/>
      <c r="BQ10" s="314"/>
      <c r="BR10"/>
      <c r="BS10"/>
      <c r="BT10"/>
      <c r="BU10"/>
      <c r="BV10" s="11"/>
      <c r="BW10" s="48"/>
      <c r="BX10" s="48"/>
      <c r="BY10" s="59"/>
      <c r="BZ10" s="59"/>
    </row>
    <row r="11" spans="2:78" s="46" customFormat="1" ht="36" customHeight="1" thickBot="1">
      <c r="B11" s="315" t="s">
        <v>210</v>
      </c>
      <c r="C11" s="137" t="s">
        <v>217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39">
        <f t="shared" ref="AI11:AI17" si="0">SUM(D11:AH11)</f>
        <v>0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0</v>
      </c>
      <c r="BE11" s="101"/>
      <c r="BF11" s="101"/>
      <c r="BG11" s="101"/>
      <c r="BH11" s="101"/>
      <c r="BI11" s="101"/>
      <c r="BJ11" s="101"/>
      <c r="BK11" s="101"/>
      <c r="BL11" s="101"/>
      <c r="BM11" s="101"/>
      <c r="BN11" s="139">
        <f t="shared" ref="BN11:BN17" si="1">SUM(AJ11:BM11)</f>
        <v>0</v>
      </c>
      <c r="BO11" s="139">
        <f>SUM(AI11,BN11)</f>
        <v>0</v>
      </c>
      <c r="BP11" s="140">
        <f>IFERROR(BO11/$BO$18,0)</f>
        <v>0</v>
      </c>
      <c r="BQ11" s="317">
        <f>SUM(BO11:BO17)</f>
        <v>0</v>
      </c>
      <c r="BR11"/>
      <c r="BS11"/>
      <c r="BT11"/>
      <c r="BU11"/>
      <c r="BV11" s="11"/>
      <c r="BW11" s="48"/>
      <c r="BX11" s="48"/>
      <c r="BY11" s="59"/>
      <c r="BZ11" s="59"/>
    </row>
    <row r="12" spans="2:78" s="46" customFormat="1" ht="36" customHeight="1" thickBot="1">
      <c r="B12" s="316"/>
      <c r="C12" s="137" t="s">
        <v>218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39">
        <f t="shared" si="0"/>
        <v>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/>
      <c r="BF12" s="101"/>
      <c r="BG12" s="101"/>
      <c r="BH12" s="101"/>
      <c r="BI12" s="101"/>
      <c r="BJ12" s="101"/>
      <c r="BK12" s="101"/>
      <c r="BL12" s="101"/>
      <c r="BM12" s="101"/>
      <c r="BN12" s="139">
        <f t="shared" si="1"/>
        <v>0</v>
      </c>
      <c r="BO12" s="139">
        <f t="shared" ref="BO12:BO16" si="2">SUM(AI12,BN12)</f>
        <v>0</v>
      </c>
      <c r="BP12" s="140">
        <f t="shared" ref="BP12:BP17" si="3">IFERROR(BO12/$BO$18,0)</f>
        <v>0</v>
      </c>
      <c r="BQ12" s="317"/>
      <c r="BR12"/>
      <c r="BS12"/>
      <c r="BT12"/>
      <c r="BU12"/>
      <c r="BV12" s="11"/>
      <c r="BW12" s="48"/>
      <c r="BX12" s="48"/>
      <c r="BY12" s="59"/>
      <c r="BZ12" s="59"/>
    </row>
    <row r="13" spans="2:78" s="46" customFormat="1" ht="36" customHeight="1" thickBot="1">
      <c r="B13" s="316"/>
      <c r="C13" s="137" t="s">
        <v>222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39">
        <f t="shared" si="0"/>
        <v>0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0</v>
      </c>
      <c r="BE13" s="101"/>
      <c r="BF13" s="101"/>
      <c r="BG13" s="101"/>
      <c r="BH13" s="101"/>
      <c r="BI13" s="101"/>
      <c r="BJ13" s="101"/>
      <c r="BK13" s="101"/>
      <c r="BL13" s="101"/>
      <c r="BM13" s="101"/>
      <c r="BN13" s="139">
        <f t="shared" si="1"/>
        <v>0</v>
      </c>
      <c r="BO13" s="139">
        <f t="shared" si="2"/>
        <v>0</v>
      </c>
      <c r="BP13" s="140">
        <f t="shared" si="3"/>
        <v>0</v>
      </c>
      <c r="BQ13" s="317"/>
      <c r="BR13"/>
      <c r="BS13"/>
      <c r="BT13"/>
      <c r="BU13"/>
      <c r="BV13" s="6"/>
      <c r="BW13" s="48"/>
      <c r="BX13" s="48"/>
      <c r="BY13" s="59"/>
      <c r="BZ13" s="59"/>
    </row>
    <row r="14" spans="2:78" s="46" customFormat="1" ht="36" customHeight="1" thickBot="1">
      <c r="B14" s="316"/>
      <c r="C14" s="137" t="s">
        <v>219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39">
        <f t="shared" si="0"/>
        <v>0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/>
      <c r="BF14" s="101"/>
      <c r="BG14" s="101"/>
      <c r="BH14" s="101"/>
      <c r="BI14" s="101"/>
      <c r="BJ14" s="101"/>
      <c r="BK14" s="101"/>
      <c r="BL14" s="101"/>
      <c r="BM14" s="101"/>
      <c r="BN14" s="139">
        <f t="shared" si="1"/>
        <v>0</v>
      </c>
      <c r="BO14" s="139">
        <f t="shared" si="2"/>
        <v>0</v>
      </c>
      <c r="BP14" s="140">
        <f t="shared" si="3"/>
        <v>0</v>
      </c>
      <c r="BQ14" s="317"/>
      <c r="BR14"/>
      <c r="BS14"/>
      <c r="BT14"/>
      <c r="BU14"/>
      <c r="BV14" s="6"/>
      <c r="BW14" s="48"/>
      <c r="BX14" s="48"/>
      <c r="BY14" s="59"/>
      <c r="BZ14" s="59"/>
    </row>
    <row r="15" spans="2:78" s="46" customFormat="1" ht="36" customHeight="1" thickBot="1">
      <c r="B15" s="316"/>
      <c r="C15" s="137" t="s">
        <v>221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39">
        <f t="shared" si="0"/>
        <v>0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/>
      <c r="BF15" s="101"/>
      <c r="BG15" s="101"/>
      <c r="BH15" s="101"/>
      <c r="BI15" s="101"/>
      <c r="BJ15" s="101"/>
      <c r="BK15" s="101"/>
      <c r="BL15" s="101"/>
      <c r="BM15" s="101"/>
      <c r="BN15" s="139">
        <f t="shared" si="1"/>
        <v>0</v>
      </c>
      <c r="BO15" s="139">
        <f t="shared" si="2"/>
        <v>0</v>
      </c>
      <c r="BP15" s="140">
        <f t="shared" si="3"/>
        <v>0</v>
      </c>
      <c r="BQ15" s="317"/>
      <c r="BR15"/>
      <c r="BS15"/>
      <c r="BT15"/>
      <c r="BU15"/>
      <c r="BV15" s="6"/>
      <c r="BW15" s="48"/>
      <c r="BX15" s="48"/>
      <c r="BY15" s="59"/>
      <c r="BZ15" s="59"/>
    </row>
    <row r="16" spans="2:78" s="46" customFormat="1" ht="36" customHeight="1" thickBot="1">
      <c r="B16" s="316"/>
      <c r="C16" s="137" t="s">
        <v>220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39">
        <f t="shared" si="0"/>
        <v>0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/>
      <c r="BF16" s="101"/>
      <c r="BG16" s="101"/>
      <c r="BH16" s="101"/>
      <c r="BI16" s="101"/>
      <c r="BJ16" s="101"/>
      <c r="BK16" s="101"/>
      <c r="BL16" s="101"/>
      <c r="BM16" s="101"/>
      <c r="BN16" s="139">
        <f t="shared" si="1"/>
        <v>0</v>
      </c>
      <c r="BO16" s="139">
        <f t="shared" si="2"/>
        <v>0</v>
      </c>
      <c r="BP16" s="140">
        <f t="shared" si="3"/>
        <v>0</v>
      </c>
      <c r="BQ16" s="317"/>
      <c r="BR16"/>
      <c r="BS16"/>
      <c r="BT16"/>
      <c r="BU16"/>
      <c r="BV16" s="6"/>
      <c r="BW16" s="48"/>
      <c r="BX16" s="48"/>
      <c r="BY16" s="59"/>
      <c r="BZ16" s="59"/>
    </row>
    <row r="17" spans="2:78" s="46" customFormat="1" ht="22.4" customHeight="1" thickBot="1">
      <c r="B17" s="316"/>
      <c r="C17" s="138" t="s">
        <v>187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39">
        <f t="shared" si="0"/>
        <v>0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39">
        <f t="shared" si="1"/>
        <v>0</v>
      </c>
      <c r="BO17" s="139">
        <f>SUM(AI17,BN17)</f>
        <v>0</v>
      </c>
      <c r="BP17" s="140">
        <f t="shared" si="3"/>
        <v>0</v>
      </c>
      <c r="BQ17" s="317"/>
      <c r="BR17"/>
      <c r="BS17"/>
      <c r="BT17"/>
      <c r="BU17"/>
      <c r="BV17" s="6"/>
      <c r="BW17" s="48"/>
      <c r="BX17" s="48"/>
      <c r="BY17" s="59"/>
      <c r="BZ17" s="59"/>
    </row>
    <row r="18" spans="2:78" s="46" customFormat="1" ht="27" customHeight="1" thickBot="1">
      <c r="B18" s="318" t="s">
        <v>88</v>
      </c>
      <c r="C18" s="319"/>
      <c r="D18" s="134">
        <f t="shared" ref="D18:BO18" si="4">SUM(D11:D17)</f>
        <v>0</v>
      </c>
      <c r="E18" s="134">
        <f t="shared" si="4"/>
        <v>0</v>
      </c>
      <c r="F18" s="134">
        <f t="shared" si="4"/>
        <v>0</v>
      </c>
      <c r="G18" s="134">
        <f t="shared" si="4"/>
        <v>0</v>
      </c>
      <c r="H18" s="134">
        <f t="shared" si="4"/>
        <v>0</v>
      </c>
      <c r="I18" s="134">
        <f t="shared" si="4"/>
        <v>0</v>
      </c>
      <c r="J18" s="134">
        <f t="shared" si="4"/>
        <v>0</v>
      </c>
      <c r="K18" s="134">
        <f t="shared" si="4"/>
        <v>0</v>
      </c>
      <c r="L18" s="134">
        <f t="shared" si="4"/>
        <v>0</v>
      </c>
      <c r="M18" s="134">
        <f t="shared" si="4"/>
        <v>0</v>
      </c>
      <c r="N18" s="134">
        <f t="shared" si="4"/>
        <v>0</v>
      </c>
      <c r="O18" s="134">
        <f t="shared" si="4"/>
        <v>0</v>
      </c>
      <c r="P18" s="134">
        <f t="shared" si="4"/>
        <v>0</v>
      </c>
      <c r="Q18" s="134">
        <f t="shared" si="4"/>
        <v>0</v>
      </c>
      <c r="R18" s="134">
        <f t="shared" si="4"/>
        <v>0</v>
      </c>
      <c r="S18" s="134">
        <f t="shared" si="4"/>
        <v>0</v>
      </c>
      <c r="T18" s="134">
        <f t="shared" si="4"/>
        <v>0</v>
      </c>
      <c r="U18" s="134">
        <f t="shared" si="4"/>
        <v>0</v>
      </c>
      <c r="V18" s="134">
        <f t="shared" si="4"/>
        <v>0</v>
      </c>
      <c r="W18" s="134">
        <f t="shared" si="4"/>
        <v>0</v>
      </c>
      <c r="X18" s="134">
        <f t="shared" si="4"/>
        <v>0</v>
      </c>
      <c r="Y18" s="134">
        <f t="shared" si="4"/>
        <v>0</v>
      </c>
      <c r="Z18" s="134">
        <f t="shared" si="4"/>
        <v>0</v>
      </c>
      <c r="AA18" s="134">
        <f t="shared" si="4"/>
        <v>0</v>
      </c>
      <c r="AB18" s="134">
        <f t="shared" si="4"/>
        <v>0</v>
      </c>
      <c r="AC18" s="134">
        <f t="shared" si="4"/>
        <v>0</v>
      </c>
      <c r="AD18" s="134">
        <f t="shared" si="4"/>
        <v>0</v>
      </c>
      <c r="AE18" s="134">
        <f t="shared" si="4"/>
        <v>0</v>
      </c>
      <c r="AF18" s="134">
        <f t="shared" si="4"/>
        <v>0</v>
      </c>
      <c r="AG18" s="134">
        <f t="shared" si="4"/>
        <v>0</v>
      </c>
      <c r="AH18" s="134">
        <f t="shared" si="4"/>
        <v>0</v>
      </c>
      <c r="AI18" s="134">
        <f t="shared" si="4"/>
        <v>0</v>
      </c>
      <c r="AJ18" s="200">
        <f t="shared" ref="AJ18:BN18" si="5">SUM(AJ11:AJ17)</f>
        <v>0</v>
      </c>
      <c r="AK18" s="200">
        <f t="shared" si="5"/>
        <v>0</v>
      </c>
      <c r="AL18" s="200">
        <f t="shared" si="5"/>
        <v>0</v>
      </c>
      <c r="AM18" s="200">
        <f t="shared" si="5"/>
        <v>0</v>
      </c>
      <c r="AN18" s="200">
        <f t="shared" si="5"/>
        <v>0</v>
      </c>
      <c r="AO18" s="200">
        <f t="shared" si="5"/>
        <v>0</v>
      </c>
      <c r="AP18" s="200">
        <f t="shared" si="5"/>
        <v>0</v>
      </c>
      <c r="AQ18" s="200">
        <f t="shared" si="5"/>
        <v>0</v>
      </c>
      <c r="AR18" s="200">
        <f t="shared" si="5"/>
        <v>0</v>
      </c>
      <c r="AS18" s="200">
        <f t="shared" si="5"/>
        <v>0</v>
      </c>
      <c r="AT18" s="200">
        <f t="shared" si="5"/>
        <v>0</v>
      </c>
      <c r="AU18" s="200">
        <f t="shared" si="5"/>
        <v>0</v>
      </c>
      <c r="AV18" s="200">
        <f t="shared" si="5"/>
        <v>0</v>
      </c>
      <c r="AW18" s="200">
        <f t="shared" si="5"/>
        <v>0</v>
      </c>
      <c r="AX18" s="200">
        <f t="shared" si="5"/>
        <v>0</v>
      </c>
      <c r="AY18" s="200">
        <f t="shared" si="5"/>
        <v>0</v>
      </c>
      <c r="AZ18" s="200">
        <f t="shared" si="5"/>
        <v>0</v>
      </c>
      <c r="BA18" s="200">
        <f t="shared" si="5"/>
        <v>0</v>
      </c>
      <c r="BB18" s="200">
        <f t="shared" si="5"/>
        <v>0</v>
      </c>
      <c r="BC18" s="200">
        <f t="shared" si="5"/>
        <v>0</v>
      </c>
      <c r="BD18" s="200">
        <f t="shared" si="5"/>
        <v>0</v>
      </c>
      <c r="BE18" s="200">
        <f t="shared" si="5"/>
        <v>0</v>
      </c>
      <c r="BF18" s="200">
        <f t="shared" si="5"/>
        <v>0</v>
      </c>
      <c r="BG18" s="200">
        <f t="shared" si="5"/>
        <v>0</v>
      </c>
      <c r="BH18" s="200">
        <f t="shared" si="5"/>
        <v>0</v>
      </c>
      <c r="BI18" s="200">
        <f t="shared" si="5"/>
        <v>0</v>
      </c>
      <c r="BJ18" s="200">
        <f t="shared" si="5"/>
        <v>0</v>
      </c>
      <c r="BK18" s="200">
        <f t="shared" si="5"/>
        <v>0</v>
      </c>
      <c r="BL18" s="200">
        <f t="shared" si="5"/>
        <v>0</v>
      </c>
      <c r="BM18" s="200">
        <f t="shared" si="5"/>
        <v>0</v>
      </c>
      <c r="BN18" s="200">
        <f t="shared" si="5"/>
        <v>0</v>
      </c>
      <c r="BO18" s="135">
        <f t="shared" si="4"/>
        <v>0</v>
      </c>
      <c r="BP18" s="136">
        <f>IFERROR(BO18/$BO$18,0)</f>
        <v>0</v>
      </c>
      <c r="BQ18" s="135">
        <f>SUM(BQ11:BQ17)</f>
        <v>0</v>
      </c>
      <c r="BR18"/>
      <c r="BS18"/>
      <c r="BT18"/>
      <c r="BU18"/>
    </row>
  </sheetData>
  <mergeCells count="11">
    <mergeCell ref="BQ9:BQ10"/>
    <mergeCell ref="B11:B17"/>
    <mergeCell ref="BQ11:BQ17"/>
    <mergeCell ref="B18:C18"/>
    <mergeCell ref="B4:K4"/>
    <mergeCell ref="B9:B10"/>
    <mergeCell ref="C9:C10"/>
    <mergeCell ref="D9:AH9"/>
    <mergeCell ref="BO9:BO10"/>
    <mergeCell ref="BP9:BP10"/>
    <mergeCell ref="AJ9:BM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Z27"/>
  <sheetViews>
    <sheetView showGridLines="0" topLeftCell="A10" zoomScale="60" zoomScaleNormal="60" workbookViewId="0">
      <selection activeCell="AY38" sqref="AY38"/>
    </sheetView>
  </sheetViews>
  <sheetFormatPr defaultColWidth="9.08984375" defaultRowHeight="14.5" outlineLevelCol="1"/>
  <cols>
    <col min="1" max="1" width="8.08984375" style="1" customWidth="1"/>
    <col min="2" max="2" width="28.54296875" style="2" customWidth="1"/>
    <col min="3" max="3" width="59.90625" style="2" customWidth="1"/>
    <col min="4" max="11" width="5.54296875" style="2" hidden="1" customWidth="1" outlineLevel="1"/>
    <col min="12" max="34" width="5.54296875" style="1" hidden="1" customWidth="1" outlineLevel="1"/>
    <col min="35" max="35" width="13.90625" style="1" customWidth="1" collapsed="1"/>
    <col min="36" max="43" width="5.54296875" style="2" customWidth="1" outlineLevel="1"/>
    <col min="44" max="65" width="5.54296875" style="1" customWidth="1" outlineLevel="1"/>
    <col min="66" max="69" width="13.90625" style="1" customWidth="1"/>
    <col min="70" max="73" width="9.08984375" style="1"/>
    <col min="74" max="74" width="6.54296875" style="1" customWidth="1"/>
    <col min="75" max="75" width="26.54296875" style="1" customWidth="1"/>
    <col min="76" max="76" width="8" style="1" customWidth="1"/>
    <col min="77" max="77" width="54.453125" style="1" customWidth="1"/>
    <col min="78" max="78" width="24.90625" style="1" customWidth="1"/>
    <col min="79" max="79" width="12.453125" style="1" customWidth="1"/>
    <col min="80" max="80" width="12.08984375" style="1" bestFit="1" customWidth="1"/>
    <col min="81" max="81" width="28.08984375" style="1" bestFit="1" customWidth="1"/>
    <col min="82" max="82" width="24.90625" style="1" bestFit="1" customWidth="1"/>
    <col min="83" max="83" width="18.54296875" style="1" bestFit="1" customWidth="1"/>
    <col min="84" max="84" width="12.453125" style="1" bestFit="1" customWidth="1"/>
    <col min="85" max="16384" width="9.08984375" style="1"/>
  </cols>
  <sheetData>
    <row r="3" spans="2:78">
      <c r="L3" s="81"/>
      <c r="AR3" s="81"/>
    </row>
    <row r="4" spans="2:78" ht="29.4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83"/>
      <c r="AJ4" s="1"/>
      <c r="AK4" s="1"/>
      <c r="AL4" s="1"/>
      <c r="AM4" s="1"/>
      <c r="AN4" s="1"/>
      <c r="AO4" s="1"/>
      <c r="AP4" s="1"/>
      <c r="AQ4" s="1"/>
      <c r="AR4" s="83"/>
    </row>
    <row r="5" spans="2:78" ht="82.65" customHeight="1">
      <c r="L5" s="82"/>
      <c r="AR5" s="82"/>
    </row>
    <row r="6" spans="2:78" ht="82.65" customHeight="1"/>
    <row r="7" spans="2:78" ht="82.65" customHeight="1"/>
    <row r="8" spans="2:78" ht="82.6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AJ8" s="3"/>
      <c r="AK8" s="3"/>
      <c r="AL8" s="3"/>
      <c r="AM8" s="3"/>
      <c r="AN8" s="3"/>
      <c r="AO8" s="3"/>
      <c r="AP8" s="3"/>
      <c r="AQ8" s="3"/>
    </row>
    <row r="9" spans="2:78" s="46" customFormat="1" ht="26.25" customHeight="1" thickBot="1">
      <c r="B9" s="330" t="s">
        <v>229</v>
      </c>
      <c r="C9" s="330" t="s">
        <v>231</v>
      </c>
      <c r="D9" s="324" t="s">
        <v>86</v>
      </c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4"/>
      <c r="AD9" s="324"/>
      <c r="AE9" s="324"/>
      <c r="AF9" s="324"/>
      <c r="AG9" s="324"/>
      <c r="AH9" s="324"/>
      <c r="AI9" s="141" t="s">
        <v>86</v>
      </c>
      <c r="AJ9" s="324" t="s">
        <v>247</v>
      </c>
      <c r="AK9" s="324"/>
      <c r="AL9" s="324"/>
      <c r="AM9" s="324"/>
      <c r="AN9" s="324"/>
      <c r="AO9" s="324"/>
      <c r="AP9" s="324"/>
      <c r="AQ9" s="324"/>
      <c r="AR9" s="324"/>
      <c r="AS9" s="324"/>
      <c r="AT9" s="324"/>
      <c r="AU9" s="324"/>
      <c r="AV9" s="324"/>
      <c r="AW9" s="324"/>
      <c r="AX9" s="324"/>
      <c r="AY9" s="324"/>
      <c r="AZ9" s="324"/>
      <c r="BA9" s="324"/>
      <c r="BB9" s="324"/>
      <c r="BC9" s="324"/>
      <c r="BD9" s="324"/>
      <c r="BE9" s="324"/>
      <c r="BF9" s="324"/>
      <c r="BG9" s="324"/>
      <c r="BH9" s="324"/>
      <c r="BI9" s="324"/>
      <c r="BJ9" s="324"/>
      <c r="BK9" s="324"/>
      <c r="BL9" s="324"/>
      <c r="BM9" s="324"/>
      <c r="BN9" s="201" t="s">
        <v>247</v>
      </c>
      <c r="BO9" s="324" t="s">
        <v>87</v>
      </c>
      <c r="BP9" s="332" t="s">
        <v>106</v>
      </c>
      <c r="BQ9" s="324" t="s">
        <v>88</v>
      </c>
      <c r="BR9"/>
      <c r="BS9"/>
      <c r="BT9"/>
      <c r="BU9"/>
      <c r="BV9" s="4"/>
      <c r="BW9" s="48"/>
      <c r="BX9" s="48"/>
      <c r="BY9" s="59"/>
      <c r="BZ9" s="59"/>
    </row>
    <row r="10" spans="2:78" s="46" customFormat="1" ht="21.65" customHeight="1" thickBot="1">
      <c r="B10" s="331"/>
      <c r="C10" s="331"/>
      <c r="D10" s="105" t="s">
        <v>28</v>
      </c>
      <c r="E10" s="105" t="s">
        <v>29</v>
      </c>
      <c r="F10" s="105" t="s">
        <v>30</v>
      </c>
      <c r="G10" s="105" t="s">
        <v>31</v>
      </c>
      <c r="H10" s="105" t="s">
        <v>32</v>
      </c>
      <c r="I10" s="105" t="s">
        <v>33</v>
      </c>
      <c r="J10" s="105" t="s">
        <v>34</v>
      </c>
      <c r="K10" s="105" t="s">
        <v>35</v>
      </c>
      <c r="L10" s="105" t="s">
        <v>36</v>
      </c>
      <c r="M10" s="105" t="s">
        <v>37</v>
      </c>
      <c r="N10" s="105" t="s">
        <v>38</v>
      </c>
      <c r="O10" s="105" t="s">
        <v>39</v>
      </c>
      <c r="P10" s="105" t="s">
        <v>40</v>
      </c>
      <c r="Q10" s="105" t="s">
        <v>13</v>
      </c>
      <c r="R10" s="105" t="s">
        <v>14</v>
      </c>
      <c r="S10" s="105" t="s">
        <v>15</v>
      </c>
      <c r="T10" s="105" t="s">
        <v>16</v>
      </c>
      <c r="U10" s="105" t="s">
        <v>17</v>
      </c>
      <c r="V10" s="105" t="s">
        <v>18</v>
      </c>
      <c r="W10" s="105" t="s">
        <v>19</v>
      </c>
      <c r="X10" s="105" t="s">
        <v>20</v>
      </c>
      <c r="Y10" s="105" t="s">
        <v>21</v>
      </c>
      <c r="Z10" s="105" t="s">
        <v>22</v>
      </c>
      <c r="AA10" s="105" t="s">
        <v>23</v>
      </c>
      <c r="AB10" s="105" t="s">
        <v>24</v>
      </c>
      <c r="AC10" s="105" t="s">
        <v>25</v>
      </c>
      <c r="AD10" s="105" t="s">
        <v>26</v>
      </c>
      <c r="AE10" s="105" t="s">
        <v>27</v>
      </c>
      <c r="AF10" s="105" t="s">
        <v>41</v>
      </c>
      <c r="AG10" s="105" t="s">
        <v>42</v>
      </c>
      <c r="AH10" s="105" t="s">
        <v>43</v>
      </c>
      <c r="AI10" s="105" t="s">
        <v>87</v>
      </c>
      <c r="AJ10" s="105" t="s">
        <v>28</v>
      </c>
      <c r="AK10" s="105" t="s">
        <v>29</v>
      </c>
      <c r="AL10" s="105" t="s">
        <v>30</v>
      </c>
      <c r="AM10" s="105" t="s">
        <v>31</v>
      </c>
      <c r="AN10" s="105" t="s">
        <v>32</v>
      </c>
      <c r="AO10" s="105" t="s">
        <v>33</v>
      </c>
      <c r="AP10" s="105" t="s">
        <v>34</v>
      </c>
      <c r="AQ10" s="105" t="s">
        <v>35</v>
      </c>
      <c r="AR10" s="105" t="s">
        <v>36</v>
      </c>
      <c r="AS10" s="105" t="s">
        <v>37</v>
      </c>
      <c r="AT10" s="105" t="s">
        <v>38</v>
      </c>
      <c r="AU10" s="105" t="s">
        <v>39</v>
      </c>
      <c r="AV10" s="105" t="s">
        <v>40</v>
      </c>
      <c r="AW10" s="105" t="s">
        <v>13</v>
      </c>
      <c r="AX10" s="105" t="s">
        <v>14</v>
      </c>
      <c r="AY10" s="105" t="s">
        <v>15</v>
      </c>
      <c r="AZ10" s="105" t="s">
        <v>16</v>
      </c>
      <c r="BA10" s="105" t="s">
        <v>17</v>
      </c>
      <c r="BB10" s="105" t="s">
        <v>18</v>
      </c>
      <c r="BC10" s="105" t="s">
        <v>19</v>
      </c>
      <c r="BD10" s="105" t="s">
        <v>20</v>
      </c>
      <c r="BE10" s="105" t="s">
        <v>21</v>
      </c>
      <c r="BF10" s="105" t="s">
        <v>22</v>
      </c>
      <c r="BG10" s="105" t="s">
        <v>23</v>
      </c>
      <c r="BH10" s="105" t="s">
        <v>24</v>
      </c>
      <c r="BI10" s="105" t="s">
        <v>25</v>
      </c>
      <c r="BJ10" s="105" t="s">
        <v>26</v>
      </c>
      <c r="BK10" s="105" t="s">
        <v>27</v>
      </c>
      <c r="BL10" s="105" t="s">
        <v>41</v>
      </c>
      <c r="BM10" s="105" t="s">
        <v>42</v>
      </c>
      <c r="BN10" s="105" t="s">
        <v>87</v>
      </c>
      <c r="BO10" s="324"/>
      <c r="BP10" s="333"/>
      <c r="BQ10" s="324"/>
      <c r="BR10"/>
      <c r="BS10"/>
      <c r="BT10"/>
      <c r="BU10"/>
      <c r="BV10" s="11"/>
      <c r="BW10" s="48"/>
      <c r="BX10" s="48"/>
      <c r="BY10" s="59"/>
      <c r="BZ10" s="59"/>
    </row>
    <row r="11" spans="2:78" s="46" customFormat="1" ht="18" customHeight="1" thickBot="1">
      <c r="B11" s="325" t="s">
        <v>209</v>
      </c>
      <c r="C11" s="145" t="s">
        <v>188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46">
        <f t="shared" ref="AI11:AI26" si="0">SUM(D11:AH11)</f>
        <v>0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0</v>
      </c>
      <c r="BE11" s="101"/>
      <c r="BF11" s="101"/>
      <c r="BG11" s="101"/>
      <c r="BH11" s="101"/>
      <c r="BI11" s="101"/>
      <c r="BJ11" s="101"/>
      <c r="BK11" s="101"/>
      <c r="BL11" s="101"/>
      <c r="BM11" s="101"/>
      <c r="BN11" s="146">
        <f t="shared" ref="BN11:BN26" si="1">SUM(AJ11:BM11)</f>
        <v>0</v>
      </c>
      <c r="BO11" s="146">
        <f>SUM(AI11,BN11)</f>
        <v>0</v>
      </c>
      <c r="BP11" s="147">
        <f>IFERROR(BO11/$BO$27,0)</f>
        <v>0</v>
      </c>
      <c r="BQ11" s="327">
        <f>SUM(BO11:BO26)</f>
        <v>0</v>
      </c>
      <c r="BR11"/>
      <c r="BS11"/>
      <c r="BT11"/>
      <c r="BU11"/>
      <c r="BV11" s="11"/>
      <c r="BW11" s="48"/>
      <c r="BX11" s="48"/>
      <c r="BY11" s="59"/>
      <c r="BZ11" s="59"/>
    </row>
    <row r="12" spans="2:78" s="46" customFormat="1" ht="18" customHeight="1" thickBot="1">
      <c r="B12" s="326"/>
      <c r="C12" s="145" t="s">
        <v>189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46">
        <f t="shared" si="0"/>
        <v>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/>
      <c r="BF12" s="101"/>
      <c r="BG12" s="101"/>
      <c r="BH12" s="101"/>
      <c r="BI12" s="101"/>
      <c r="BJ12" s="101"/>
      <c r="BK12" s="101"/>
      <c r="BL12" s="101"/>
      <c r="BM12" s="101"/>
      <c r="BN12" s="146">
        <f t="shared" si="1"/>
        <v>0</v>
      </c>
      <c r="BO12" s="146">
        <f t="shared" ref="BO12:BO26" si="2">SUM(AI12,BN12)</f>
        <v>0</v>
      </c>
      <c r="BP12" s="147">
        <f t="shared" ref="BP12:BP26" si="3">IFERROR(BO12/$BO$27,0)</f>
        <v>0</v>
      </c>
      <c r="BQ12" s="327"/>
      <c r="BR12"/>
      <c r="BS12"/>
      <c r="BT12"/>
      <c r="BU12"/>
      <c r="BV12" s="11"/>
      <c r="BW12" s="48"/>
      <c r="BX12" s="48"/>
      <c r="BY12" s="59"/>
      <c r="BZ12" s="59"/>
    </row>
    <row r="13" spans="2:78" s="46" customFormat="1" ht="18" customHeight="1" thickBot="1">
      <c r="B13" s="326"/>
      <c r="C13" s="145" t="s">
        <v>190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46">
        <f t="shared" si="0"/>
        <v>0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0</v>
      </c>
      <c r="BE13" s="101"/>
      <c r="BF13" s="101"/>
      <c r="BG13" s="101"/>
      <c r="BH13" s="101"/>
      <c r="BI13" s="101"/>
      <c r="BJ13" s="101"/>
      <c r="BK13" s="101"/>
      <c r="BL13" s="101"/>
      <c r="BM13" s="101"/>
      <c r="BN13" s="146">
        <f t="shared" si="1"/>
        <v>0</v>
      </c>
      <c r="BO13" s="146">
        <f t="shared" si="2"/>
        <v>0</v>
      </c>
      <c r="BP13" s="147">
        <f t="shared" si="3"/>
        <v>0</v>
      </c>
      <c r="BQ13" s="327"/>
      <c r="BR13"/>
      <c r="BS13"/>
      <c r="BT13"/>
      <c r="BU13"/>
      <c r="BV13" s="6"/>
      <c r="BW13" s="48"/>
      <c r="BX13" s="48"/>
      <c r="BY13" s="59"/>
      <c r="BZ13" s="59"/>
    </row>
    <row r="14" spans="2:78" s="46" customFormat="1" ht="18" customHeight="1" thickBot="1">
      <c r="B14" s="326"/>
      <c r="C14" s="145" t="s">
        <v>191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46">
        <f t="shared" si="0"/>
        <v>0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/>
      <c r="BF14" s="101"/>
      <c r="BG14" s="101"/>
      <c r="BH14" s="101"/>
      <c r="BI14" s="101"/>
      <c r="BJ14" s="101"/>
      <c r="BK14" s="101"/>
      <c r="BL14" s="101"/>
      <c r="BM14" s="101"/>
      <c r="BN14" s="146">
        <f t="shared" si="1"/>
        <v>0</v>
      </c>
      <c r="BO14" s="146">
        <f t="shared" si="2"/>
        <v>0</v>
      </c>
      <c r="BP14" s="147">
        <f t="shared" si="3"/>
        <v>0</v>
      </c>
      <c r="BQ14" s="327"/>
      <c r="BR14"/>
      <c r="BS14"/>
      <c r="BT14"/>
      <c r="BU14"/>
      <c r="BV14" s="6"/>
      <c r="BW14" s="48"/>
      <c r="BX14" s="48"/>
      <c r="BY14" s="59"/>
      <c r="BZ14" s="59"/>
    </row>
    <row r="15" spans="2:78" s="46" customFormat="1" ht="18" customHeight="1" thickBot="1">
      <c r="B15" s="326"/>
      <c r="C15" s="145" t="s">
        <v>206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46">
        <f t="shared" si="0"/>
        <v>0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/>
      <c r="BF15" s="101"/>
      <c r="BG15" s="101"/>
      <c r="BH15" s="101"/>
      <c r="BI15" s="101"/>
      <c r="BJ15" s="101"/>
      <c r="BK15" s="101"/>
      <c r="BL15" s="101"/>
      <c r="BM15" s="101"/>
      <c r="BN15" s="146">
        <f t="shared" si="1"/>
        <v>0</v>
      </c>
      <c r="BO15" s="146">
        <f t="shared" si="2"/>
        <v>0</v>
      </c>
      <c r="BP15" s="147">
        <f t="shared" si="3"/>
        <v>0</v>
      </c>
      <c r="BQ15" s="327"/>
      <c r="BR15"/>
      <c r="BS15"/>
      <c r="BT15"/>
      <c r="BU15"/>
      <c r="BV15" s="6"/>
      <c r="BW15" s="48"/>
      <c r="BX15" s="48"/>
      <c r="BY15" s="59"/>
      <c r="BZ15" s="59"/>
    </row>
    <row r="16" spans="2:78" s="46" customFormat="1" ht="18" customHeight="1" thickBot="1">
      <c r="B16" s="326"/>
      <c r="C16" s="145" t="s">
        <v>207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46">
        <f t="shared" si="0"/>
        <v>0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/>
      <c r="BF16" s="101"/>
      <c r="BG16" s="101"/>
      <c r="BH16" s="101"/>
      <c r="BI16" s="101"/>
      <c r="BJ16" s="101"/>
      <c r="BK16" s="101"/>
      <c r="BL16" s="101"/>
      <c r="BM16" s="101"/>
      <c r="BN16" s="146">
        <f t="shared" si="1"/>
        <v>0</v>
      </c>
      <c r="BO16" s="146">
        <f t="shared" si="2"/>
        <v>0</v>
      </c>
      <c r="BP16" s="147">
        <f t="shared" si="3"/>
        <v>0</v>
      </c>
      <c r="BQ16" s="327"/>
      <c r="BR16"/>
      <c r="BS16"/>
      <c r="BT16"/>
      <c r="BU16"/>
      <c r="BV16" s="6"/>
      <c r="BW16" s="48"/>
      <c r="BX16" s="48"/>
      <c r="BY16" s="59"/>
      <c r="BZ16" s="59"/>
    </row>
    <row r="17" spans="2:78" s="46" customFormat="1" ht="18" customHeight="1" thickBot="1">
      <c r="B17" s="326"/>
      <c r="C17" s="145" t="s">
        <v>192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46">
        <f t="shared" si="0"/>
        <v>0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46">
        <f t="shared" si="1"/>
        <v>0</v>
      </c>
      <c r="BO17" s="146">
        <f t="shared" si="2"/>
        <v>0</v>
      </c>
      <c r="BP17" s="147">
        <f t="shared" si="3"/>
        <v>0</v>
      </c>
      <c r="BQ17" s="327"/>
      <c r="BR17"/>
      <c r="BS17"/>
      <c r="BT17"/>
      <c r="BU17"/>
      <c r="BV17" s="6"/>
      <c r="BW17" s="48"/>
      <c r="BX17" s="48"/>
      <c r="BY17" s="59"/>
      <c r="BZ17" s="59"/>
    </row>
    <row r="18" spans="2:78" s="46" customFormat="1" ht="18" customHeight="1" thickBot="1">
      <c r="B18" s="326"/>
      <c r="C18" s="145" t="s">
        <v>193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46">
        <f t="shared" si="0"/>
        <v>0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/>
      <c r="BF18" s="101"/>
      <c r="BG18" s="101"/>
      <c r="BH18" s="101"/>
      <c r="BI18" s="101"/>
      <c r="BJ18" s="101"/>
      <c r="BK18" s="101"/>
      <c r="BL18" s="101"/>
      <c r="BM18" s="101"/>
      <c r="BN18" s="146">
        <f t="shared" si="1"/>
        <v>0</v>
      </c>
      <c r="BO18" s="146">
        <f t="shared" si="2"/>
        <v>0</v>
      </c>
      <c r="BP18" s="147">
        <f t="shared" si="3"/>
        <v>0</v>
      </c>
      <c r="BQ18" s="327"/>
      <c r="BR18"/>
      <c r="BS18"/>
      <c r="BT18"/>
      <c r="BU18"/>
      <c r="BV18" s="6"/>
      <c r="BW18" s="48"/>
      <c r="BX18" s="48"/>
      <c r="BY18" s="59"/>
      <c r="BZ18" s="59"/>
    </row>
    <row r="19" spans="2:78" s="46" customFormat="1" ht="18" customHeight="1" thickBot="1">
      <c r="B19" s="326"/>
      <c r="C19" s="145" t="s">
        <v>194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46">
        <f t="shared" si="0"/>
        <v>0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/>
      <c r="BF19" s="101"/>
      <c r="BG19" s="101"/>
      <c r="BH19" s="101"/>
      <c r="BI19" s="101"/>
      <c r="BJ19" s="101"/>
      <c r="BK19" s="101"/>
      <c r="BL19" s="101"/>
      <c r="BM19" s="101"/>
      <c r="BN19" s="146">
        <f t="shared" si="1"/>
        <v>0</v>
      </c>
      <c r="BO19" s="146">
        <f t="shared" si="2"/>
        <v>0</v>
      </c>
      <c r="BP19" s="147">
        <f t="shared" si="3"/>
        <v>0</v>
      </c>
      <c r="BQ19" s="327"/>
      <c r="BR19"/>
      <c r="BS19"/>
      <c r="BT19"/>
      <c r="BU19"/>
      <c r="BV19" s="6"/>
      <c r="BW19" s="48"/>
      <c r="BX19" s="48"/>
      <c r="BY19" s="59"/>
      <c r="BZ19" s="59"/>
    </row>
    <row r="20" spans="2:78" s="46" customFormat="1" ht="18" customHeight="1" thickBot="1">
      <c r="B20" s="326"/>
      <c r="C20" s="145" t="s">
        <v>195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46">
        <f t="shared" si="0"/>
        <v>0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/>
      <c r="BF20" s="101"/>
      <c r="BG20" s="101"/>
      <c r="BH20" s="101"/>
      <c r="BI20" s="101"/>
      <c r="BJ20" s="101"/>
      <c r="BK20" s="101"/>
      <c r="BL20" s="101"/>
      <c r="BM20" s="101"/>
      <c r="BN20" s="146">
        <f t="shared" si="1"/>
        <v>0</v>
      </c>
      <c r="BO20" s="146">
        <f t="shared" si="2"/>
        <v>0</v>
      </c>
      <c r="BP20" s="147">
        <f t="shared" si="3"/>
        <v>0</v>
      </c>
      <c r="BQ20" s="327"/>
      <c r="BR20"/>
      <c r="BS20"/>
      <c r="BT20"/>
      <c r="BU20"/>
      <c r="BV20" s="6"/>
      <c r="BW20" s="48"/>
      <c r="BX20" s="48"/>
      <c r="BY20" s="59"/>
      <c r="BZ20" s="59"/>
    </row>
    <row r="21" spans="2:78" s="46" customFormat="1" ht="18" customHeight="1" thickBot="1">
      <c r="B21" s="326"/>
      <c r="C21" s="145" t="s">
        <v>196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46">
        <f t="shared" si="0"/>
        <v>0</v>
      </c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/>
      <c r="BF21" s="101"/>
      <c r="BG21" s="101"/>
      <c r="BH21" s="101"/>
      <c r="BI21" s="101"/>
      <c r="BJ21" s="101"/>
      <c r="BK21" s="101"/>
      <c r="BL21" s="101"/>
      <c r="BM21" s="101"/>
      <c r="BN21" s="146">
        <f t="shared" si="1"/>
        <v>0</v>
      </c>
      <c r="BO21" s="146">
        <f t="shared" si="2"/>
        <v>0</v>
      </c>
      <c r="BP21" s="147">
        <f t="shared" si="3"/>
        <v>0</v>
      </c>
      <c r="BQ21" s="327"/>
      <c r="BR21"/>
      <c r="BS21"/>
      <c r="BT21"/>
      <c r="BU21"/>
      <c r="BV21" s="6"/>
      <c r="BW21" s="48"/>
      <c r="BX21" s="48"/>
      <c r="BY21" s="59"/>
      <c r="BZ21" s="59"/>
    </row>
    <row r="22" spans="2:78" s="46" customFormat="1" ht="18" customHeight="1" thickBot="1">
      <c r="B22" s="326"/>
      <c r="C22" s="145" t="s">
        <v>208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46">
        <f t="shared" si="0"/>
        <v>0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/>
      <c r="BF22" s="101"/>
      <c r="BG22" s="101"/>
      <c r="BH22" s="101"/>
      <c r="BI22" s="101"/>
      <c r="BJ22" s="101"/>
      <c r="BK22" s="101"/>
      <c r="BL22" s="101"/>
      <c r="BM22" s="101"/>
      <c r="BN22" s="146">
        <f t="shared" si="1"/>
        <v>0</v>
      </c>
      <c r="BO22" s="146">
        <f t="shared" si="2"/>
        <v>0</v>
      </c>
      <c r="BP22" s="147">
        <f t="shared" si="3"/>
        <v>0</v>
      </c>
      <c r="BQ22" s="327"/>
      <c r="BR22"/>
      <c r="BS22"/>
      <c r="BT22"/>
      <c r="BU22"/>
      <c r="BV22" s="6"/>
      <c r="BW22" s="48"/>
      <c r="BX22" s="48"/>
      <c r="BY22" s="59"/>
      <c r="BZ22" s="59"/>
    </row>
    <row r="23" spans="2:78" s="46" customFormat="1" ht="18" customHeight="1" thickBot="1">
      <c r="B23" s="326"/>
      <c r="C23" s="145" t="s">
        <v>197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46">
        <f t="shared" si="0"/>
        <v>0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/>
      <c r="BF23" s="101"/>
      <c r="BG23" s="101"/>
      <c r="BH23" s="101"/>
      <c r="BI23" s="101"/>
      <c r="BJ23" s="101"/>
      <c r="BK23" s="101"/>
      <c r="BL23" s="101"/>
      <c r="BM23" s="101"/>
      <c r="BN23" s="146">
        <f t="shared" si="1"/>
        <v>0</v>
      </c>
      <c r="BO23" s="146">
        <f t="shared" si="2"/>
        <v>0</v>
      </c>
      <c r="BP23" s="147">
        <f t="shared" si="3"/>
        <v>0</v>
      </c>
      <c r="BQ23" s="327"/>
      <c r="BR23"/>
      <c r="BS23"/>
      <c r="BT23"/>
      <c r="BU23"/>
      <c r="BV23" s="6"/>
      <c r="BW23" s="48"/>
      <c r="BX23" s="48"/>
      <c r="BY23" s="59"/>
      <c r="BZ23" s="59"/>
    </row>
    <row r="24" spans="2:78" s="46" customFormat="1" ht="18" customHeight="1" thickBot="1">
      <c r="B24" s="326"/>
      <c r="C24" s="145" t="s">
        <v>198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46">
        <f t="shared" si="0"/>
        <v>0</v>
      </c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/>
      <c r="BF24" s="101"/>
      <c r="BG24" s="101"/>
      <c r="BH24" s="101"/>
      <c r="BI24" s="101"/>
      <c r="BJ24" s="101"/>
      <c r="BK24" s="101"/>
      <c r="BL24" s="101"/>
      <c r="BM24" s="101"/>
      <c r="BN24" s="146">
        <f t="shared" si="1"/>
        <v>0</v>
      </c>
      <c r="BO24" s="146">
        <f t="shared" si="2"/>
        <v>0</v>
      </c>
      <c r="BP24" s="147">
        <f t="shared" si="3"/>
        <v>0</v>
      </c>
      <c r="BQ24" s="327"/>
      <c r="BR24"/>
      <c r="BS24"/>
      <c r="BT24"/>
      <c r="BU24"/>
      <c r="BV24" s="6"/>
      <c r="BW24" s="48"/>
      <c r="BX24" s="48"/>
      <c r="BY24" s="59"/>
      <c r="BZ24" s="59"/>
    </row>
    <row r="25" spans="2:78" s="46" customFormat="1" ht="18" customHeight="1" thickBot="1">
      <c r="B25" s="326"/>
      <c r="C25" s="145" t="s">
        <v>199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46">
        <f t="shared" si="0"/>
        <v>0</v>
      </c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/>
      <c r="BF25" s="101"/>
      <c r="BG25" s="101"/>
      <c r="BH25" s="101"/>
      <c r="BI25" s="101"/>
      <c r="BJ25" s="101"/>
      <c r="BK25" s="101"/>
      <c r="BL25" s="101"/>
      <c r="BM25" s="101"/>
      <c r="BN25" s="146">
        <f t="shared" si="1"/>
        <v>0</v>
      </c>
      <c r="BO25" s="146">
        <f t="shared" si="2"/>
        <v>0</v>
      </c>
      <c r="BP25" s="147">
        <f t="shared" si="3"/>
        <v>0</v>
      </c>
      <c r="BQ25" s="327"/>
      <c r="BR25"/>
      <c r="BS25"/>
      <c r="BT25"/>
      <c r="BU25"/>
      <c r="BV25" s="6"/>
      <c r="BW25" s="48"/>
      <c r="BX25" s="48"/>
      <c r="BY25" s="59"/>
      <c r="BZ25" s="59"/>
    </row>
    <row r="26" spans="2:78" s="46" customFormat="1" ht="18" customHeight="1" thickBot="1">
      <c r="B26" s="326"/>
      <c r="C26" s="145" t="s">
        <v>157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46">
        <f t="shared" si="0"/>
        <v>0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/>
      <c r="BF26" s="101"/>
      <c r="BG26" s="101"/>
      <c r="BH26" s="101"/>
      <c r="BI26" s="101"/>
      <c r="BJ26" s="101"/>
      <c r="BK26" s="101"/>
      <c r="BL26" s="101"/>
      <c r="BM26" s="101"/>
      <c r="BN26" s="146">
        <f t="shared" si="1"/>
        <v>0</v>
      </c>
      <c r="BO26" s="146">
        <f t="shared" si="2"/>
        <v>0</v>
      </c>
      <c r="BP26" s="147">
        <f t="shared" si="3"/>
        <v>0</v>
      </c>
      <c r="BQ26" s="327"/>
      <c r="BR26"/>
      <c r="BS26"/>
      <c r="BT26"/>
      <c r="BU26"/>
      <c r="BV26" s="6"/>
      <c r="BW26" s="48"/>
      <c r="BX26" s="48"/>
      <c r="BY26" s="59"/>
      <c r="BZ26" s="59"/>
    </row>
    <row r="27" spans="2:78" s="46" customFormat="1" ht="24" customHeight="1" thickBot="1">
      <c r="B27" s="328" t="s">
        <v>88</v>
      </c>
      <c r="C27" s="329"/>
      <c r="D27" s="142">
        <f t="shared" ref="D27:BO27" si="4">SUM(D11:D26)</f>
        <v>0</v>
      </c>
      <c r="E27" s="142">
        <f t="shared" si="4"/>
        <v>0</v>
      </c>
      <c r="F27" s="142">
        <f t="shared" si="4"/>
        <v>0</v>
      </c>
      <c r="G27" s="142">
        <f t="shared" si="4"/>
        <v>0</v>
      </c>
      <c r="H27" s="142">
        <f t="shared" si="4"/>
        <v>0</v>
      </c>
      <c r="I27" s="142">
        <f t="shared" si="4"/>
        <v>0</v>
      </c>
      <c r="J27" s="142">
        <f t="shared" si="4"/>
        <v>0</v>
      </c>
      <c r="K27" s="142">
        <f t="shared" si="4"/>
        <v>0</v>
      </c>
      <c r="L27" s="142">
        <f t="shared" si="4"/>
        <v>0</v>
      </c>
      <c r="M27" s="142">
        <f t="shared" si="4"/>
        <v>0</v>
      </c>
      <c r="N27" s="142">
        <f t="shared" si="4"/>
        <v>0</v>
      </c>
      <c r="O27" s="142">
        <f t="shared" si="4"/>
        <v>0</v>
      </c>
      <c r="P27" s="142">
        <f t="shared" si="4"/>
        <v>0</v>
      </c>
      <c r="Q27" s="142">
        <f t="shared" si="4"/>
        <v>0</v>
      </c>
      <c r="R27" s="142">
        <f t="shared" si="4"/>
        <v>0</v>
      </c>
      <c r="S27" s="142">
        <f t="shared" si="4"/>
        <v>0</v>
      </c>
      <c r="T27" s="142">
        <f t="shared" si="4"/>
        <v>0</v>
      </c>
      <c r="U27" s="142">
        <f t="shared" si="4"/>
        <v>0</v>
      </c>
      <c r="V27" s="142">
        <f t="shared" si="4"/>
        <v>0</v>
      </c>
      <c r="W27" s="142">
        <f t="shared" si="4"/>
        <v>0</v>
      </c>
      <c r="X27" s="142">
        <f t="shared" si="4"/>
        <v>0</v>
      </c>
      <c r="Y27" s="142">
        <f t="shared" si="4"/>
        <v>0</v>
      </c>
      <c r="Z27" s="142">
        <f t="shared" si="4"/>
        <v>0</v>
      </c>
      <c r="AA27" s="142">
        <f t="shared" si="4"/>
        <v>0</v>
      </c>
      <c r="AB27" s="142">
        <f t="shared" si="4"/>
        <v>0</v>
      </c>
      <c r="AC27" s="142">
        <f t="shared" si="4"/>
        <v>0</v>
      </c>
      <c r="AD27" s="142">
        <f t="shared" si="4"/>
        <v>0</v>
      </c>
      <c r="AE27" s="142">
        <f t="shared" si="4"/>
        <v>0</v>
      </c>
      <c r="AF27" s="142">
        <f t="shared" si="4"/>
        <v>0</v>
      </c>
      <c r="AG27" s="142">
        <f t="shared" si="4"/>
        <v>0</v>
      </c>
      <c r="AH27" s="142">
        <f t="shared" si="4"/>
        <v>0</v>
      </c>
      <c r="AI27" s="142">
        <f t="shared" si="4"/>
        <v>0</v>
      </c>
      <c r="AJ27" s="202">
        <f t="shared" ref="AJ27:BN27" si="5">SUM(AJ11:AJ26)</f>
        <v>0</v>
      </c>
      <c r="AK27" s="202">
        <f t="shared" si="5"/>
        <v>0</v>
      </c>
      <c r="AL27" s="202">
        <f t="shared" si="5"/>
        <v>0</v>
      </c>
      <c r="AM27" s="202">
        <f t="shared" si="5"/>
        <v>0</v>
      </c>
      <c r="AN27" s="202">
        <f t="shared" si="5"/>
        <v>0</v>
      </c>
      <c r="AO27" s="202">
        <f t="shared" si="5"/>
        <v>0</v>
      </c>
      <c r="AP27" s="202">
        <f t="shared" si="5"/>
        <v>0</v>
      </c>
      <c r="AQ27" s="202">
        <f t="shared" si="5"/>
        <v>0</v>
      </c>
      <c r="AR27" s="202">
        <f t="shared" si="5"/>
        <v>0</v>
      </c>
      <c r="AS27" s="202">
        <f t="shared" si="5"/>
        <v>0</v>
      </c>
      <c r="AT27" s="202">
        <f t="shared" si="5"/>
        <v>0</v>
      </c>
      <c r="AU27" s="202">
        <f t="shared" si="5"/>
        <v>0</v>
      </c>
      <c r="AV27" s="202">
        <f t="shared" si="5"/>
        <v>0</v>
      </c>
      <c r="AW27" s="202">
        <f t="shared" si="5"/>
        <v>0</v>
      </c>
      <c r="AX27" s="202">
        <f t="shared" si="5"/>
        <v>0</v>
      </c>
      <c r="AY27" s="202">
        <f t="shared" si="5"/>
        <v>0</v>
      </c>
      <c r="AZ27" s="202">
        <f t="shared" si="5"/>
        <v>0</v>
      </c>
      <c r="BA27" s="202">
        <f t="shared" si="5"/>
        <v>0</v>
      </c>
      <c r="BB27" s="202">
        <f t="shared" si="5"/>
        <v>0</v>
      </c>
      <c r="BC27" s="202">
        <f t="shared" si="5"/>
        <v>0</v>
      </c>
      <c r="BD27" s="202">
        <f t="shared" si="5"/>
        <v>0</v>
      </c>
      <c r="BE27" s="202">
        <f t="shared" si="5"/>
        <v>0</v>
      </c>
      <c r="BF27" s="202">
        <f t="shared" si="5"/>
        <v>0</v>
      </c>
      <c r="BG27" s="202">
        <f t="shared" si="5"/>
        <v>0</v>
      </c>
      <c r="BH27" s="202">
        <f t="shared" si="5"/>
        <v>0</v>
      </c>
      <c r="BI27" s="202">
        <f t="shared" si="5"/>
        <v>0</v>
      </c>
      <c r="BJ27" s="202">
        <f t="shared" si="5"/>
        <v>0</v>
      </c>
      <c r="BK27" s="202">
        <f t="shared" si="5"/>
        <v>0</v>
      </c>
      <c r="BL27" s="202">
        <f t="shared" si="5"/>
        <v>0</v>
      </c>
      <c r="BM27" s="202">
        <f t="shared" si="5"/>
        <v>0</v>
      </c>
      <c r="BN27" s="202">
        <f t="shared" si="5"/>
        <v>0</v>
      </c>
      <c r="BO27" s="143">
        <f t="shared" si="4"/>
        <v>0</v>
      </c>
      <c r="BP27" s="144">
        <f>IFERROR(BO27/$BO$27,0)</f>
        <v>0</v>
      </c>
      <c r="BQ27" s="143">
        <f>SUM(BQ11:BQ26)</f>
        <v>0</v>
      </c>
      <c r="BR27"/>
      <c r="BS27"/>
      <c r="BT27"/>
      <c r="BU27"/>
    </row>
  </sheetData>
  <mergeCells count="11">
    <mergeCell ref="BQ9:BQ10"/>
    <mergeCell ref="B11:B26"/>
    <mergeCell ref="BQ11:BQ26"/>
    <mergeCell ref="B27:C27"/>
    <mergeCell ref="B4:K4"/>
    <mergeCell ref="B9:B10"/>
    <mergeCell ref="C9:C10"/>
    <mergeCell ref="D9:AH9"/>
    <mergeCell ref="BO9:BO10"/>
    <mergeCell ref="BP9:BP10"/>
    <mergeCell ref="AJ9:BM9"/>
  </mergeCells>
  <phoneticPr fontId="5" type="noConversion"/>
  <pageMargins left="0.7" right="0.7" top="0.75" bottom="0.75" header="0.3" footer="0.3"/>
  <ignoredErrors>
    <ignoredError sqref="D10" numberStoredAsText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38"/>
  <sheetViews>
    <sheetView showGridLines="0" topLeftCell="A10" zoomScaleNormal="100" workbookViewId="0">
      <selection activeCell="AY38" sqref="AY38"/>
    </sheetView>
  </sheetViews>
  <sheetFormatPr defaultRowHeight="14.5"/>
  <cols>
    <col min="1" max="1" width="4.08984375" style="48" customWidth="1"/>
    <col min="2" max="2" width="16.54296875" style="58" customWidth="1"/>
    <col min="3" max="3" width="40.08984375" style="46" customWidth="1"/>
    <col min="4" max="4" width="16.90625" style="46" customWidth="1"/>
  </cols>
  <sheetData>
    <row r="2" spans="1:4">
      <c r="B2" s="65"/>
      <c r="C2" s="65"/>
      <c r="D2" s="11"/>
    </row>
    <row r="3" spans="1:4">
      <c r="B3" s="65"/>
      <c r="C3" s="65"/>
      <c r="D3" s="11"/>
    </row>
    <row r="4" spans="1:4">
      <c r="A4" s="46"/>
      <c r="B4" s="61"/>
      <c r="C4" s="61"/>
      <c r="D4" s="11"/>
    </row>
    <row r="5" spans="1:4">
      <c r="A5" s="46"/>
      <c r="B5" s="6"/>
      <c r="C5" s="6"/>
      <c r="D5" s="4"/>
    </row>
    <row r="6" spans="1:4">
      <c r="A6" s="46"/>
      <c r="B6" s="6"/>
      <c r="C6" s="6"/>
      <c r="D6" s="4"/>
    </row>
    <row r="7" spans="1:4">
      <c r="A7" s="46"/>
      <c r="B7" s="6"/>
      <c r="C7" s="48"/>
    </row>
    <row r="8" spans="1:4">
      <c r="A8" s="46"/>
      <c r="B8" s="6"/>
      <c r="C8" s="48"/>
    </row>
    <row r="9" spans="1:4">
      <c r="A9" s="46"/>
      <c r="B9" s="6"/>
      <c r="C9" s="61"/>
      <c r="D9" s="11"/>
    </row>
    <row r="10" spans="1:4">
      <c r="A10" s="46"/>
      <c r="B10" s="64"/>
      <c r="C10" s="48"/>
      <c r="D10" s="49"/>
    </row>
    <row r="11" spans="1:4">
      <c r="B11" s="49"/>
      <c r="C11" s="49"/>
    </row>
    <row r="12" spans="1:4">
      <c r="A12" s="57"/>
      <c r="B12" s="4"/>
      <c r="C12" s="4"/>
    </row>
    <row r="13" spans="1:4">
      <c r="A13" s="60"/>
      <c r="B13" s="21"/>
      <c r="C13" s="20"/>
    </row>
    <row r="14" spans="1:4">
      <c r="A14" s="60"/>
      <c r="B14" s="21"/>
      <c r="C14" s="20"/>
    </row>
    <row r="15" spans="1:4">
      <c r="A15" s="60"/>
      <c r="B15" s="61"/>
      <c r="C15" s="6"/>
      <c r="D15" s="48"/>
    </row>
    <row r="16" spans="1:4">
      <c r="A16" s="60"/>
      <c r="B16" s="61"/>
      <c r="C16" s="6"/>
      <c r="D16" s="48"/>
    </row>
    <row r="17" spans="1:4">
      <c r="A17" s="60"/>
      <c r="B17" s="61"/>
      <c r="C17" s="6"/>
      <c r="D17" s="48"/>
    </row>
    <row r="18" spans="1:4" ht="27" customHeight="1">
      <c r="B18" s="168" t="s">
        <v>229</v>
      </c>
      <c r="C18" s="169" t="s">
        <v>231</v>
      </c>
      <c r="D18" s="169" t="s">
        <v>239</v>
      </c>
    </row>
    <row r="19" spans="1:4">
      <c r="B19" s="334" t="s">
        <v>240</v>
      </c>
      <c r="C19" s="171" t="s">
        <v>235</v>
      </c>
      <c r="D19" s="170">
        <v>1</v>
      </c>
    </row>
    <row r="20" spans="1:4">
      <c r="B20" s="334"/>
      <c r="C20" s="171" t="s">
        <v>243</v>
      </c>
      <c r="D20" s="170">
        <v>1</v>
      </c>
    </row>
    <row r="21" spans="1:4">
      <c r="B21" s="334"/>
      <c r="C21" s="171" t="s">
        <v>103</v>
      </c>
      <c r="D21" s="170">
        <v>0</v>
      </c>
    </row>
    <row r="22" spans="1:4">
      <c r="B22" s="334"/>
      <c r="C22" s="171" t="s">
        <v>236</v>
      </c>
      <c r="D22" s="170">
        <v>0</v>
      </c>
    </row>
    <row r="23" spans="1:4">
      <c r="B23" s="334"/>
      <c r="C23" s="171" t="s">
        <v>237</v>
      </c>
      <c r="D23" s="170">
        <v>0</v>
      </c>
    </row>
    <row r="24" spans="1:4">
      <c r="B24" s="334"/>
      <c r="C24" s="171" t="s">
        <v>238</v>
      </c>
      <c r="D24" s="170">
        <v>1</v>
      </c>
    </row>
    <row r="25" spans="1:4">
      <c r="A25" s="60"/>
      <c r="B25" s="335" t="s">
        <v>88</v>
      </c>
      <c r="C25" s="336"/>
      <c r="D25" s="169">
        <f>SUM(D19:D24)</f>
        <v>3</v>
      </c>
    </row>
    <row r="26" spans="1:4">
      <c r="A26" s="60"/>
      <c r="B26" s="21"/>
      <c r="C26" s="20"/>
    </row>
    <row r="27" spans="1:4">
      <c r="A27" s="60"/>
      <c r="B27" s="61"/>
      <c r="C27" s="6"/>
      <c r="D27" s="48"/>
    </row>
    <row r="28" spans="1:4">
      <c r="A28" s="60"/>
      <c r="B28" s="61"/>
      <c r="C28" s="6"/>
      <c r="D28" s="48"/>
    </row>
    <row r="29" spans="1:4">
      <c r="A29" s="60"/>
      <c r="B29" s="61"/>
      <c r="C29" s="6"/>
      <c r="D29" s="48"/>
    </row>
    <row r="30" spans="1:4">
      <c r="A30" s="60"/>
      <c r="B30" s="61"/>
      <c r="C30" s="6"/>
      <c r="D30" s="48"/>
    </row>
    <row r="31" spans="1:4">
      <c r="A31" s="60"/>
      <c r="B31" s="61"/>
      <c r="C31" s="6"/>
      <c r="D31" s="48"/>
    </row>
    <row r="32" spans="1:4">
      <c r="A32" s="60"/>
      <c r="B32" s="21"/>
      <c r="C32" s="20"/>
    </row>
    <row r="33" spans="1:4">
      <c r="A33" s="60"/>
      <c r="B33" s="21"/>
      <c r="C33" s="20"/>
    </row>
    <row r="34" spans="1:4">
      <c r="A34" s="60"/>
      <c r="B34" s="61"/>
      <c r="C34" s="6"/>
      <c r="D34" s="48"/>
    </row>
    <row r="35" spans="1:4">
      <c r="A35" s="46"/>
      <c r="B35" s="46"/>
      <c r="C35" s="58"/>
    </row>
    <row r="37" spans="1:4">
      <c r="B37" s="46"/>
    </row>
    <row r="38" spans="1:4">
      <c r="B38" s="46"/>
    </row>
  </sheetData>
  <mergeCells count="2">
    <mergeCell ref="B19:B24"/>
    <mergeCell ref="B25:C2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D37"/>
  <sheetViews>
    <sheetView showGridLines="0" topLeftCell="A13" workbookViewId="0">
      <selection activeCell="AY38" sqref="AY38"/>
    </sheetView>
  </sheetViews>
  <sheetFormatPr defaultRowHeight="14.5"/>
  <cols>
    <col min="1" max="1" width="4.08984375" style="48" customWidth="1"/>
    <col min="2" max="2" width="16.54296875" style="58" customWidth="1"/>
    <col min="3" max="3" width="35.54296875" style="46" customWidth="1"/>
    <col min="4" max="4" width="19" style="46" customWidth="1"/>
  </cols>
  <sheetData>
    <row r="2" spans="1:4">
      <c r="B2" s="65"/>
      <c r="C2" s="65"/>
      <c r="D2" s="11"/>
    </row>
    <row r="3" spans="1:4">
      <c r="B3" s="65"/>
      <c r="C3" s="65"/>
      <c r="D3" s="11"/>
    </row>
    <row r="4" spans="1:4">
      <c r="A4" s="46"/>
      <c r="B4" s="61"/>
      <c r="C4" s="61"/>
      <c r="D4" s="11"/>
    </row>
    <row r="5" spans="1:4">
      <c r="A5" s="46"/>
      <c r="B5" s="6"/>
      <c r="C5" s="6"/>
      <c r="D5" s="4"/>
    </row>
    <row r="6" spans="1:4">
      <c r="A6" s="46"/>
      <c r="B6" s="6"/>
      <c r="C6" s="6"/>
      <c r="D6" s="4"/>
    </row>
    <row r="7" spans="1:4">
      <c r="A7" s="46"/>
      <c r="B7" s="6"/>
      <c r="C7" s="48"/>
    </row>
    <row r="8" spans="1:4">
      <c r="A8" s="46"/>
      <c r="B8" s="6"/>
      <c r="C8" s="48"/>
    </row>
    <row r="9" spans="1:4">
      <c r="A9" s="46"/>
      <c r="B9" s="6"/>
      <c r="C9" s="61"/>
      <c r="D9" s="11"/>
    </row>
    <row r="10" spans="1:4">
      <c r="A10" s="46"/>
      <c r="B10" s="64"/>
      <c r="C10" s="48"/>
      <c r="D10" s="49"/>
    </row>
    <row r="11" spans="1:4">
      <c r="B11" s="49"/>
      <c r="C11" s="49"/>
    </row>
    <row r="12" spans="1:4">
      <c r="A12" s="57"/>
      <c r="B12" s="4"/>
      <c r="C12" s="4"/>
    </row>
    <row r="13" spans="1:4">
      <c r="A13" s="60"/>
      <c r="B13" s="21"/>
      <c r="C13" s="20"/>
    </row>
    <row r="14" spans="1:4">
      <c r="A14" s="60"/>
      <c r="B14" s="21"/>
      <c r="C14" s="20"/>
    </row>
    <row r="15" spans="1:4">
      <c r="A15" s="60"/>
      <c r="B15" s="61"/>
      <c r="C15" s="6"/>
      <c r="D15" s="48"/>
    </row>
    <row r="16" spans="1:4">
      <c r="A16" s="60"/>
      <c r="B16" s="61"/>
      <c r="C16" s="6"/>
      <c r="D16" s="48"/>
    </row>
    <row r="17" spans="1:4">
      <c r="A17" s="60"/>
      <c r="B17" s="61"/>
      <c r="C17" s="6"/>
      <c r="D17" s="48"/>
    </row>
    <row r="18" spans="1:4" ht="27" customHeight="1">
      <c r="B18" s="165" t="s">
        <v>229</v>
      </c>
      <c r="C18" s="166" t="s">
        <v>231</v>
      </c>
      <c r="D18" s="166" t="s">
        <v>239</v>
      </c>
    </row>
    <row r="19" spans="1:4">
      <c r="B19" s="337" t="s">
        <v>242</v>
      </c>
      <c r="C19" s="172" t="s">
        <v>241</v>
      </c>
      <c r="D19" s="148">
        <v>0</v>
      </c>
    </row>
    <row r="20" spans="1:4">
      <c r="B20" s="337"/>
      <c r="C20" s="172" t="s">
        <v>243</v>
      </c>
      <c r="D20" s="148">
        <v>0</v>
      </c>
    </row>
    <row r="21" spans="1:4">
      <c r="B21" s="337"/>
      <c r="C21" s="172" t="s">
        <v>103</v>
      </c>
      <c r="D21" s="148">
        <v>0</v>
      </c>
    </row>
    <row r="22" spans="1:4">
      <c r="B22" s="337"/>
      <c r="C22" s="172" t="s">
        <v>236</v>
      </c>
      <c r="D22" s="148">
        <v>0</v>
      </c>
    </row>
    <row r="23" spans="1:4">
      <c r="B23" s="337"/>
      <c r="C23" s="172" t="s">
        <v>237</v>
      </c>
      <c r="D23" s="148">
        <v>0</v>
      </c>
    </row>
    <row r="24" spans="1:4">
      <c r="B24" s="337"/>
      <c r="C24" s="172" t="s">
        <v>238</v>
      </c>
      <c r="D24" s="148">
        <v>0</v>
      </c>
    </row>
    <row r="25" spans="1:4">
      <c r="A25" s="60"/>
      <c r="B25" s="338" t="s">
        <v>88</v>
      </c>
      <c r="C25" s="339"/>
      <c r="D25" s="167">
        <f>SUM(D19:D24)</f>
        <v>0</v>
      </c>
    </row>
    <row r="26" spans="1:4">
      <c r="A26" s="60"/>
      <c r="B26" s="21"/>
      <c r="C26" s="20"/>
    </row>
    <row r="27" spans="1:4">
      <c r="A27" s="60"/>
      <c r="B27" s="61"/>
      <c r="C27" s="6"/>
      <c r="D27" s="48"/>
    </row>
    <row r="28" spans="1:4">
      <c r="A28" s="60"/>
      <c r="B28" s="61"/>
      <c r="C28" s="6"/>
      <c r="D28" s="48"/>
    </row>
    <row r="29" spans="1:4">
      <c r="A29" s="60"/>
      <c r="B29" s="61"/>
      <c r="C29" s="6"/>
      <c r="D29" s="48"/>
    </row>
    <row r="30" spans="1:4">
      <c r="A30" s="60"/>
      <c r="B30" s="61"/>
      <c r="C30" s="6"/>
      <c r="D30" s="48"/>
    </row>
    <row r="31" spans="1:4">
      <c r="A31" s="60"/>
      <c r="B31" s="61"/>
      <c r="C31" s="6"/>
      <c r="D31" s="48"/>
    </row>
    <row r="32" spans="1:4">
      <c r="A32" s="60"/>
      <c r="B32" s="21"/>
      <c r="C32" s="20"/>
    </row>
    <row r="33" spans="1:4">
      <c r="A33" s="60"/>
      <c r="B33" s="61"/>
      <c r="C33" s="6"/>
      <c r="D33" s="48"/>
    </row>
    <row r="34" spans="1:4">
      <c r="A34" s="46"/>
      <c r="B34" s="46"/>
      <c r="C34" s="58"/>
    </row>
    <row r="36" spans="1:4">
      <c r="B36" s="46"/>
    </row>
    <row r="37" spans="1:4">
      <c r="B37" s="46"/>
    </row>
  </sheetData>
  <mergeCells count="2">
    <mergeCell ref="B19:B24"/>
    <mergeCell ref="B25:C2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IT27"/>
  <sheetViews>
    <sheetView topLeftCell="A13" zoomScale="70" zoomScaleNormal="70" workbookViewId="0">
      <selection activeCell="AY38" sqref="AY38"/>
    </sheetView>
  </sheetViews>
  <sheetFormatPr defaultColWidth="9.453125" defaultRowHeight="12.5" outlineLevelCol="1"/>
  <cols>
    <col min="1" max="1" width="13" style="4" customWidth="1"/>
    <col min="2" max="2" width="29.90625" style="5" customWidth="1"/>
    <col min="3" max="33" width="5.54296875" style="4" hidden="1" customWidth="1" outlineLevel="1"/>
    <col min="34" max="34" width="13.54296875" style="4" customWidth="1" collapsed="1"/>
    <col min="35" max="64" width="5.54296875" style="4" customWidth="1" outlineLevel="1"/>
    <col min="65" max="65" width="13.54296875" style="4" customWidth="1"/>
    <col min="66" max="67" width="12.54296875" style="4" customWidth="1"/>
    <col min="68" max="68" width="11.54296875" style="4" customWidth="1"/>
    <col min="69" max="69" width="28.08984375" style="6" bestFit="1" customWidth="1"/>
    <col min="70" max="70" width="28.08984375" style="4" bestFit="1" customWidth="1"/>
    <col min="71" max="71" width="28.08984375" style="7" bestFit="1" customWidth="1"/>
    <col min="72" max="72" width="28.08984375" style="4" bestFit="1" customWidth="1"/>
    <col min="73" max="73" width="27.453125" style="4" bestFit="1" customWidth="1"/>
    <col min="74" max="79" width="11.453125" style="4" customWidth="1"/>
    <col min="80" max="16384" width="9.453125" style="4"/>
  </cols>
  <sheetData>
    <row r="1" spans="2:254" ht="15"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M1" s="340"/>
      <c r="AN1" s="340"/>
      <c r="AO1" s="340"/>
      <c r="AP1" s="340"/>
      <c r="AQ1" s="340"/>
      <c r="AR1" s="340"/>
      <c r="AS1" s="340"/>
      <c r="AT1" s="340"/>
      <c r="AU1" s="340"/>
      <c r="AV1" s="340"/>
      <c r="AW1" s="340"/>
      <c r="AX1" s="340"/>
      <c r="AY1" s="340"/>
      <c r="AZ1" s="340"/>
      <c r="BA1" s="340"/>
      <c r="BB1" s="340"/>
      <c r="BC1" s="340"/>
      <c r="BD1" s="340"/>
      <c r="BE1" s="340"/>
      <c r="BF1" s="340"/>
      <c r="BG1" s="340"/>
      <c r="BH1" s="340"/>
      <c r="BI1" s="340"/>
      <c r="BJ1" s="340"/>
      <c r="BK1" s="340"/>
      <c r="BL1" s="340"/>
      <c r="BM1" s="340"/>
      <c r="BN1" s="340"/>
      <c r="BO1" s="340"/>
      <c r="BP1" s="340"/>
      <c r="BS1" s="8"/>
      <c r="BT1" s="9"/>
      <c r="BU1" s="9"/>
      <c r="BV1" s="9"/>
      <c r="BW1" s="9"/>
    </row>
    <row r="2" spans="2:254" ht="1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10"/>
      <c r="BO2" s="98"/>
      <c r="BP2" s="10"/>
      <c r="BS2" s="8"/>
      <c r="BT2" s="9"/>
      <c r="BU2" s="9"/>
      <c r="BV2" s="9"/>
      <c r="BW2" s="9"/>
    </row>
    <row r="3" spans="2:254">
      <c r="BR3" s="11"/>
      <c r="BS3" s="12"/>
      <c r="BT3" s="11"/>
      <c r="BU3" s="9"/>
      <c r="BV3" s="9"/>
      <c r="BW3" s="9"/>
    </row>
    <row r="4" spans="2:254" ht="33.75" customHeight="1"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/>
      <c r="AN4" s="343"/>
      <c r="AO4" s="343"/>
      <c r="AP4" s="343"/>
      <c r="AQ4" s="343"/>
      <c r="AR4" s="343"/>
      <c r="AS4" s="343"/>
      <c r="AT4" s="343"/>
      <c r="AU4" s="343"/>
      <c r="AV4" s="343"/>
      <c r="AW4" s="343"/>
      <c r="AX4" s="343"/>
      <c r="AY4" s="343"/>
      <c r="AZ4" s="343"/>
      <c r="BA4" s="343"/>
      <c r="BB4" s="343"/>
      <c r="BC4" s="343"/>
      <c r="BD4" s="343"/>
      <c r="BE4" s="343"/>
      <c r="BF4" s="343"/>
      <c r="BG4" s="343"/>
      <c r="BH4" s="343"/>
      <c r="BI4" s="343"/>
      <c r="BJ4" s="343"/>
      <c r="BK4" s="343"/>
      <c r="BL4" s="343"/>
      <c r="BM4" s="343"/>
      <c r="BN4" s="343"/>
      <c r="BO4" s="343"/>
      <c r="BP4" s="34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</row>
    <row r="5" spans="2:254" s="14" customFormat="1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7"/>
      <c r="BT5" s="18"/>
      <c r="BU5" s="19"/>
      <c r="BV5" s="19"/>
      <c r="BW5" s="19"/>
    </row>
    <row r="6" spans="2:254">
      <c r="BT6" s="11"/>
      <c r="BU6" s="9"/>
      <c r="BV6" s="9"/>
      <c r="BW6" s="9"/>
    </row>
    <row r="7" spans="2:254">
      <c r="BT7" s="11"/>
      <c r="BU7" s="9"/>
      <c r="BV7" s="9"/>
      <c r="BW7" s="9"/>
    </row>
    <row r="8" spans="2:254">
      <c r="BT8" s="11"/>
      <c r="BU8" s="9"/>
      <c r="BV8" s="9"/>
      <c r="BW8" s="9"/>
    </row>
    <row r="9" spans="2:254">
      <c r="BT9" s="11"/>
      <c r="BU9" s="9"/>
      <c r="BV9" s="9"/>
      <c r="BW9" s="9"/>
    </row>
    <row r="10" spans="2:254">
      <c r="BT10" s="11"/>
      <c r="BU10" s="9"/>
      <c r="BV10" s="9"/>
      <c r="BW10" s="9"/>
    </row>
    <row r="11" spans="2:254">
      <c r="BQ11" s="20"/>
      <c r="BR11" s="20"/>
      <c r="BS11" s="21"/>
      <c r="BT11" s="11"/>
      <c r="BU11" s="9"/>
      <c r="BV11" s="9"/>
      <c r="BW11" s="9"/>
    </row>
    <row r="12" spans="2:254">
      <c r="BQ12" s="20"/>
      <c r="BR12" s="20"/>
      <c r="BS12" s="21"/>
      <c r="BT12" s="20"/>
      <c r="BU12" s="9"/>
      <c r="BV12" s="9"/>
      <c r="BW12" s="9"/>
    </row>
    <row r="13" spans="2:254">
      <c r="BQ13" s="20"/>
      <c r="BR13" s="20"/>
      <c r="BS13" s="21"/>
      <c r="BT13" s="20"/>
      <c r="BU13" s="9"/>
      <c r="BV13" s="9"/>
      <c r="BW13" s="9"/>
    </row>
    <row r="14" spans="2:254">
      <c r="BQ14" s="20"/>
      <c r="BR14" s="20"/>
      <c r="BS14" s="21"/>
      <c r="BT14" s="20"/>
      <c r="BU14" s="9"/>
      <c r="BV14" s="9"/>
      <c r="BW14" s="9"/>
    </row>
    <row r="15" spans="2:254">
      <c r="BQ15" s="20"/>
      <c r="BR15" s="20"/>
      <c r="BS15" s="21"/>
      <c r="BT15" s="20"/>
      <c r="BU15" s="9"/>
      <c r="BV15" s="9"/>
      <c r="BW15" s="9"/>
    </row>
    <row r="16" spans="2:254">
      <c r="B16" s="4"/>
      <c r="BQ16" s="20"/>
      <c r="BR16" s="20"/>
      <c r="BS16" s="21"/>
      <c r="BT16" s="20"/>
      <c r="BU16" s="9"/>
      <c r="BV16" s="9"/>
      <c r="BW16" s="9"/>
    </row>
    <row r="17" spans="2:78">
      <c r="B17" s="4"/>
      <c r="BQ17" s="20"/>
      <c r="BR17" s="20"/>
      <c r="BS17" s="21"/>
      <c r="BT17" s="20"/>
      <c r="BU17" s="9"/>
      <c r="BV17" s="9"/>
      <c r="BW17" s="9"/>
    </row>
    <row r="18" spans="2:78">
      <c r="B18" s="4"/>
      <c r="BQ18" s="20"/>
      <c r="BR18" s="20"/>
      <c r="BS18" s="21"/>
      <c r="BT18" s="20"/>
      <c r="BU18" s="9"/>
      <c r="BV18" s="9"/>
      <c r="BW18" s="9"/>
    </row>
    <row r="19" spans="2:78">
      <c r="B19" s="4"/>
      <c r="BQ19" s="4"/>
      <c r="BS19" s="8"/>
      <c r="BT19" s="9"/>
      <c r="BU19" s="9"/>
      <c r="BV19" s="9"/>
      <c r="BW19" s="9"/>
    </row>
    <row r="20" spans="2:78">
      <c r="B20" s="4"/>
      <c r="BQ20" s="4"/>
      <c r="BS20" s="8"/>
      <c r="BT20" s="9"/>
      <c r="BU20" s="9"/>
      <c r="BV20" s="9"/>
      <c r="BW20" s="9"/>
    </row>
    <row r="21" spans="2:78" ht="81" customHeight="1" thickBot="1">
      <c r="B21" s="4"/>
      <c r="BQ21" s="4"/>
      <c r="BS21" s="8"/>
      <c r="BT21" s="9"/>
      <c r="BU21" s="9"/>
      <c r="BV21" s="9"/>
      <c r="BW21" s="9"/>
    </row>
    <row r="22" spans="2:78" ht="26.25" customHeight="1" thickBot="1">
      <c r="B22" s="341" t="s">
        <v>11</v>
      </c>
      <c r="C22" s="342" t="s">
        <v>86</v>
      </c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2"/>
      <c r="AG22" s="342"/>
      <c r="AH22" s="173" t="s">
        <v>86</v>
      </c>
      <c r="AI22" s="342" t="s">
        <v>247</v>
      </c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342"/>
      <c r="AX22" s="342"/>
      <c r="AY22" s="342"/>
      <c r="AZ22" s="342"/>
      <c r="BA22" s="342"/>
      <c r="BB22" s="342"/>
      <c r="BC22" s="342"/>
      <c r="BD22" s="342"/>
      <c r="BE22" s="342"/>
      <c r="BF22" s="342"/>
      <c r="BG22" s="342"/>
      <c r="BH22" s="342"/>
      <c r="BI22" s="342"/>
      <c r="BJ22" s="342"/>
      <c r="BK22" s="342"/>
      <c r="BL22" s="342"/>
      <c r="BM22" s="204" t="s">
        <v>247</v>
      </c>
      <c r="BN22" s="342" t="s">
        <v>87</v>
      </c>
      <c r="BO22" s="344" t="s">
        <v>106</v>
      </c>
      <c r="BP22" s="342" t="s">
        <v>12</v>
      </c>
      <c r="BR22" s="6"/>
      <c r="BS22" s="4"/>
      <c r="BT22" s="7"/>
      <c r="BV22" s="20"/>
      <c r="BW22" s="6"/>
      <c r="BX22" s="6"/>
      <c r="BY22" s="11"/>
      <c r="BZ22" s="11"/>
    </row>
    <row r="23" spans="2:78" ht="21.65" customHeight="1" thickBot="1">
      <c r="B23" s="341"/>
      <c r="C23" s="174" t="s">
        <v>28</v>
      </c>
      <c r="D23" s="174" t="s">
        <v>29</v>
      </c>
      <c r="E23" s="174" t="s">
        <v>30</v>
      </c>
      <c r="F23" s="174" t="s">
        <v>31</v>
      </c>
      <c r="G23" s="174" t="s">
        <v>32</v>
      </c>
      <c r="H23" s="174" t="s">
        <v>33</v>
      </c>
      <c r="I23" s="174" t="s">
        <v>34</v>
      </c>
      <c r="J23" s="174" t="s">
        <v>35</v>
      </c>
      <c r="K23" s="174" t="s">
        <v>36</v>
      </c>
      <c r="L23" s="174" t="s">
        <v>37</v>
      </c>
      <c r="M23" s="174" t="s">
        <v>38</v>
      </c>
      <c r="N23" s="174" t="s">
        <v>39</v>
      </c>
      <c r="O23" s="174" t="s">
        <v>40</v>
      </c>
      <c r="P23" s="174" t="s">
        <v>13</v>
      </c>
      <c r="Q23" s="174" t="s">
        <v>14</v>
      </c>
      <c r="R23" s="174" t="s">
        <v>15</v>
      </c>
      <c r="S23" s="174" t="s">
        <v>16</v>
      </c>
      <c r="T23" s="174" t="s">
        <v>17</v>
      </c>
      <c r="U23" s="174" t="s">
        <v>18</v>
      </c>
      <c r="V23" s="174" t="s">
        <v>19</v>
      </c>
      <c r="W23" s="174" t="s">
        <v>20</v>
      </c>
      <c r="X23" s="174" t="s">
        <v>21</v>
      </c>
      <c r="Y23" s="174" t="s">
        <v>22</v>
      </c>
      <c r="Z23" s="174" t="s">
        <v>23</v>
      </c>
      <c r="AA23" s="174" t="s">
        <v>24</v>
      </c>
      <c r="AB23" s="174" t="s">
        <v>25</v>
      </c>
      <c r="AC23" s="174" t="s">
        <v>26</v>
      </c>
      <c r="AD23" s="174" t="s">
        <v>27</v>
      </c>
      <c r="AE23" s="174" t="s">
        <v>41</v>
      </c>
      <c r="AF23" s="174" t="s">
        <v>42</v>
      </c>
      <c r="AG23" s="174" t="s">
        <v>43</v>
      </c>
      <c r="AH23" s="174" t="s">
        <v>87</v>
      </c>
      <c r="AI23" s="174" t="s">
        <v>28</v>
      </c>
      <c r="AJ23" s="174" t="s">
        <v>29</v>
      </c>
      <c r="AK23" s="174" t="s">
        <v>30</v>
      </c>
      <c r="AL23" s="174" t="s">
        <v>31</v>
      </c>
      <c r="AM23" s="174" t="s">
        <v>32</v>
      </c>
      <c r="AN23" s="174" t="s">
        <v>33</v>
      </c>
      <c r="AO23" s="174" t="s">
        <v>34</v>
      </c>
      <c r="AP23" s="174" t="s">
        <v>35</v>
      </c>
      <c r="AQ23" s="174" t="s">
        <v>36</v>
      </c>
      <c r="AR23" s="174" t="s">
        <v>37</v>
      </c>
      <c r="AS23" s="174" t="s">
        <v>38</v>
      </c>
      <c r="AT23" s="174" t="s">
        <v>39</v>
      </c>
      <c r="AU23" s="174" t="s">
        <v>40</v>
      </c>
      <c r="AV23" s="174" t="s">
        <v>13</v>
      </c>
      <c r="AW23" s="174" t="s">
        <v>14</v>
      </c>
      <c r="AX23" s="174" t="s">
        <v>15</v>
      </c>
      <c r="AY23" s="174" t="s">
        <v>16</v>
      </c>
      <c r="AZ23" s="174" t="s">
        <v>17</v>
      </c>
      <c r="BA23" s="174" t="s">
        <v>18</v>
      </c>
      <c r="BB23" s="174" t="s">
        <v>19</v>
      </c>
      <c r="BC23" s="174" t="s">
        <v>20</v>
      </c>
      <c r="BD23" s="174" t="s">
        <v>21</v>
      </c>
      <c r="BE23" s="174" t="s">
        <v>22</v>
      </c>
      <c r="BF23" s="174" t="s">
        <v>23</v>
      </c>
      <c r="BG23" s="174" t="s">
        <v>24</v>
      </c>
      <c r="BH23" s="174" t="s">
        <v>25</v>
      </c>
      <c r="BI23" s="174" t="s">
        <v>26</v>
      </c>
      <c r="BJ23" s="174" t="s">
        <v>27</v>
      </c>
      <c r="BK23" s="174" t="s">
        <v>41</v>
      </c>
      <c r="BL23" s="174" t="s">
        <v>42</v>
      </c>
      <c r="BM23" s="174" t="s">
        <v>87</v>
      </c>
      <c r="BN23" s="342"/>
      <c r="BO23" s="345"/>
      <c r="BP23" s="342"/>
      <c r="BQ23" s="20"/>
      <c r="BR23" s="20"/>
      <c r="BS23" s="21" t="s">
        <v>11</v>
      </c>
      <c r="BT23" s="20" t="s">
        <v>12</v>
      </c>
      <c r="BV23" s="20"/>
      <c r="BW23" s="6"/>
      <c r="BX23" s="6"/>
      <c r="BY23" s="11"/>
      <c r="BZ23" s="11"/>
    </row>
    <row r="24" spans="2:78" ht="38.4" customHeight="1" thickBot="1">
      <c r="B24" s="175" t="s">
        <v>245</v>
      </c>
      <c r="C24" s="176">
        <v>0</v>
      </c>
      <c r="D24" s="176">
        <v>0</v>
      </c>
      <c r="E24" s="176">
        <v>0</v>
      </c>
      <c r="F24" s="176">
        <v>0</v>
      </c>
      <c r="G24" s="176">
        <v>0</v>
      </c>
      <c r="H24" s="176">
        <v>0</v>
      </c>
      <c r="I24" s="176">
        <v>0</v>
      </c>
      <c r="J24" s="176">
        <v>0</v>
      </c>
      <c r="K24" s="176">
        <v>0</v>
      </c>
      <c r="L24" s="176">
        <v>0</v>
      </c>
      <c r="M24" s="176">
        <v>0</v>
      </c>
      <c r="N24" s="176">
        <v>0</v>
      </c>
      <c r="O24" s="176">
        <v>0</v>
      </c>
      <c r="P24" s="176">
        <v>0</v>
      </c>
      <c r="Q24" s="176">
        <v>0</v>
      </c>
      <c r="R24" s="176">
        <v>0</v>
      </c>
      <c r="S24" s="176">
        <v>0</v>
      </c>
      <c r="T24" s="176">
        <v>0</v>
      </c>
      <c r="U24" s="176">
        <v>0</v>
      </c>
      <c r="V24" s="176">
        <v>0</v>
      </c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176">
        <v>0</v>
      </c>
      <c r="AD24" s="176">
        <v>6</v>
      </c>
      <c r="AE24" s="176">
        <v>0</v>
      </c>
      <c r="AF24" s="176">
        <v>1</v>
      </c>
      <c r="AG24" s="176">
        <v>5</v>
      </c>
      <c r="AH24" s="177">
        <f>SUM(C24:AG24)</f>
        <v>12</v>
      </c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7">
        <f>SUM(AI24:BL24)</f>
        <v>0</v>
      </c>
      <c r="BN24" s="177">
        <f>SUM(AH24,BM24)</f>
        <v>12</v>
      </c>
      <c r="BO24" s="178">
        <f>IFERROR(BN24/$BN$27,0)</f>
        <v>0.70588235294117652</v>
      </c>
      <c r="BP24" s="179">
        <f>SUM(BN24)</f>
        <v>12</v>
      </c>
      <c r="BQ24" s="4"/>
      <c r="BR24" s="20"/>
      <c r="BS24" s="20"/>
      <c r="BT24" s="21"/>
      <c r="BU24" s="11"/>
      <c r="BV24" s="11"/>
      <c r="BW24" s="11"/>
      <c r="BX24" s="11"/>
      <c r="BY24" s="11"/>
      <c r="BZ24" s="11"/>
    </row>
    <row r="25" spans="2:78" ht="38.4" customHeight="1" thickBot="1">
      <c r="B25" s="175" t="s">
        <v>246</v>
      </c>
      <c r="C25" s="176">
        <v>0</v>
      </c>
      <c r="D25" s="176">
        <v>0</v>
      </c>
      <c r="E25" s="176">
        <v>0</v>
      </c>
      <c r="F25" s="176">
        <v>0</v>
      </c>
      <c r="G25" s="176">
        <v>0</v>
      </c>
      <c r="H25" s="176">
        <v>0</v>
      </c>
      <c r="I25" s="176">
        <v>0</v>
      </c>
      <c r="J25" s="176">
        <v>0</v>
      </c>
      <c r="K25" s="176">
        <v>0</v>
      </c>
      <c r="L25" s="176">
        <v>0</v>
      </c>
      <c r="M25" s="176">
        <v>0</v>
      </c>
      <c r="N25" s="176">
        <v>0</v>
      </c>
      <c r="O25" s="176">
        <v>0</v>
      </c>
      <c r="P25" s="176">
        <v>0</v>
      </c>
      <c r="Q25" s="176">
        <v>0</v>
      </c>
      <c r="R25" s="176">
        <v>0</v>
      </c>
      <c r="S25" s="176">
        <v>0</v>
      </c>
      <c r="T25" s="176">
        <v>0</v>
      </c>
      <c r="U25" s="176">
        <v>0</v>
      </c>
      <c r="V25" s="176">
        <v>0</v>
      </c>
      <c r="W25" s="176">
        <v>0</v>
      </c>
      <c r="X25" s="176">
        <v>0</v>
      </c>
      <c r="Y25" s="176">
        <v>0</v>
      </c>
      <c r="Z25" s="176">
        <v>0</v>
      </c>
      <c r="AA25" s="176">
        <v>0</v>
      </c>
      <c r="AB25" s="176">
        <v>0</v>
      </c>
      <c r="AC25" s="176">
        <v>0</v>
      </c>
      <c r="AD25" s="176">
        <v>0</v>
      </c>
      <c r="AE25" s="176">
        <v>0</v>
      </c>
      <c r="AF25" s="176">
        <v>0</v>
      </c>
      <c r="AG25" s="176">
        <v>4</v>
      </c>
      <c r="AH25" s="177">
        <f t="shared" ref="AH25:AH26" si="0">SUM(C25:AG25)</f>
        <v>4</v>
      </c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7">
        <f>SUM(AI25:BL25)</f>
        <v>0</v>
      </c>
      <c r="BN25" s="177">
        <f t="shared" ref="BN25:BN26" si="1">SUM(AH25,BM25)</f>
        <v>4</v>
      </c>
      <c r="BO25" s="178">
        <f t="shared" ref="BO25:BO26" si="2">IFERROR(BN25/$BN$27,0)</f>
        <v>0.23529411764705882</v>
      </c>
      <c r="BP25" s="179">
        <f>SUM(BN25)</f>
        <v>4</v>
      </c>
      <c r="BQ25" s="4"/>
      <c r="BR25" s="20"/>
      <c r="BS25" s="21"/>
      <c r="BT25" s="20"/>
      <c r="BU25" s="11"/>
      <c r="BV25" s="11"/>
      <c r="BW25" s="11"/>
      <c r="BX25" s="11"/>
      <c r="BY25" s="11"/>
      <c r="BZ25" s="11"/>
    </row>
    <row r="26" spans="2:78" ht="38.4" customHeight="1" thickBot="1">
      <c r="B26" s="175" t="s">
        <v>244</v>
      </c>
      <c r="C26" s="176">
        <v>0</v>
      </c>
      <c r="D26" s="176">
        <v>0</v>
      </c>
      <c r="E26" s="176">
        <v>0</v>
      </c>
      <c r="F26" s="176">
        <v>0</v>
      </c>
      <c r="G26" s="176">
        <v>0</v>
      </c>
      <c r="H26" s="176">
        <v>0</v>
      </c>
      <c r="I26" s="176">
        <v>0</v>
      </c>
      <c r="J26" s="176">
        <v>0</v>
      </c>
      <c r="K26" s="176">
        <v>0</v>
      </c>
      <c r="L26" s="176">
        <v>0</v>
      </c>
      <c r="M26" s="176">
        <v>0</v>
      </c>
      <c r="N26" s="176">
        <v>0</v>
      </c>
      <c r="O26" s="176">
        <v>0</v>
      </c>
      <c r="P26" s="176">
        <v>0</v>
      </c>
      <c r="Q26" s="176">
        <v>0</v>
      </c>
      <c r="R26" s="176">
        <v>0</v>
      </c>
      <c r="S26" s="176">
        <v>0</v>
      </c>
      <c r="T26" s="176">
        <v>0</v>
      </c>
      <c r="U26" s="176">
        <v>0</v>
      </c>
      <c r="V26" s="176">
        <v>0</v>
      </c>
      <c r="W26" s="176">
        <v>0</v>
      </c>
      <c r="X26" s="176">
        <v>0</v>
      </c>
      <c r="Y26" s="176">
        <v>0</v>
      </c>
      <c r="Z26" s="176">
        <v>0</v>
      </c>
      <c r="AA26" s="176">
        <v>0</v>
      </c>
      <c r="AB26" s="176">
        <v>0</v>
      </c>
      <c r="AC26" s="176">
        <v>0</v>
      </c>
      <c r="AD26" s="176">
        <v>0</v>
      </c>
      <c r="AE26" s="176">
        <v>0</v>
      </c>
      <c r="AF26" s="176">
        <v>1</v>
      </c>
      <c r="AG26" s="176">
        <v>0</v>
      </c>
      <c r="AH26" s="177">
        <f t="shared" si="0"/>
        <v>1</v>
      </c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7">
        <f>SUM(AI26:BL26)</f>
        <v>0</v>
      </c>
      <c r="BN26" s="177">
        <f t="shared" si="1"/>
        <v>1</v>
      </c>
      <c r="BO26" s="178">
        <f t="shared" si="2"/>
        <v>5.8823529411764705E-2</v>
      </c>
      <c r="BP26" s="179">
        <f>SUM(BN26)</f>
        <v>1</v>
      </c>
      <c r="BQ26" s="4"/>
      <c r="BR26" s="20"/>
      <c r="BS26" s="21" t="s">
        <v>44</v>
      </c>
      <c r="BT26" s="20">
        <f>BP26</f>
        <v>1</v>
      </c>
      <c r="BU26" s="11"/>
      <c r="BV26" s="11"/>
      <c r="BW26" s="11"/>
      <c r="BX26" s="11"/>
      <c r="BY26" s="11"/>
      <c r="BZ26" s="11"/>
    </row>
    <row r="27" spans="2:78" ht="31.4" customHeight="1" thickBot="1">
      <c r="B27" s="180" t="s">
        <v>12</v>
      </c>
      <c r="C27" s="179">
        <f t="shared" ref="C27:BN27" si="3">SUM(C24:C26)</f>
        <v>0</v>
      </c>
      <c r="D27" s="179">
        <f t="shared" si="3"/>
        <v>0</v>
      </c>
      <c r="E27" s="179">
        <f t="shared" si="3"/>
        <v>0</v>
      </c>
      <c r="F27" s="179">
        <f t="shared" si="3"/>
        <v>0</v>
      </c>
      <c r="G27" s="179">
        <f t="shared" si="3"/>
        <v>0</v>
      </c>
      <c r="H27" s="179">
        <f t="shared" si="3"/>
        <v>0</v>
      </c>
      <c r="I27" s="179">
        <f t="shared" si="3"/>
        <v>0</v>
      </c>
      <c r="J27" s="179">
        <f t="shared" si="3"/>
        <v>0</v>
      </c>
      <c r="K27" s="179">
        <f t="shared" si="3"/>
        <v>0</v>
      </c>
      <c r="L27" s="179">
        <f t="shared" si="3"/>
        <v>0</v>
      </c>
      <c r="M27" s="179">
        <f t="shared" si="3"/>
        <v>0</v>
      </c>
      <c r="N27" s="179">
        <f t="shared" si="3"/>
        <v>0</v>
      </c>
      <c r="O27" s="179">
        <f t="shared" si="3"/>
        <v>0</v>
      </c>
      <c r="P27" s="179">
        <f t="shared" si="3"/>
        <v>0</v>
      </c>
      <c r="Q27" s="179">
        <f t="shared" si="3"/>
        <v>0</v>
      </c>
      <c r="R27" s="179">
        <f t="shared" si="3"/>
        <v>0</v>
      </c>
      <c r="S27" s="179">
        <f t="shared" si="3"/>
        <v>0</v>
      </c>
      <c r="T27" s="179">
        <f t="shared" si="3"/>
        <v>0</v>
      </c>
      <c r="U27" s="179">
        <f t="shared" si="3"/>
        <v>0</v>
      </c>
      <c r="V27" s="179">
        <f t="shared" si="3"/>
        <v>0</v>
      </c>
      <c r="W27" s="179">
        <f t="shared" si="3"/>
        <v>0</v>
      </c>
      <c r="X27" s="179">
        <f t="shared" si="3"/>
        <v>0</v>
      </c>
      <c r="Y27" s="179">
        <f t="shared" si="3"/>
        <v>0</v>
      </c>
      <c r="Z27" s="179">
        <f t="shared" si="3"/>
        <v>0</v>
      </c>
      <c r="AA27" s="179">
        <f t="shared" si="3"/>
        <v>0</v>
      </c>
      <c r="AB27" s="179">
        <f t="shared" si="3"/>
        <v>0</v>
      </c>
      <c r="AC27" s="179">
        <f t="shared" si="3"/>
        <v>0</v>
      </c>
      <c r="AD27" s="179">
        <f t="shared" si="3"/>
        <v>6</v>
      </c>
      <c r="AE27" s="179">
        <f t="shared" si="3"/>
        <v>0</v>
      </c>
      <c r="AF27" s="179">
        <f t="shared" si="3"/>
        <v>2</v>
      </c>
      <c r="AG27" s="179">
        <f t="shared" si="3"/>
        <v>9</v>
      </c>
      <c r="AH27" s="179">
        <f t="shared" si="3"/>
        <v>17</v>
      </c>
      <c r="AI27" s="179">
        <f t="shared" ref="AI27:BM27" si="4">SUM(AI24:AI26)</f>
        <v>0</v>
      </c>
      <c r="AJ27" s="179">
        <f t="shared" si="4"/>
        <v>0</v>
      </c>
      <c r="AK27" s="179">
        <f t="shared" si="4"/>
        <v>0</v>
      </c>
      <c r="AL27" s="179">
        <f t="shared" si="4"/>
        <v>0</v>
      </c>
      <c r="AM27" s="179">
        <f t="shared" si="4"/>
        <v>0</v>
      </c>
      <c r="AN27" s="179">
        <f t="shared" si="4"/>
        <v>0</v>
      </c>
      <c r="AO27" s="179">
        <f t="shared" si="4"/>
        <v>0</v>
      </c>
      <c r="AP27" s="179">
        <f t="shared" si="4"/>
        <v>0</v>
      </c>
      <c r="AQ27" s="179">
        <f t="shared" si="4"/>
        <v>0</v>
      </c>
      <c r="AR27" s="179">
        <f t="shared" si="4"/>
        <v>0</v>
      </c>
      <c r="AS27" s="179">
        <f t="shared" si="4"/>
        <v>0</v>
      </c>
      <c r="AT27" s="179">
        <f t="shared" si="4"/>
        <v>0</v>
      </c>
      <c r="AU27" s="179">
        <f t="shared" si="4"/>
        <v>0</v>
      </c>
      <c r="AV27" s="179">
        <f t="shared" si="4"/>
        <v>0</v>
      </c>
      <c r="AW27" s="179">
        <f t="shared" si="4"/>
        <v>0</v>
      </c>
      <c r="AX27" s="179">
        <f t="shared" si="4"/>
        <v>0</v>
      </c>
      <c r="AY27" s="179">
        <f t="shared" si="4"/>
        <v>0</v>
      </c>
      <c r="AZ27" s="179">
        <f t="shared" si="4"/>
        <v>0</v>
      </c>
      <c r="BA27" s="179">
        <f t="shared" si="4"/>
        <v>0</v>
      </c>
      <c r="BB27" s="179">
        <f t="shared" si="4"/>
        <v>0</v>
      </c>
      <c r="BC27" s="179">
        <f t="shared" si="4"/>
        <v>0</v>
      </c>
      <c r="BD27" s="179">
        <f t="shared" si="4"/>
        <v>0</v>
      </c>
      <c r="BE27" s="179">
        <f t="shared" si="4"/>
        <v>0</v>
      </c>
      <c r="BF27" s="179">
        <f t="shared" si="4"/>
        <v>0</v>
      </c>
      <c r="BG27" s="179">
        <f t="shared" si="4"/>
        <v>0</v>
      </c>
      <c r="BH27" s="179">
        <f t="shared" si="4"/>
        <v>0</v>
      </c>
      <c r="BI27" s="179">
        <f t="shared" si="4"/>
        <v>0</v>
      </c>
      <c r="BJ27" s="179">
        <f t="shared" si="4"/>
        <v>0</v>
      </c>
      <c r="BK27" s="179">
        <f t="shared" si="4"/>
        <v>0</v>
      </c>
      <c r="BL27" s="179">
        <f t="shared" si="4"/>
        <v>0</v>
      </c>
      <c r="BM27" s="179">
        <f t="shared" si="4"/>
        <v>0</v>
      </c>
      <c r="BN27" s="179">
        <f t="shared" si="3"/>
        <v>17</v>
      </c>
      <c r="BO27" s="181">
        <f>IFERROR(BN27/$BN$27,0)</f>
        <v>1</v>
      </c>
      <c r="BP27" s="179">
        <f>SUM(BP24:BP26)</f>
        <v>17</v>
      </c>
      <c r="BQ27" s="4"/>
      <c r="BR27" s="6"/>
      <c r="BS27" s="4"/>
      <c r="BT27" s="7"/>
    </row>
  </sheetData>
  <mergeCells count="8">
    <mergeCell ref="C1:BP1"/>
    <mergeCell ref="B22:B23"/>
    <mergeCell ref="C22:AG22"/>
    <mergeCell ref="BN22:BN23"/>
    <mergeCell ref="BP22:BP23"/>
    <mergeCell ref="B4:BP4"/>
    <mergeCell ref="BO22:BO23"/>
    <mergeCell ref="AI22:BL2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56"/>
  <sheetViews>
    <sheetView showGridLines="0" topLeftCell="A144" zoomScale="110" zoomScaleNormal="110" workbookViewId="0">
      <selection activeCell="A152" sqref="A152:M159"/>
    </sheetView>
  </sheetViews>
  <sheetFormatPr defaultColWidth="8.6328125" defaultRowHeight="15.5"/>
  <cols>
    <col min="1" max="1" width="7.453125" style="210" bestFit="1" customWidth="1"/>
    <col min="2" max="2" width="10.453125" style="217" bestFit="1" customWidth="1"/>
    <col min="3" max="3" width="8.54296875" style="210" bestFit="1" customWidth="1"/>
    <col min="4" max="4" width="15" style="210" customWidth="1"/>
    <col min="5" max="6" width="21.90625" style="210" customWidth="1"/>
    <col min="7" max="8" width="22.453125" style="210" customWidth="1"/>
    <col min="9" max="9" width="43.6328125" style="212" customWidth="1"/>
    <col min="10" max="10" width="45" style="213" customWidth="1"/>
    <col min="11" max="11" width="17.36328125" style="210" customWidth="1"/>
    <col min="12" max="16384" width="8.6328125" style="209"/>
  </cols>
  <sheetData>
    <row r="1" spans="1:11" ht="27.65" customHeight="1">
      <c r="A1" s="205" t="s">
        <v>79</v>
      </c>
      <c r="B1" s="216" t="s">
        <v>234</v>
      </c>
      <c r="C1" s="205" t="s">
        <v>223</v>
      </c>
      <c r="D1" s="205" t="s">
        <v>224</v>
      </c>
      <c r="E1" s="205" t="s">
        <v>225</v>
      </c>
      <c r="F1" s="205" t="s">
        <v>226</v>
      </c>
      <c r="G1" s="207" t="s">
        <v>227</v>
      </c>
      <c r="H1" s="207" t="s">
        <v>228</v>
      </c>
      <c r="I1" s="208" t="s">
        <v>232</v>
      </c>
      <c r="J1" s="206" t="s">
        <v>233</v>
      </c>
      <c r="K1" s="206" t="s">
        <v>248</v>
      </c>
    </row>
    <row r="2" spans="1:11" s="223" customFormat="1" ht="17">
      <c r="A2" s="218"/>
      <c r="B2" s="230"/>
      <c r="C2" s="218"/>
      <c r="D2" s="220"/>
      <c r="E2" s="220"/>
      <c r="F2" s="220"/>
      <c r="G2" s="219"/>
      <c r="H2" s="219"/>
      <c r="I2" s="221"/>
      <c r="J2" s="221"/>
      <c r="K2" s="222"/>
    </row>
    <row r="3" spans="1:11" s="223" customFormat="1" ht="17">
      <c r="A3" s="218"/>
      <c r="B3" s="230"/>
      <c r="C3" s="218"/>
      <c r="D3" s="220"/>
      <c r="E3" s="220"/>
      <c r="F3" s="220"/>
      <c r="G3" s="219"/>
      <c r="H3" s="219"/>
      <c r="I3" s="221"/>
      <c r="J3" s="221"/>
      <c r="K3" s="222"/>
    </row>
    <row r="4" spans="1:11" s="223" customFormat="1" ht="17">
      <c r="A4" s="218"/>
      <c r="B4" s="230"/>
      <c r="C4" s="218"/>
      <c r="D4" s="220"/>
      <c r="E4" s="220"/>
      <c r="F4" s="220"/>
      <c r="G4" s="219"/>
      <c r="H4" s="219"/>
      <c r="I4" s="221"/>
      <c r="J4" s="221"/>
      <c r="K4" s="222"/>
    </row>
    <row r="5" spans="1:11" s="223" customFormat="1" ht="17">
      <c r="A5" s="218"/>
      <c r="B5" s="230"/>
      <c r="C5" s="218"/>
      <c r="D5" s="220"/>
      <c r="E5" s="220"/>
      <c r="F5" s="220"/>
      <c r="G5" s="219"/>
      <c r="H5" s="219"/>
      <c r="I5" s="221"/>
      <c r="J5" s="221"/>
      <c r="K5" s="222"/>
    </row>
    <row r="6" spans="1:11" s="223" customFormat="1" ht="17">
      <c r="A6" s="218"/>
      <c r="B6" s="230"/>
      <c r="C6" s="218"/>
      <c r="D6" s="220"/>
      <c r="E6" s="220"/>
      <c r="F6" s="220"/>
      <c r="G6" s="219"/>
      <c r="H6" s="219"/>
      <c r="I6" s="221"/>
      <c r="J6" s="221"/>
      <c r="K6" s="222"/>
    </row>
    <row r="7" spans="1:11" s="223" customFormat="1" ht="17">
      <c r="A7" s="218"/>
      <c r="B7" s="230"/>
      <c r="C7" s="218"/>
      <c r="D7" s="220"/>
      <c r="E7" s="220"/>
      <c r="F7" s="220"/>
      <c r="G7" s="219"/>
      <c r="H7" s="219"/>
      <c r="I7" s="221"/>
      <c r="J7" s="221"/>
      <c r="K7" s="222"/>
    </row>
    <row r="8" spans="1:11" s="223" customFormat="1" ht="17">
      <c r="A8" s="218"/>
      <c r="B8" s="230"/>
      <c r="C8" s="218"/>
      <c r="D8" s="220"/>
      <c r="E8" s="220"/>
      <c r="F8" s="220"/>
      <c r="G8" s="219"/>
      <c r="H8" s="219"/>
      <c r="I8" s="221"/>
      <c r="J8" s="221"/>
      <c r="K8" s="222"/>
    </row>
    <row r="9" spans="1:11" s="223" customFormat="1" ht="17">
      <c r="A9" s="218"/>
      <c r="B9" s="230"/>
      <c r="C9" s="218"/>
      <c r="D9" s="220"/>
      <c r="E9" s="220"/>
      <c r="F9" s="220"/>
      <c r="G9" s="219"/>
      <c r="H9" s="219"/>
      <c r="I9" s="221"/>
      <c r="J9" s="221"/>
      <c r="K9" s="222"/>
    </row>
    <row r="10" spans="1:11" s="223" customFormat="1" ht="17">
      <c r="A10" s="218"/>
      <c r="B10" s="230"/>
      <c r="C10" s="218"/>
      <c r="D10" s="220"/>
      <c r="E10" s="220"/>
      <c r="F10" s="220"/>
      <c r="G10" s="219"/>
      <c r="H10" s="219"/>
      <c r="I10" s="221"/>
      <c r="J10" s="221"/>
      <c r="K10" s="222"/>
    </row>
    <row r="11" spans="1:11" s="223" customFormat="1" ht="17">
      <c r="A11" s="218"/>
      <c r="B11" s="230"/>
      <c r="C11" s="218"/>
      <c r="D11" s="220"/>
      <c r="E11" s="220"/>
      <c r="F11" s="220"/>
      <c r="G11" s="219"/>
      <c r="H11" s="219"/>
      <c r="I11" s="221"/>
      <c r="J11" s="221"/>
      <c r="K11" s="222"/>
    </row>
    <row r="12" spans="1:11" s="223" customFormat="1" ht="17">
      <c r="A12" s="218"/>
      <c r="B12" s="230"/>
      <c r="C12" s="218"/>
      <c r="D12" s="220"/>
      <c r="E12" s="220"/>
      <c r="F12" s="220"/>
      <c r="G12" s="219"/>
      <c r="H12" s="219"/>
      <c r="I12" s="221"/>
      <c r="J12" s="221"/>
      <c r="K12" s="222"/>
    </row>
    <row r="13" spans="1:11" s="223" customFormat="1" ht="17">
      <c r="A13" s="218"/>
      <c r="B13" s="230"/>
      <c r="C13" s="218"/>
      <c r="D13" s="220"/>
      <c r="E13" s="220"/>
      <c r="F13" s="220"/>
      <c r="G13" s="219"/>
      <c r="H13" s="219"/>
      <c r="I13" s="221"/>
      <c r="J13" s="221"/>
      <c r="K13" s="222"/>
    </row>
    <row r="14" spans="1:11" s="223" customFormat="1" ht="17">
      <c r="A14" s="218"/>
      <c r="B14" s="230"/>
      <c r="C14" s="218"/>
      <c r="D14" s="220"/>
      <c r="E14" s="220"/>
      <c r="F14" s="220"/>
      <c r="G14" s="219"/>
      <c r="H14" s="219"/>
      <c r="I14" s="221"/>
      <c r="J14" s="221"/>
      <c r="K14" s="222"/>
    </row>
    <row r="15" spans="1:11" s="223" customFormat="1" ht="17">
      <c r="A15" s="218"/>
      <c r="B15" s="230"/>
      <c r="C15" s="218"/>
      <c r="D15" s="220"/>
      <c r="E15" s="220"/>
      <c r="F15" s="220"/>
      <c r="G15" s="219"/>
      <c r="H15" s="219"/>
      <c r="I15" s="221"/>
      <c r="J15" s="221"/>
      <c r="K15" s="222"/>
    </row>
    <row r="16" spans="1:11" s="223" customFormat="1" ht="17">
      <c r="A16" s="218"/>
      <c r="B16" s="230"/>
      <c r="C16" s="218"/>
      <c r="D16" s="220"/>
      <c r="E16" s="220"/>
      <c r="F16" s="220"/>
      <c r="G16" s="219"/>
      <c r="H16" s="219"/>
      <c r="I16" s="221"/>
      <c r="J16" s="221"/>
      <c r="K16" s="222"/>
    </row>
    <row r="17" spans="1:11" s="223" customFormat="1" ht="17">
      <c r="A17" s="218"/>
      <c r="B17" s="230"/>
      <c r="C17" s="218"/>
      <c r="D17" s="220"/>
      <c r="E17" s="220"/>
      <c r="F17" s="220"/>
      <c r="G17" s="219"/>
      <c r="H17" s="219"/>
      <c r="I17" s="221"/>
      <c r="J17" s="221"/>
      <c r="K17" s="222"/>
    </row>
    <row r="18" spans="1:11" s="223" customFormat="1" ht="17">
      <c r="A18" s="218"/>
      <c r="B18" s="230"/>
      <c r="C18" s="218"/>
      <c r="D18" s="220"/>
      <c r="E18" s="220"/>
      <c r="F18" s="220"/>
      <c r="G18" s="219"/>
      <c r="H18" s="219"/>
      <c r="I18" s="221"/>
      <c r="J18" s="221"/>
      <c r="K18" s="222"/>
    </row>
    <row r="19" spans="1:11" s="223" customFormat="1" ht="17">
      <c r="A19" s="218"/>
      <c r="B19" s="230"/>
      <c r="C19" s="218"/>
      <c r="D19" s="220"/>
      <c r="E19" s="220"/>
      <c r="F19" s="220"/>
      <c r="G19" s="219"/>
      <c r="H19" s="219"/>
      <c r="I19" s="221"/>
      <c r="J19" s="221"/>
      <c r="K19" s="222"/>
    </row>
    <row r="20" spans="1:11" s="223" customFormat="1" ht="17">
      <c r="A20" s="218"/>
      <c r="B20" s="230"/>
      <c r="C20" s="218"/>
      <c r="D20" s="220"/>
      <c r="E20" s="220"/>
      <c r="F20" s="220"/>
      <c r="G20" s="219"/>
      <c r="H20" s="219"/>
      <c r="I20" s="221"/>
      <c r="J20" s="221"/>
      <c r="K20" s="222"/>
    </row>
    <row r="21" spans="1:11" s="223" customFormat="1" ht="17">
      <c r="A21" s="218"/>
      <c r="B21" s="230"/>
      <c r="C21" s="218"/>
      <c r="D21" s="220"/>
      <c r="E21" s="220"/>
      <c r="F21" s="220"/>
      <c r="G21" s="219"/>
      <c r="H21" s="219"/>
      <c r="I21" s="221"/>
      <c r="J21" s="221"/>
      <c r="K21" s="222"/>
    </row>
    <row r="22" spans="1:11" s="223" customFormat="1" ht="17">
      <c r="A22" s="218"/>
      <c r="B22" s="230"/>
      <c r="C22" s="218"/>
      <c r="D22" s="220"/>
      <c r="E22" s="220"/>
      <c r="F22" s="220"/>
      <c r="G22" s="219"/>
      <c r="H22" s="219"/>
      <c r="I22" s="221"/>
      <c r="J22" s="221"/>
      <c r="K22" s="222"/>
    </row>
    <row r="23" spans="1:11" s="223" customFormat="1" ht="17">
      <c r="A23" s="218"/>
      <c r="B23" s="230"/>
      <c r="C23" s="218"/>
      <c r="D23" s="220"/>
      <c r="E23" s="220"/>
      <c r="F23" s="220"/>
      <c r="G23" s="219"/>
      <c r="H23" s="219"/>
      <c r="I23" s="221"/>
      <c r="J23" s="221"/>
      <c r="K23" s="222"/>
    </row>
    <row r="24" spans="1:11" s="223" customFormat="1" ht="17">
      <c r="A24" s="218"/>
      <c r="B24" s="230"/>
      <c r="C24" s="218"/>
      <c r="D24" s="220"/>
      <c r="E24" s="220"/>
      <c r="F24" s="220"/>
      <c r="G24" s="219"/>
      <c r="H24" s="219"/>
      <c r="I24" s="221"/>
      <c r="J24" s="221"/>
      <c r="K24" s="222"/>
    </row>
    <row r="25" spans="1:11" s="223" customFormat="1" ht="17">
      <c r="A25" s="218"/>
      <c r="B25" s="230"/>
      <c r="C25" s="218"/>
      <c r="D25" s="220"/>
      <c r="E25" s="220"/>
      <c r="F25" s="220"/>
      <c r="G25" s="219"/>
      <c r="H25" s="219"/>
      <c r="I25" s="221"/>
      <c r="J25" s="221"/>
      <c r="K25" s="222"/>
    </row>
    <row r="26" spans="1:11" s="223" customFormat="1" ht="17">
      <c r="A26" s="218"/>
      <c r="B26" s="230"/>
      <c r="C26" s="218"/>
      <c r="D26" s="220"/>
      <c r="E26" s="220"/>
      <c r="F26" s="220"/>
      <c r="G26" s="219"/>
      <c r="H26" s="219"/>
      <c r="I26" s="221"/>
      <c r="J26" s="221"/>
      <c r="K26" s="222"/>
    </row>
    <row r="27" spans="1:11" s="223" customFormat="1" ht="17">
      <c r="A27" s="218"/>
      <c r="B27" s="230"/>
      <c r="C27" s="218"/>
      <c r="D27" s="220"/>
      <c r="E27" s="220"/>
      <c r="F27" s="220"/>
      <c r="G27" s="219"/>
      <c r="H27" s="219"/>
      <c r="I27" s="221"/>
      <c r="J27" s="221"/>
      <c r="K27" s="222"/>
    </row>
    <row r="28" spans="1:11" s="223" customFormat="1" ht="17">
      <c r="A28" s="218"/>
      <c r="B28" s="230"/>
      <c r="C28" s="218"/>
      <c r="D28" s="220"/>
      <c r="E28" s="220"/>
      <c r="F28" s="220"/>
      <c r="G28" s="219"/>
      <c r="H28" s="219"/>
      <c r="I28" s="221"/>
      <c r="J28" s="221"/>
      <c r="K28" s="222"/>
    </row>
    <row r="29" spans="1:11" s="223" customFormat="1" ht="17">
      <c r="A29" s="218"/>
      <c r="B29" s="230"/>
      <c r="C29" s="218"/>
      <c r="D29" s="220"/>
      <c r="E29" s="220"/>
      <c r="F29" s="220"/>
      <c r="G29" s="219"/>
      <c r="H29" s="219"/>
      <c r="I29" s="221"/>
      <c r="J29" s="221"/>
      <c r="K29" s="222"/>
    </row>
    <row r="30" spans="1:11" s="223" customFormat="1" ht="17">
      <c r="A30" s="218"/>
      <c r="B30" s="230"/>
      <c r="C30" s="218"/>
      <c r="D30" s="220"/>
      <c r="E30" s="220"/>
      <c r="F30" s="220"/>
      <c r="G30" s="219"/>
      <c r="H30" s="219"/>
      <c r="I30" s="221"/>
      <c r="J30" s="221"/>
      <c r="K30" s="222"/>
    </row>
    <row r="31" spans="1:11" s="223" customFormat="1" ht="17">
      <c r="A31" s="218"/>
      <c r="B31" s="230"/>
      <c r="C31" s="218"/>
      <c r="D31" s="220"/>
      <c r="E31" s="220"/>
      <c r="F31" s="220"/>
      <c r="G31" s="219"/>
      <c r="H31" s="219"/>
      <c r="I31" s="221"/>
      <c r="J31" s="221"/>
      <c r="K31" s="222"/>
    </row>
    <row r="32" spans="1:11" s="223" customFormat="1" ht="17">
      <c r="A32" s="218"/>
      <c r="B32" s="230"/>
      <c r="C32" s="218"/>
      <c r="D32" s="220"/>
      <c r="E32" s="220"/>
      <c r="F32" s="220"/>
      <c r="G32" s="219"/>
      <c r="H32" s="219"/>
      <c r="I32" s="221"/>
      <c r="J32" s="221"/>
      <c r="K32" s="222"/>
    </row>
    <row r="33" spans="1:11" s="223" customFormat="1" ht="17">
      <c r="A33" s="218"/>
      <c r="B33" s="230"/>
      <c r="C33" s="218"/>
      <c r="D33" s="220"/>
      <c r="E33" s="220"/>
      <c r="F33" s="220"/>
      <c r="G33" s="219"/>
      <c r="H33" s="219"/>
      <c r="I33" s="221"/>
      <c r="J33" s="221"/>
      <c r="K33" s="222"/>
    </row>
    <row r="34" spans="1:11" s="223" customFormat="1" ht="17">
      <c r="A34" s="218"/>
      <c r="B34" s="230"/>
      <c r="C34" s="218"/>
      <c r="D34" s="220"/>
      <c r="E34" s="220"/>
      <c r="F34" s="220"/>
      <c r="G34" s="219"/>
      <c r="H34" s="219"/>
      <c r="I34" s="221"/>
      <c r="J34" s="221"/>
      <c r="K34" s="222"/>
    </row>
    <row r="35" spans="1:11" s="223" customFormat="1" ht="17">
      <c r="A35" s="218"/>
      <c r="B35" s="230"/>
      <c r="C35" s="218"/>
      <c r="D35" s="220"/>
      <c r="E35" s="220"/>
      <c r="F35" s="220"/>
      <c r="G35" s="219"/>
      <c r="H35" s="219"/>
      <c r="I35" s="221"/>
      <c r="J35" s="221"/>
      <c r="K35" s="222"/>
    </row>
    <row r="36" spans="1:11" s="223" customFormat="1" ht="17">
      <c r="A36" s="218"/>
      <c r="B36" s="230"/>
      <c r="C36" s="218"/>
      <c r="D36" s="220"/>
      <c r="E36" s="220"/>
      <c r="F36" s="220"/>
      <c r="G36" s="219"/>
      <c r="H36" s="219"/>
      <c r="I36" s="221"/>
      <c r="J36" s="221"/>
      <c r="K36" s="222"/>
    </row>
    <row r="37" spans="1:11" s="223" customFormat="1" ht="17">
      <c r="A37" s="218"/>
      <c r="B37" s="230"/>
      <c r="C37" s="218"/>
      <c r="D37" s="220"/>
      <c r="E37" s="220"/>
      <c r="F37" s="220"/>
      <c r="G37" s="219"/>
      <c r="H37" s="219"/>
      <c r="I37" s="221"/>
      <c r="J37" s="221"/>
      <c r="K37" s="222"/>
    </row>
    <row r="38" spans="1:11" s="223" customFormat="1" ht="17">
      <c r="A38" s="218"/>
      <c r="B38" s="230"/>
      <c r="C38" s="218"/>
      <c r="D38" s="220"/>
      <c r="E38" s="220"/>
      <c r="F38" s="220"/>
      <c r="G38" s="219"/>
      <c r="H38" s="219"/>
      <c r="I38" s="221"/>
      <c r="J38" s="221"/>
      <c r="K38" s="222"/>
    </row>
    <row r="39" spans="1:11" s="223" customFormat="1" ht="17">
      <c r="A39" s="218"/>
      <c r="B39" s="230"/>
      <c r="C39" s="218"/>
      <c r="D39" s="220"/>
      <c r="E39" s="220"/>
      <c r="F39" s="220"/>
      <c r="G39" s="219"/>
      <c r="H39" s="219"/>
      <c r="I39" s="221"/>
      <c r="J39" s="221"/>
      <c r="K39" s="222"/>
    </row>
    <row r="40" spans="1:11" s="223" customFormat="1" ht="17">
      <c r="A40" s="218"/>
      <c r="B40" s="230"/>
      <c r="C40" s="218"/>
      <c r="D40" s="220"/>
      <c r="E40" s="220"/>
      <c r="F40" s="220"/>
      <c r="G40" s="219"/>
      <c r="H40" s="219"/>
      <c r="I40" s="221"/>
      <c r="J40" s="221"/>
      <c r="K40" s="222"/>
    </row>
    <row r="41" spans="1:11" s="223" customFormat="1" ht="17">
      <c r="A41" s="218"/>
      <c r="B41" s="230"/>
      <c r="C41" s="218"/>
      <c r="D41" s="220"/>
      <c r="E41" s="220"/>
      <c r="F41" s="220"/>
      <c r="G41" s="219"/>
      <c r="H41" s="219"/>
      <c r="I41" s="221"/>
      <c r="J41" s="221"/>
      <c r="K41" s="222"/>
    </row>
    <row r="42" spans="1:11" s="223" customFormat="1" ht="17">
      <c r="A42" s="218"/>
      <c r="B42" s="230"/>
      <c r="C42" s="218"/>
      <c r="D42" s="220"/>
      <c r="E42" s="220"/>
      <c r="F42" s="220"/>
      <c r="G42" s="219"/>
      <c r="H42" s="219"/>
      <c r="I42" s="221"/>
      <c r="J42" s="221"/>
      <c r="K42" s="222"/>
    </row>
    <row r="43" spans="1:11" s="223" customFormat="1" ht="17">
      <c r="A43" s="218"/>
      <c r="B43" s="230"/>
      <c r="C43" s="218"/>
      <c r="D43" s="220"/>
      <c r="E43" s="220"/>
      <c r="F43" s="220"/>
      <c r="G43" s="219"/>
      <c r="H43" s="219"/>
      <c r="I43" s="221"/>
      <c r="J43" s="221"/>
      <c r="K43" s="222"/>
    </row>
    <row r="44" spans="1:11" s="223" customFormat="1" ht="17">
      <c r="A44" s="218"/>
      <c r="B44" s="230"/>
      <c r="C44" s="218"/>
      <c r="D44" s="220"/>
      <c r="E44" s="220"/>
      <c r="F44" s="220"/>
      <c r="G44" s="219"/>
      <c r="H44" s="219"/>
      <c r="I44" s="221"/>
      <c r="J44" s="221"/>
      <c r="K44" s="222"/>
    </row>
    <row r="45" spans="1:11" s="223" customFormat="1" ht="17">
      <c r="A45" s="218"/>
      <c r="B45" s="230"/>
      <c r="C45" s="218"/>
      <c r="D45" s="220"/>
      <c r="E45" s="220"/>
      <c r="F45" s="220"/>
      <c r="G45" s="219"/>
      <c r="H45" s="219"/>
      <c r="I45" s="221"/>
      <c r="J45" s="221"/>
      <c r="K45" s="222"/>
    </row>
    <row r="46" spans="1:11" s="223" customFormat="1" ht="17">
      <c r="A46" s="218"/>
      <c r="B46" s="230"/>
      <c r="C46" s="218"/>
      <c r="D46" s="220"/>
      <c r="E46" s="220"/>
      <c r="F46" s="220"/>
      <c r="G46" s="219"/>
      <c r="H46" s="219"/>
      <c r="I46" s="221"/>
      <c r="J46" s="221"/>
      <c r="K46" s="222"/>
    </row>
    <row r="47" spans="1:11" s="223" customFormat="1" ht="17">
      <c r="A47" s="218"/>
      <c r="B47" s="230"/>
      <c r="C47" s="218"/>
      <c r="D47" s="220"/>
      <c r="E47" s="220"/>
      <c r="F47" s="220"/>
      <c r="G47" s="219"/>
      <c r="H47" s="219"/>
      <c r="I47" s="221"/>
      <c r="J47" s="221"/>
      <c r="K47" s="222"/>
    </row>
    <row r="48" spans="1:11" s="223" customFormat="1" ht="17">
      <c r="A48" s="218"/>
      <c r="B48" s="230"/>
      <c r="C48" s="218"/>
      <c r="D48" s="220"/>
      <c r="E48" s="220"/>
      <c r="F48" s="220"/>
      <c r="G48" s="219"/>
      <c r="H48" s="219"/>
      <c r="I48" s="221"/>
      <c r="J48" s="221"/>
      <c r="K48" s="222"/>
    </row>
    <row r="49" spans="1:11" s="223" customFormat="1" ht="17">
      <c r="A49" s="218"/>
      <c r="B49" s="230"/>
      <c r="C49" s="218"/>
      <c r="D49" s="220"/>
      <c r="E49" s="220"/>
      <c r="F49" s="220"/>
      <c r="G49" s="219"/>
      <c r="H49" s="219"/>
      <c r="I49" s="221"/>
      <c r="J49" s="221"/>
      <c r="K49" s="222"/>
    </row>
    <row r="50" spans="1:11" s="223" customFormat="1" ht="17">
      <c r="A50" s="218"/>
      <c r="B50" s="230"/>
      <c r="C50" s="218"/>
      <c r="D50" s="220"/>
      <c r="E50" s="220"/>
      <c r="F50" s="220"/>
      <c r="G50" s="219"/>
      <c r="H50" s="219"/>
      <c r="I50" s="221"/>
      <c r="J50" s="221"/>
      <c r="K50" s="222"/>
    </row>
    <row r="51" spans="1:11" s="223" customFormat="1" ht="17">
      <c r="A51" s="218"/>
      <c r="B51" s="230"/>
      <c r="C51" s="218"/>
      <c r="D51" s="220"/>
      <c r="E51" s="220"/>
      <c r="F51" s="220"/>
      <c r="G51" s="219"/>
      <c r="H51" s="219"/>
      <c r="I51" s="221"/>
      <c r="J51" s="221"/>
      <c r="K51" s="222"/>
    </row>
    <row r="52" spans="1:11" s="223" customFormat="1" ht="17">
      <c r="A52" s="218"/>
      <c r="B52" s="230"/>
      <c r="C52" s="218"/>
      <c r="D52" s="220"/>
      <c r="E52" s="220"/>
      <c r="F52" s="220"/>
      <c r="G52" s="219"/>
      <c r="H52" s="219"/>
      <c r="I52" s="221"/>
      <c r="J52" s="221"/>
      <c r="K52" s="222"/>
    </row>
    <row r="53" spans="1:11" s="223" customFormat="1" ht="17">
      <c r="A53" s="218"/>
      <c r="B53" s="230"/>
      <c r="C53" s="218"/>
      <c r="D53" s="220"/>
      <c r="E53" s="220"/>
      <c r="F53" s="220"/>
      <c r="G53" s="219"/>
      <c r="H53" s="219"/>
      <c r="I53" s="221"/>
      <c r="J53" s="221"/>
      <c r="K53" s="222"/>
    </row>
    <row r="54" spans="1:11" s="223" customFormat="1" ht="17">
      <c r="A54" s="218"/>
      <c r="B54" s="230"/>
      <c r="C54" s="218"/>
      <c r="D54" s="220"/>
      <c r="E54" s="220"/>
      <c r="F54" s="220"/>
      <c r="G54" s="219"/>
      <c r="H54" s="219"/>
      <c r="I54" s="221"/>
      <c r="J54" s="221"/>
      <c r="K54" s="222"/>
    </row>
    <row r="55" spans="1:11" s="223" customFormat="1" ht="17">
      <c r="A55" s="218"/>
      <c r="B55" s="230"/>
      <c r="C55" s="218"/>
      <c r="D55" s="220"/>
      <c r="E55" s="220"/>
      <c r="F55" s="220"/>
      <c r="G55" s="219"/>
      <c r="H55" s="219"/>
      <c r="I55" s="221"/>
      <c r="J55" s="221"/>
      <c r="K55" s="222"/>
    </row>
    <row r="56" spans="1:11" s="223" customFormat="1" ht="17">
      <c r="A56" s="218"/>
      <c r="B56" s="230"/>
      <c r="C56" s="218"/>
      <c r="D56" s="220"/>
      <c r="E56" s="220"/>
      <c r="F56" s="220"/>
      <c r="G56" s="219"/>
      <c r="H56" s="219"/>
      <c r="I56" s="221"/>
      <c r="J56" s="221"/>
      <c r="K56" s="222"/>
    </row>
    <row r="57" spans="1:11" s="223" customFormat="1" ht="17">
      <c r="A57" s="218"/>
      <c r="B57" s="230"/>
      <c r="C57" s="218"/>
      <c r="D57" s="220"/>
      <c r="E57" s="220"/>
      <c r="F57" s="220"/>
      <c r="G57" s="219"/>
      <c r="H57" s="219"/>
      <c r="I57" s="221"/>
      <c r="J57" s="221"/>
      <c r="K57" s="222"/>
    </row>
    <row r="58" spans="1:11" s="223" customFormat="1" ht="17">
      <c r="A58" s="218"/>
      <c r="B58" s="230"/>
      <c r="C58" s="218"/>
      <c r="D58" s="220"/>
      <c r="E58" s="220"/>
      <c r="F58" s="220"/>
      <c r="G58" s="219"/>
      <c r="H58" s="219"/>
      <c r="I58" s="221"/>
      <c r="J58" s="221"/>
      <c r="K58" s="222"/>
    </row>
    <row r="59" spans="1:11" s="223" customFormat="1" ht="17">
      <c r="A59" s="218"/>
      <c r="B59" s="230"/>
      <c r="C59" s="218"/>
      <c r="D59" s="220"/>
      <c r="E59" s="220"/>
      <c r="F59" s="220"/>
      <c r="G59" s="219"/>
      <c r="H59" s="219"/>
      <c r="I59" s="221"/>
      <c r="J59" s="221"/>
      <c r="K59" s="222"/>
    </row>
    <row r="60" spans="1:11" s="223" customFormat="1" ht="17">
      <c r="A60" s="218"/>
      <c r="B60" s="230"/>
      <c r="C60" s="218"/>
      <c r="D60" s="220"/>
      <c r="E60" s="220"/>
      <c r="F60" s="220"/>
      <c r="G60" s="219"/>
      <c r="H60" s="219"/>
      <c r="I60" s="221"/>
      <c r="J60" s="221"/>
      <c r="K60" s="222"/>
    </row>
    <row r="61" spans="1:11" s="223" customFormat="1" ht="17">
      <c r="A61" s="218"/>
      <c r="B61" s="230"/>
      <c r="C61" s="218"/>
      <c r="D61" s="220"/>
      <c r="E61" s="220"/>
      <c r="F61" s="220"/>
      <c r="G61" s="219"/>
      <c r="H61" s="219"/>
      <c r="I61" s="221"/>
      <c r="J61" s="221"/>
      <c r="K61" s="222"/>
    </row>
    <row r="62" spans="1:11" s="223" customFormat="1" ht="17">
      <c r="A62" s="218"/>
      <c r="B62" s="230"/>
      <c r="C62" s="218"/>
      <c r="D62" s="220"/>
      <c r="E62" s="220"/>
      <c r="F62" s="220"/>
      <c r="G62" s="219"/>
      <c r="H62" s="219"/>
      <c r="I62" s="221"/>
      <c r="J62" s="221"/>
      <c r="K62" s="222"/>
    </row>
    <row r="63" spans="1:11" s="223" customFormat="1" ht="17">
      <c r="A63" s="218"/>
      <c r="B63" s="230"/>
      <c r="C63" s="218"/>
      <c r="D63" s="220"/>
      <c r="E63" s="220"/>
      <c r="F63" s="220"/>
      <c r="G63" s="219"/>
      <c r="H63" s="219"/>
      <c r="I63" s="221"/>
      <c r="J63" s="221"/>
      <c r="K63" s="222"/>
    </row>
    <row r="64" spans="1:11" s="223" customFormat="1" ht="17">
      <c r="A64" s="218"/>
      <c r="B64" s="230"/>
      <c r="C64" s="218"/>
      <c r="D64" s="220"/>
      <c r="E64" s="220"/>
      <c r="F64" s="220"/>
      <c r="G64" s="219"/>
      <c r="H64" s="219"/>
      <c r="I64" s="221"/>
      <c r="J64" s="221"/>
      <c r="K64" s="222"/>
    </row>
    <row r="65" spans="1:11" s="223" customFormat="1" ht="17">
      <c r="A65" s="218"/>
      <c r="B65" s="230"/>
      <c r="C65" s="218"/>
      <c r="D65" s="220"/>
      <c r="E65" s="220"/>
      <c r="F65" s="220"/>
      <c r="G65" s="219"/>
      <c r="H65" s="219"/>
      <c r="I65" s="221"/>
      <c r="J65" s="221"/>
      <c r="K65" s="222"/>
    </row>
    <row r="66" spans="1:11" s="223" customFormat="1" ht="17">
      <c r="A66" s="218"/>
      <c r="B66" s="230"/>
      <c r="C66" s="218"/>
      <c r="D66" s="220"/>
      <c r="E66" s="220"/>
      <c r="F66" s="220"/>
      <c r="G66" s="219"/>
      <c r="H66" s="219"/>
      <c r="I66" s="221"/>
      <c r="J66" s="221"/>
      <c r="K66" s="222"/>
    </row>
    <row r="67" spans="1:11" s="223" customFormat="1" ht="17">
      <c r="A67" s="218"/>
      <c r="B67" s="230"/>
      <c r="C67" s="218"/>
      <c r="D67" s="220"/>
      <c r="E67" s="220"/>
      <c r="F67" s="220"/>
      <c r="G67" s="219"/>
      <c r="H67" s="219"/>
      <c r="I67" s="221"/>
      <c r="J67" s="221"/>
      <c r="K67" s="222"/>
    </row>
    <row r="68" spans="1:11" s="223" customFormat="1" ht="17">
      <c r="A68" s="218"/>
      <c r="B68" s="230"/>
      <c r="C68" s="218"/>
      <c r="D68" s="220"/>
      <c r="E68" s="220"/>
      <c r="F68" s="220"/>
      <c r="G68" s="219"/>
      <c r="H68" s="219"/>
      <c r="I68" s="221"/>
      <c r="J68" s="221"/>
      <c r="K68" s="222"/>
    </row>
    <row r="69" spans="1:11" s="223" customFormat="1" ht="17">
      <c r="A69" s="218"/>
      <c r="B69" s="230"/>
      <c r="C69" s="218"/>
      <c r="D69" s="220"/>
      <c r="E69" s="220"/>
      <c r="F69" s="220"/>
      <c r="G69" s="219"/>
      <c r="H69" s="219"/>
      <c r="I69" s="221"/>
      <c r="J69" s="221"/>
      <c r="K69" s="222"/>
    </row>
    <row r="70" spans="1:11" s="223" customFormat="1" ht="17">
      <c r="A70" s="218"/>
      <c r="B70" s="230"/>
      <c r="C70" s="218"/>
      <c r="D70" s="220"/>
      <c r="E70" s="220"/>
      <c r="F70" s="220"/>
      <c r="G70" s="219"/>
      <c r="H70" s="219"/>
      <c r="I70" s="221"/>
      <c r="J70" s="221"/>
      <c r="K70" s="222"/>
    </row>
    <row r="71" spans="1:11" s="223" customFormat="1" ht="17">
      <c r="A71" s="218"/>
      <c r="B71" s="230"/>
      <c r="C71" s="218"/>
      <c r="D71" s="220"/>
      <c r="E71" s="220"/>
      <c r="F71" s="220"/>
      <c r="G71" s="219"/>
      <c r="H71" s="219"/>
      <c r="I71" s="221"/>
      <c r="J71" s="221"/>
      <c r="K71" s="222"/>
    </row>
    <row r="72" spans="1:11" s="223" customFormat="1" ht="17">
      <c r="A72" s="218"/>
      <c r="B72" s="230"/>
      <c r="C72" s="218"/>
      <c r="D72" s="220"/>
      <c r="E72" s="220"/>
      <c r="F72" s="220"/>
      <c r="G72" s="219"/>
      <c r="H72" s="219"/>
      <c r="I72" s="221"/>
      <c r="J72" s="221"/>
      <c r="K72" s="222"/>
    </row>
    <row r="73" spans="1:11" s="223" customFormat="1" ht="17">
      <c r="A73" s="218"/>
      <c r="B73" s="230"/>
      <c r="C73" s="218"/>
      <c r="D73" s="220"/>
      <c r="E73" s="220"/>
      <c r="F73" s="220"/>
      <c r="G73" s="219"/>
      <c r="H73" s="219"/>
      <c r="I73" s="221"/>
      <c r="J73" s="221"/>
      <c r="K73" s="222"/>
    </row>
    <row r="74" spans="1:11" s="223" customFormat="1" ht="17">
      <c r="A74" s="218"/>
      <c r="B74" s="230"/>
      <c r="C74" s="218"/>
      <c r="D74" s="220"/>
      <c r="E74" s="220"/>
      <c r="F74" s="220"/>
      <c r="G74" s="219"/>
      <c r="H74" s="219"/>
      <c r="I74" s="221"/>
      <c r="J74" s="221"/>
      <c r="K74" s="222"/>
    </row>
    <row r="75" spans="1:11" s="223" customFormat="1" ht="17">
      <c r="A75" s="218"/>
      <c r="B75" s="230"/>
      <c r="C75" s="218"/>
      <c r="D75" s="220"/>
      <c r="E75" s="220"/>
      <c r="F75" s="220"/>
      <c r="G75" s="219"/>
      <c r="H75" s="219"/>
      <c r="I75" s="221"/>
      <c r="J75" s="221"/>
      <c r="K75" s="222"/>
    </row>
    <row r="76" spans="1:11" s="223" customFormat="1" ht="17">
      <c r="A76" s="218"/>
      <c r="B76" s="230"/>
      <c r="C76" s="218"/>
      <c r="D76" s="220"/>
      <c r="E76" s="220"/>
      <c r="F76" s="220"/>
      <c r="G76" s="219"/>
      <c r="H76" s="219"/>
      <c r="I76" s="221"/>
      <c r="J76" s="221"/>
      <c r="K76" s="222"/>
    </row>
    <row r="77" spans="1:11" s="223" customFormat="1" ht="17">
      <c r="A77" s="218"/>
      <c r="B77" s="230"/>
      <c r="C77" s="218"/>
      <c r="D77" s="220"/>
      <c r="E77" s="220"/>
      <c r="F77" s="220"/>
      <c r="G77" s="219"/>
      <c r="H77" s="219"/>
      <c r="I77" s="221"/>
      <c r="J77" s="221"/>
      <c r="K77" s="222"/>
    </row>
    <row r="78" spans="1:11" s="223" customFormat="1" ht="17">
      <c r="A78" s="218"/>
      <c r="B78" s="230"/>
      <c r="C78" s="218"/>
      <c r="D78" s="220"/>
      <c r="E78" s="220"/>
      <c r="F78" s="220"/>
      <c r="G78" s="219"/>
      <c r="H78" s="219"/>
      <c r="I78" s="221"/>
      <c r="J78" s="221"/>
      <c r="K78" s="222"/>
    </row>
    <row r="79" spans="1:11" s="223" customFormat="1" ht="17">
      <c r="A79" s="218"/>
      <c r="B79" s="230"/>
      <c r="C79" s="218"/>
      <c r="D79" s="220"/>
      <c r="E79" s="220"/>
      <c r="F79" s="220"/>
      <c r="G79" s="219"/>
      <c r="H79" s="219"/>
      <c r="I79" s="221"/>
      <c r="J79" s="221"/>
      <c r="K79" s="222"/>
    </row>
    <row r="80" spans="1:11" s="223" customFormat="1" ht="17">
      <c r="A80" s="218"/>
      <c r="B80" s="230"/>
      <c r="C80" s="218"/>
      <c r="D80" s="220"/>
      <c r="E80" s="220"/>
      <c r="F80" s="220"/>
      <c r="G80" s="219"/>
      <c r="H80" s="219"/>
      <c r="I80" s="221"/>
      <c r="J80" s="221"/>
      <c r="K80" s="222"/>
    </row>
    <row r="81" spans="1:11" s="223" customFormat="1" ht="17">
      <c r="A81" s="218"/>
      <c r="B81" s="230"/>
      <c r="C81" s="218"/>
      <c r="D81" s="220"/>
      <c r="E81" s="220"/>
      <c r="F81" s="220"/>
      <c r="G81" s="219"/>
      <c r="H81" s="219"/>
      <c r="I81" s="221"/>
      <c r="J81" s="221"/>
      <c r="K81" s="222"/>
    </row>
    <row r="82" spans="1:11" s="223" customFormat="1" ht="17">
      <c r="A82" s="218"/>
      <c r="B82" s="230"/>
      <c r="C82" s="218"/>
      <c r="D82" s="220"/>
      <c r="E82" s="220"/>
      <c r="F82" s="220"/>
      <c r="G82" s="219"/>
      <c r="H82" s="219"/>
      <c r="I82" s="221"/>
      <c r="J82" s="221"/>
      <c r="K82" s="222"/>
    </row>
    <row r="83" spans="1:11" s="223" customFormat="1" ht="17">
      <c r="A83" s="218"/>
      <c r="B83" s="230"/>
      <c r="C83" s="218"/>
      <c r="D83" s="220"/>
      <c r="E83" s="220"/>
      <c r="F83" s="220"/>
      <c r="G83" s="219"/>
      <c r="H83" s="219"/>
      <c r="I83" s="221"/>
      <c r="J83" s="221"/>
      <c r="K83" s="222"/>
    </row>
    <row r="84" spans="1:11" s="223" customFormat="1" ht="17">
      <c r="A84" s="218"/>
      <c r="B84" s="230"/>
      <c r="C84" s="218"/>
      <c r="D84" s="220"/>
      <c r="E84" s="220"/>
      <c r="F84" s="220"/>
      <c r="G84" s="219"/>
      <c r="H84" s="219"/>
      <c r="I84" s="221"/>
      <c r="J84" s="221"/>
      <c r="K84" s="222"/>
    </row>
    <row r="85" spans="1:11" s="223" customFormat="1" ht="17">
      <c r="A85" s="218"/>
      <c r="B85" s="230"/>
      <c r="C85" s="218"/>
      <c r="D85" s="220"/>
      <c r="E85" s="220"/>
      <c r="F85" s="220"/>
      <c r="G85" s="219"/>
      <c r="H85" s="219"/>
      <c r="I85" s="221"/>
      <c r="J85" s="221"/>
      <c r="K85" s="222"/>
    </row>
    <row r="86" spans="1:11" s="223" customFormat="1" ht="17">
      <c r="A86" s="218"/>
      <c r="B86" s="230"/>
      <c r="C86" s="218"/>
      <c r="D86" s="220"/>
      <c r="E86" s="220"/>
      <c r="F86" s="220"/>
      <c r="G86" s="219"/>
      <c r="H86" s="219"/>
      <c r="I86" s="221"/>
      <c r="J86" s="221"/>
      <c r="K86" s="222"/>
    </row>
    <row r="87" spans="1:11" s="223" customFormat="1" ht="17">
      <c r="A87" s="218"/>
      <c r="B87" s="230"/>
      <c r="C87" s="218"/>
      <c r="D87" s="220"/>
      <c r="E87" s="220"/>
      <c r="F87" s="220"/>
      <c r="G87" s="219"/>
      <c r="H87" s="219"/>
      <c r="I87" s="221"/>
      <c r="J87" s="221"/>
      <c r="K87" s="222"/>
    </row>
    <row r="88" spans="1:11" s="223" customFormat="1" ht="17">
      <c r="A88" s="218"/>
      <c r="B88" s="230"/>
      <c r="C88" s="218"/>
      <c r="D88" s="220"/>
      <c r="E88" s="220"/>
      <c r="F88" s="220"/>
      <c r="G88" s="219"/>
      <c r="H88" s="219"/>
      <c r="I88" s="221"/>
      <c r="J88" s="221"/>
      <c r="K88" s="222"/>
    </row>
    <row r="89" spans="1:11" s="223" customFormat="1" ht="17">
      <c r="A89" s="218"/>
      <c r="B89" s="230"/>
      <c r="C89" s="218"/>
      <c r="D89" s="220"/>
      <c r="E89" s="220"/>
      <c r="F89" s="220"/>
      <c r="G89" s="219"/>
      <c r="H89" s="219"/>
      <c r="I89" s="221"/>
      <c r="J89" s="221"/>
      <c r="K89" s="222"/>
    </row>
    <row r="90" spans="1:11" s="223" customFormat="1" ht="17">
      <c r="A90" s="218"/>
      <c r="B90" s="230"/>
      <c r="C90" s="218"/>
      <c r="D90" s="220"/>
      <c r="E90" s="220"/>
      <c r="F90" s="220"/>
      <c r="G90" s="219"/>
      <c r="H90" s="219"/>
      <c r="I90" s="221"/>
      <c r="J90" s="221"/>
      <c r="K90" s="222"/>
    </row>
    <row r="91" spans="1:11" s="223" customFormat="1" ht="17">
      <c r="A91" s="218"/>
      <c r="B91" s="230"/>
      <c r="C91" s="218"/>
      <c r="D91" s="220"/>
      <c r="E91" s="220"/>
      <c r="F91" s="220"/>
      <c r="G91" s="219"/>
      <c r="H91" s="219"/>
      <c r="I91" s="221"/>
      <c r="J91" s="221"/>
      <c r="K91" s="222"/>
    </row>
    <row r="92" spans="1:11" s="223" customFormat="1" ht="17">
      <c r="A92" s="218"/>
      <c r="B92" s="230"/>
      <c r="C92" s="218"/>
      <c r="D92" s="220"/>
      <c r="E92" s="220"/>
      <c r="F92" s="220"/>
      <c r="G92" s="219"/>
      <c r="H92" s="219"/>
      <c r="I92" s="221"/>
      <c r="J92" s="221"/>
      <c r="K92" s="222"/>
    </row>
    <row r="93" spans="1:11" s="223" customFormat="1" ht="17">
      <c r="A93" s="218"/>
      <c r="B93" s="230"/>
      <c r="C93" s="218"/>
      <c r="D93" s="220"/>
      <c r="E93" s="220"/>
      <c r="F93" s="220"/>
      <c r="G93" s="219"/>
      <c r="H93" s="219"/>
      <c r="I93" s="221"/>
      <c r="J93" s="221"/>
      <c r="K93" s="222"/>
    </row>
    <row r="94" spans="1:11" s="223" customFormat="1" ht="17">
      <c r="A94" s="218"/>
      <c r="B94" s="230"/>
      <c r="C94" s="218"/>
      <c r="D94" s="220"/>
      <c r="E94" s="220"/>
      <c r="F94" s="220"/>
      <c r="G94" s="219"/>
      <c r="H94" s="219"/>
      <c r="I94" s="221"/>
      <c r="J94" s="221"/>
      <c r="K94" s="222"/>
    </row>
    <row r="95" spans="1:11" s="223" customFormat="1" ht="17">
      <c r="A95" s="218"/>
      <c r="B95" s="230"/>
      <c r="C95" s="218"/>
      <c r="D95" s="220"/>
      <c r="E95" s="220"/>
      <c r="F95" s="220"/>
      <c r="G95" s="219"/>
      <c r="H95" s="219"/>
      <c r="I95" s="221"/>
      <c r="J95" s="221"/>
      <c r="K95" s="222"/>
    </row>
    <row r="96" spans="1:11" s="223" customFormat="1" ht="17">
      <c r="A96" s="218"/>
      <c r="B96" s="230"/>
      <c r="C96" s="218"/>
      <c r="D96" s="220"/>
      <c r="E96" s="220"/>
      <c r="F96" s="220"/>
      <c r="G96" s="219"/>
      <c r="H96" s="219"/>
      <c r="I96" s="221"/>
      <c r="J96" s="221"/>
      <c r="K96" s="222"/>
    </row>
    <row r="97" spans="1:11" s="223" customFormat="1" ht="17">
      <c r="A97" s="218"/>
      <c r="B97" s="230"/>
      <c r="C97" s="218"/>
      <c r="D97" s="220"/>
      <c r="E97" s="220"/>
      <c r="F97" s="220"/>
      <c r="G97" s="219"/>
      <c r="H97" s="219"/>
      <c r="I97" s="221"/>
      <c r="J97" s="221"/>
      <c r="K97" s="222"/>
    </row>
    <row r="98" spans="1:11" s="223" customFormat="1" ht="17">
      <c r="A98" s="218"/>
      <c r="B98" s="230"/>
      <c r="C98" s="218"/>
      <c r="D98" s="220"/>
      <c r="E98" s="220"/>
      <c r="F98" s="220"/>
      <c r="G98" s="219"/>
      <c r="H98" s="219"/>
      <c r="I98" s="221"/>
      <c r="J98" s="221"/>
      <c r="K98" s="222"/>
    </row>
    <row r="99" spans="1:11" s="223" customFormat="1" ht="17">
      <c r="A99" s="218"/>
      <c r="B99" s="230"/>
      <c r="C99" s="218"/>
      <c r="D99" s="220"/>
      <c r="E99" s="220"/>
      <c r="F99" s="220"/>
      <c r="G99" s="219"/>
      <c r="H99" s="219"/>
      <c r="I99" s="221"/>
      <c r="J99" s="221"/>
      <c r="K99" s="222"/>
    </row>
    <row r="100" spans="1:11" s="223" customFormat="1" ht="17">
      <c r="A100" s="218"/>
      <c r="B100" s="230"/>
      <c r="C100" s="218"/>
      <c r="D100" s="220"/>
      <c r="E100" s="220"/>
      <c r="F100" s="220"/>
      <c r="G100" s="219"/>
      <c r="H100" s="219"/>
      <c r="I100" s="221"/>
      <c r="J100" s="221"/>
      <c r="K100" s="222"/>
    </row>
    <row r="101" spans="1:11" s="223" customFormat="1" ht="17">
      <c r="A101" s="218"/>
      <c r="B101" s="230"/>
      <c r="C101" s="218"/>
      <c r="D101" s="220"/>
      <c r="E101" s="220"/>
      <c r="F101" s="220"/>
      <c r="G101" s="219"/>
      <c r="H101" s="219"/>
      <c r="I101" s="221"/>
      <c r="J101" s="221"/>
      <c r="K101" s="222"/>
    </row>
    <row r="102" spans="1:11" s="223" customFormat="1" ht="17">
      <c r="A102" s="218"/>
      <c r="B102" s="230"/>
      <c r="C102" s="218"/>
      <c r="D102" s="220"/>
      <c r="E102" s="220"/>
      <c r="F102" s="220"/>
      <c r="G102" s="219"/>
      <c r="H102" s="219"/>
      <c r="I102" s="221"/>
      <c r="J102" s="221"/>
      <c r="K102" s="222"/>
    </row>
    <row r="103" spans="1:11" s="223" customFormat="1" ht="17">
      <c r="A103" s="218"/>
      <c r="B103" s="230"/>
      <c r="C103" s="218"/>
      <c r="D103" s="220"/>
      <c r="E103" s="220"/>
      <c r="F103" s="220"/>
      <c r="G103" s="219"/>
      <c r="H103" s="219"/>
      <c r="I103" s="221"/>
      <c r="J103" s="221"/>
      <c r="K103" s="222"/>
    </row>
    <row r="104" spans="1:11" s="223" customFormat="1" ht="17">
      <c r="A104" s="218"/>
      <c r="B104" s="230"/>
      <c r="C104" s="218"/>
      <c r="D104" s="220"/>
      <c r="E104" s="220"/>
      <c r="F104" s="220"/>
      <c r="G104" s="219"/>
      <c r="H104" s="219"/>
      <c r="I104" s="221"/>
      <c r="J104" s="221"/>
      <c r="K104" s="222"/>
    </row>
    <row r="105" spans="1:11" s="223" customFormat="1" ht="17">
      <c r="A105" s="218"/>
      <c r="B105" s="230"/>
      <c r="C105" s="218"/>
      <c r="D105" s="220"/>
      <c r="E105" s="220"/>
      <c r="F105" s="220"/>
      <c r="G105" s="219"/>
      <c r="H105" s="219"/>
      <c r="I105" s="221"/>
      <c r="J105" s="221"/>
      <c r="K105" s="222"/>
    </row>
    <row r="106" spans="1:11" s="223" customFormat="1" ht="17">
      <c r="A106" s="218"/>
      <c r="B106" s="230"/>
      <c r="C106" s="218"/>
      <c r="D106" s="220"/>
      <c r="E106" s="220"/>
      <c r="F106" s="220"/>
      <c r="G106" s="219"/>
      <c r="H106" s="219"/>
      <c r="I106" s="221"/>
      <c r="J106" s="221"/>
      <c r="K106" s="222"/>
    </row>
    <row r="107" spans="1:11" s="223" customFormat="1" ht="17">
      <c r="A107" s="218"/>
      <c r="B107" s="230"/>
      <c r="C107" s="218"/>
      <c r="D107" s="220"/>
      <c r="E107" s="220"/>
      <c r="F107" s="220"/>
      <c r="G107" s="219"/>
      <c r="H107" s="219"/>
      <c r="I107" s="221"/>
      <c r="J107" s="221"/>
      <c r="K107" s="222"/>
    </row>
    <row r="108" spans="1:11" s="223" customFormat="1" ht="17">
      <c r="A108" s="218"/>
      <c r="B108" s="230"/>
      <c r="C108" s="218"/>
      <c r="D108" s="220"/>
      <c r="E108" s="220"/>
      <c r="F108" s="220"/>
      <c r="G108" s="219"/>
      <c r="H108" s="219"/>
      <c r="I108" s="221"/>
      <c r="J108" s="221"/>
      <c r="K108" s="222"/>
    </row>
    <row r="109" spans="1:11" s="223" customFormat="1" ht="17">
      <c r="A109" s="218"/>
      <c r="B109" s="230"/>
      <c r="C109" s="218"/>
      <c r="D109" s="220"/>
      <c r="E109" s="220"/>
      <c r="F109" s="220"/>
      <c r="G109" s="219"/>
      <c r="H109" s="219"/>
      <c r="I109" s="221"/>
      <c r="J109" s="221"/>
      <c r="K109" s="222"/>
    </row>
    <row r="110" spans="1:11" s="223" customFormat="1" ht="17">
      <c r="A110" s="218"/>
      <c r="B110" s="230"/>
      <c r="C110" s="218"/>
      <c r="D110" s="220"/>
      <c r="E110" s="220"/>
      <c r="F110" s="220"/>
      <c r="G110" s="219"/>
      <c r="H110" s="219"/>
      <c r="I110" s="221"/>
      <c r="J110" s="221"/>
      <c r="K110" s="222"/>
    </row>
    <row r="111" spans="1:11" s="223" customFormat="1" ht="17">
      <c r="A111" s="218"/>
      <c r="B111" s="230"/>
      <c r="C111" s="218"/>
      <c r="D111" s="220"/>
      <c r="E111" s="220"/>
      <c r="F111" s="220"/>
      <c r="G111" s="219"/>
      <c r="H111" s="219"/>
      <c r="I111" s="221"/>
      <c r="J111" s="221"/>
      <c r="K111" s="222"/>
    </row>
    <row r="112" spans="1:11" s="223" customFormat="1" ht="17">
      <c r="A112" s="218"/>
      <c r="B112" s="230"/>
      <c r="C112" s="218"/>
      <c r="D112" s="220"/>
      <c r="E112" s="220"/>
      <c r="F112" s="220"/>
      <c r="G112" s="219"/>
      <c r="H112" s="219"/>
      <c r="I112" s="221"/>
      <c r="J112" s="221"/>
      <c r="K112" s="222"/>
    </row>
    <row r="113" spans="1:11" s="223" customFormat="1" ht="17">
      <c r="A113" s="218"/>
      <c r="B113" s="230"/>
      <c r="C113" s="218"/>
      <c r="D113" s="220"/>
      <c r="E113" s="220"/>
      <c r="F113" s="220"/>
      <c r="G113" s="219"/>
      <c r="H113" s="219"/>
      <c r="I113" s="221"/>
      <c r="J113" s="221"/>
      <c r="K113" s="222"/>
    </row>
    <row r="114" spans="1:11" s="223" customFormat="1" ht="17">
      <c r="A114" s="218"/>
      <c r="B114" s="230"/>
      <c r="C114" s="218"/>
      <c r="D114" s="220"/>
      <c r="E114" s="220"/>
      <c r="F114" s="220"/>
      <c r="G114" s="219"/>
      <c r="H114" s="219"/>
      <c r="I114" s="221"/>
      <c r="J114" s="221"/>
      <c r="K114" s="222"/>
    </row>
    <row r="115" spans="1:11" s="223" customFormat="1" ht="17">
      <c r="A115" s="218"/>
      <c r="B115" s="230"/>
      <c r="C115" s="218"/>
      <c r="D115" s="220"/>
      <c r="E115" s="220"/>
      <c r="F115" s="220"/>
      <c r="G115" s="219"/>
      <c r="H115" s="219"/>
      <c r="I115" s="221"/>
      <c r="J115" s="221"/>
      <c r="K115" s="222"/>
    </row>
    <row r="116" spans="1:11" s="223" customFormat="1" ht="17">
      <c r="A116" s="218"/>
      <c r="B116" s="230"/>
      <c r="C116" s="218"/>
      <c r="D116" s="220"/>
      <c r="E116" s="220"/>
      <c r="F116" s="220"/>
      <c r="G116" s="219"/>
      <c r="H116" s="219"/>
      <c r="I116" s="221"/>
      <c r="J116" s="221"/>
      <c r="K116" s="222"/>
    </row>
    <row r="117" spans="1:11" s="223" customFormat="1" ht="17">
      <c r="A117" s="218"/>
      <c r="B117" s="230"/>
      <c r="C117" s="218"/>
      <c r="D117" s="220"/>
      <c r="E117" s="220"/>
      <c r="F117" s="220"/>
      <c r="G117" s="219"/>
      <c r="H117" s="219"/>
      <c r="I117" s="221"/>
      <c r="J117" s="221"/>
      <c r="K117" s="222"/>
    </row>
    <row r="118" spans="1:11" s="223" customFormat="1" ht="17">
      <c r="A118" s="218"/>
      <c r="B118" s="230"/>
      <c r="C118" s="218"/>
      <c r="D118" s="220"/>
      <c r="E118" s="220"/>
      <c r="F118" s="220"/>
      <c r="G118" s="219"/>
      <c r="H118" s="219"/>
      <c r="I118" s="221"/>
      <c r="J118" s="221"/>
      <c r="K118" s="222"/>
    </row>
    <row r="119" spans="1:11" s="223" customFormat="1" ht="17">
      <c r="A119" s="218"/>
      <c r="B119" s="230"/>
      <c r="C119" s="218"/>
      <c r="D119" s="220"/>
      <c r="E119" s="220"/>
      <c r="F119" s="220"/>
      <c r="G119" s="219"/>
      <c r="H119" s="219"/>
      <c r="I119" s="221"/>
      <c r="J119" s="221"/>
      <c r="K119" s="222"/>
    </row>
    <row r="120" spans="1:11" s="223" customFormat="1" ht="17">
      <c r="A120" s="218"/>
      <c r="B120" s="230"/>
      <c r="C120" s="218"/>
      <c r="D120" s="220"/>
      <c r="E120" s="220"/>
      <c r="F120" s="220"/>
      <c r="G120" s="219"/>
      <c r="H120" s="219"/>
      <c r="I120" s="221"/>
      <c r="J120" s="221"/>
      <c r="K120" s="222"/>
    </row>
    <row r="121" spans="1:11" s="223" customFormat="1" ht="17">
      <c r="A121" s="218"/>
      <c r="B121" s="230"/>
      <c r="C121" s="218"/>
      <c r="D121" s="220"/>
      <c r="E121" s="220"/>
      <c r="F121" s="220"/>
      <c r="G121" s="219"/>
      <c r="H121" s="219"/>
      <c r="I121" s="221"/>
      <c r="J121" s="221"/>
      <c r="K121" s="222"/>
    </row>
    <row r="122" spans="1:11" s="223" customFormat="1" ht="17">
      <c r="A122" s="218"/>
      <c r="B122" s="230"/>
      <c r="C122" s="218"/>
      <c r="D122" s="220"/>
      <c r="E122" s="220"/>
      <c r="F122" s="220"/>
      <c r="G122" s="219"/>
      <c r="H122" s="219"/>
      <c r="I122" s="221"/>
      <c r="J122" s="221"/>
      <c r="K122" s="222"/>
    </row>
    <row r="123" spans="1:11" s="223" customFormat="1" ht="17">
      <c r="A123" s="218"/>
      <c r="B123" s="230"/>
      <c r="C123" s="218"/>
      <c r="D123" s="220"/>
      <c r="E123" s="220"/>
      <c r="F123" s="220"/>
      <c r="G123" s="219"/>
      <c r="H123" s="219"/>
      <c r="I123" s="221"/>
      <c r="J123" s="221"/>
      <c r="K123" s="222"/>
    </row>
    <row r="124" spans="1:11" s="223" customFormat="1" ht="17">
      <c r="A124" s="218"/>
      <c r="B124" s="230"/>
      <c r="C124" s="218"/>
      <c r="D124" s="220"/>
      <c r="E124" s="220"/>
      <c r="F124" s="220"/>
      <c r="G124" s="219"/>
      <c r="H124" s="219"/>
      <c r="I124" s="221"/>
      <c r="J124" s="221"/>
      <c r="K124" s="222"/>
    </row>
    <row r="125" spans="1:11" s="223" customFormat="1" ht="17">
      <c r="A125" s="218"/>
      <c r="B125" s="230"/>
      <c r="C125" s="218"/>
      <c r="D125" s="220"/>
      <c r="E125" s="220"/>
      <c r="F125" s="220"/>
      <c r="G125" s="219"/>
      <c r="H125" s="219"/>
      <c r="I125" s="221"/>
      <c r="J125" s="221"/>
      <c r="K125" s="222"/>
    </row>
    <row r="126" spans="1:11" s="223" customFormat="1" ht="17">
      <c r="A126" s="218"/>
      <c r="B126" s="230"/>
      <c r="C126" s="218"/>
      <c r="D126" s="220"/>
      <c r="E126" s="220"/>
      <c r="F126" s="220"/>
      <c r="G126" s="219"/>
      <c r="H126" s="219"/>
      <c r="I126" s="221"/>
      <c r="J126" s="221"/>
      <c r="K126" s="222"/>
    </row>
    <row r="127" spans="1:11" s="223" customFormat="1" ht="17">
      <c r="A127" s="218"/>
      <c r="B127" s="230"/>
      <c r="C127" s="218"/>
      <c r="D127" s="220"/>
      <c r="E127" s="220"/>
      <c r="F127" s="220"/>
      <c r="G127" s="219"/>
      <c r="H127" s="219"/>
      <c r="I127" s="221"/>
      <c r="J127" s="221"/>
      <c r="K127" s="222"/>
    </row>
    <row r="128" spans="1:11" s="223" customFormat="1" ht="17">
      <c r="A128" s="218"/>
      <c r="B128" s="230"/>
      <c r="C128" s="218"/>
      <c r="D128" s="220"/>
      <c r="E128" s="220"/>
      <c r="F128" s="220"/>
      <c r="G128" s="219"/>
      <c r="H128" s="219"/>
      <c r="I128" s="221"/>
      <c r="J128" s="221"/>
      <c r="K128" s="222"/>
    </row>
    <row r="129" spans="1:11" s="223" customFormat="1" ht="17">
      <c r="A129" s="218"/>
      <c r="B129" s="230"/>
      <c r="C129" s="218"/>
      <c r="D129" s="220"/>
      <c r="E129" s="220"/>
      <c r="F129" s="220"/>
      <c r="G129" s="219"/>
      <c r="H129" s="219"/>
      <c r="I129" s="221"/>
      <c r="J129" s="221"/>
      <c r="K129" s="222"/>
    </row>
    <row r="130" spans="1:11" s="223" customFormat="1" ht="17">
      <c r="A130" s="218"/>
      <c r="B130" s="230"/>
      <c r="C130" s="218"/>
      <c r="D130" s="220"/>
      <c r="E130" s="220"/>
      <c r="F130" s="220"/>
      <c r="G130" s="219"/>
      <c r="H130" s="219"/>
      <c r="I130" s="221"/>
      <c r="J130" s="221"/>
      <c r="K130" s="222"/>
    </row>
    <row r="131" spans="1:11" s="223" customFormat="1" ht="17">
      <c r="A131" s="218"/>
      <c r="B131" s="230"/>
      <c r="C131" s="218"/>
      <c r="D131" s="220"/>
      <c r="E131" s="220"/>
      <c r="F131" s="220"/>
      <c r="G131" s="219"/>
      <c r="H131" s="219"/>
      <c r="I131" s="221"/>
      <c r="J131" s="221"/>
      <c r="K131" s="222"/>
    </row>
    <row r="132" spans="1:11" s="223" customFormat="1" ht="17">
      <c r="A132" s="218"/>
      <c r="B132" s="230"/>
      <c r="C132" s="218"/>
      <c r="D132" s="220"/>
      <c r="E132" s="220"/>
      <c r="F132" s="220"/>
      <c r="G132" s="219"/>
      <c r="H132" s="219"/>
      <c r="I132" s="221"/>
      <c r="J132" s="221"/>
      <c r="K132" s="222"/>
    </row>
    <row r="133" spans="1:11" s="223" customFormat="1" ht="17">
      <c r="A133" s="218"/>
      <c r="B133" s="230"/>
      <c r="C133" s="218"/>
      <c r="D133" s="220"/>
      <c r="E133" s="220"/>
      <c r="F133" s="220"/>
      <c r="G133" s="219"/>
      <c r="H133" s="219"/>
      <c r="I133" s="221"/>
      <c r="J133" s="221"/>
      <c r="K133" s="222"/>
    </row>
    <row r="134" spans="1:11" s="223" customFormat="1" ht="17">
      <c r="A134" s="218"/>
      <c r="B134" s="230"/>
      <c r="C134" s="218"/>
      <c r="D134" s="220"/>
      <c r="E134" s="220"/>
      <c r="F134" s="220"/>
      <c r="G134" s="219"/>
      <c r="H134" s="219"/>
      <c r="I134" s="221"/>
      <c r="J134" s="221"/>
      <c r="K134" s="222"/>
    </row>
    <row r="135" spans="1:11" s="223" customFormat="1" ht="17">
      <c r="A135" s="218"/>
      <c r="B135" s="230"/>
      <c r="C135" s="218"/>
      <c r="D135" s="220"/>
      <c r="E135" s="220"/>
      <c r="F135" s="220"/>
      <c r="G135" s="219"/>
      <c r="H135" s="219"/>
      <c r="I135" s="221"/>
      <c r="J135" s="221"/>
      <c r="K135" s="222"/>
    </row>
    <row r="136" spans="1:11" s="223" customFormat="1" ht="17">
      <c r="A136" s="218"/>
      <c r="B136" s="230"/>
      <c r="C136" s="218"/>
      <c r="D136" s="220"/>
      <c r="E136" s="220"/>
      <c r="F136" s="220"/>
      <c r="G136" s="219"/>
      <c r="H136" s="219"/>
      <c r="I136" s="221"/>
      <c r="J136" s="221"/>
      <c r="K136" s="222"/>
    </row>
    <row r="137" spans="1:11" s="223" customFormat="1" ht="17">
      <c r="A137" s="218"/>
      <c r="B137" s="230"/>
      <c r="C137" s="218"/>
      <c r="D137" s="220"/>
      <c r="E137" s="220"/>
      <c r="F137" s="220"/>
      <c r="G137" s="219"/>
      <c r="H137" s="219"/>
      <c r="I137" s="221"/>
      <c r="J137" s="221"/>
      <c r="K137" s="222"/>
    </row>
    <row r="138" spans="1:11" s="223" customFormat="1" ht="17">
      <c r="A138" s="218"/>
      <c r="B138" s="230"/>
      <c r="C138" s="218"/>
      <c r="D138" s="220"/>
      <c r="E138" s="220"/>
      <c r="F138" s="220"/>
      <c r="G138" s="219"/>
      <c r="H138" s="219"/>
      <c r="I138" s="221"/>
      <c r="J138" s="221"/>
      <c r="K138" s="222"/>
    </row>
    <row r="139" spans="1:11" s="223" customFormat="1" ht="17">
      <c r="A139" s="218"/>
      <c r="B139" s="230"/>
      <c r="C139" s="218"/>
      <c r="D139" s="220"/>
      <c r="E139" s="220"/>
      <c r="F139" s="220"/>
      <c r="G139" s="219"/>
      <c r="H139" s="219"/>
      <c r="I139" s="221"/>
      <c r="J139" s="221"/>
      <c r="K139" s="222"/>
    </row>
    <row r="140" spans="1:11" s="223" customFormat="1" ht="17">
      <c r="A140" s="218"/>
      <c r="B140" s="230"/>
      <c r="C140" s="218"/>
      <c r="D140" s="220"/>
      <c r="E140" s="220"/>
      <c r="F140" s="220"/>
      <c r="G140" s="219"/>
      <c r="H140" s="219"/>
      <c r="I140" s="221"/>
      <c r="J140" s="221"/>
      <c r="K140" s="222"/>
    </row>
    <row r="141" spans="1:11" s="223" customFormat="1" ht="17">
      <c r="A141" s="218"/>
      <c r="B141" s="230"/>
      <c r="C141" s="218"/>
      <c r="D141" s="220"/>
      <c r="E141" s="220"/>
      <c r="F141" s="220"/>
      <c r="G141" s="219"/>
      <c r="H141" s="219"/>
      <c r="I141" s="221"/>
      <c r="J141" s="221"/>
      <c r="K141" s="222"/>
    </row>
    <row r="142" spans="1:11" s="223" customFormat="1" ht="17">
      <c r="A142" s="218"/>
      <c r="B142" s="230"/>
      <c r="C142" s="218"/>
      <c r="D142" s="220"/>
      <c r="E142" s="220"/>
      <c r="F142" s="220"/>
      <c r="G142" s="219"/>
      <c r="H142" s="219"/>
      <c r="I142" s="221"/>
      <c r="J142" s="221"/>
      <c r="K142" s="222"/>
    </row>
    <row r="143" spans="1:11" s="223" customFormat="1" ht="17">
      <c r="A143" s="218"/>
      <c r="B143" s="230"/>
      <c r="C143" s="218"/>
      <c r="D143" s="220"/>
      <c r="E143" s="220"/>
      <c r="F143" s="220"/>
      <c r="G143" s="219"/>
      <c r="H143" s="219"/>
      <c r="I143" s="221"/>
      <c r="J143" s="221"/>
      <c r="K143" s="222"/>
    </row>
    <row r="144" spans="1:11" s="223" customFormat="1" ht="17">
      <c r="A144" s="218"/>
      <c r="B144" s="230"/>
      <c r="C144" s="218"/>
      <c r="D144" s="220"/>
      <c r="E144" s="220"/>
      <c r="F144" s="220"/>
      <c r="G144" s="219"/>
      <c r="H144" s="219"/>
      <c r="I144" s="221"/>
      <c r="J144" s="221"/>
      <c r="K144" s="222"/>
    </row>
    <row r="145" spans="1:11" s="223" customFormat="1" ht="17">
      <c r="A145" s="218"/>
      <c r="B145" s="230"/>
      <c r="C145" s="218"/>
      <c r="D145" s="220"/>
      <c r="E145" s="220"/>
      <c r="F145" s="220"/>
      <c r="G145" s="219"/>
      <c r="H145" s="219"/>
      <c r="I145" s="221"/>
      <c r="J145" s="221"/>
      <c r="K145" s="222"/>
    </row>
    <row r="146" spans="1:11" s="223" customFormat="1" ht="17">
      <c r="A146" s="218"/>
      <c r="B146" s="230"/>
      <c r="C146" s="218"/>
      <c r="D146" s="220"/>
      <c r="E146" s="220"/>
      <c r="F146" s="220"/>
      <c r="G146" s="219"/>
      <c r="H146" s="219"/>
      <c r="I146" s="221"/>
      <c r="J146" s="221"/>
      <c r="K146" s="222"/>
    </row>
    <row r="147" spans="1:11" s="223" customFormat="1" ht="17">
      <c r="A147" s="218"/>
      <c r="B147" s="230"/>
      <c r="C147" s="218"/>
      <c r="D147" s="220"/>
      <c r="E147" s="220"/>
      <c r="F147" s="220"/>
      <c r="G147" s="219"/>
      <c r="H147" s="219"/>
      <c r="I147" s="221"/>
      <c r="J147" s="221"/>
      <c r="K147" s="222"/>
    </row>
    <row r="148" spans="1:11" s="223" customFormat="1" ht="17">
      <c r="A148" s="218"/>
      <c r="B148" s="230"/>
      <c r="C148" s="218"/>
      <c r="D148" s="220"/>
      <c r="E148" s="220"/>
      <c r="F148" s="220"/>
      <c r="G148" s="219"/>
      <c r="H148" s="219"/>
      <c r="I148" s="221"/>
      <c r="J148" s="221"/>
      <c r="K148" s="222"/>
    </row>
    <row r="149" spans="1:11" s="223" customFormat="1" ht="17">
      <c r="A149" s="218"/>
      <c r="B149" s="230"/>
      <c r="C149" s="218"/>
      <c r="D149" s="220"/>
      <c r="E149" s="220"/>
      <c r="F149" s="220"/>
      <c r="G149" s="219"/>
      <c r="H149" s="219"/>
      <c r="I149" s="221"/>
      <c r="J149" s="221"/>
      <c r="K149" s="222"/>
    </row>
    <row r="150" spans="1:11" s="223" customFormat="1" ht="17">
      <c r="A150" s="218"/>
      <c r="B150" s="230"/>
      <c r="C150" s="218"/>
      <c r="D150" s="220"/>
      <c r="E150" s="220"/>
      <c r="F150" s="220"/>
      <c r="G150" s="219"/>
      <c r="H150" s="219"/>
      <c r="I150" s="221"/>
      <c r="J150" s="221"/>
      <c r="K150" s="222"/>
    </row>
    <row r="151" spans="1:11" s="223" customFormat="1" ht="17">
      <c r="A151" s="218"/>
      <c r="B151" s="230"/>
      <c r="C151" s="218"/>
      <c r="D151" s="220"/>
      <c r="E151" s="220"/>
      <c r="F151" s="220"/>
      <c r="G151" s="219"/>
      <c r="H151" s="219"/>
      <c r="I151" s="221"/>
      <c r="J151" s="221"/>
      <c r="K151" s="222"/>
    </row>
    <row r="152" spans="1:11" s="223" customFormat="1" ht="17">
      <c r="A152" s="218"/>
      <c r="B152" s="230"/>
      <c r="C152" s="218"/>
      <c r="D152" s="220"/>
      <c r="E152" s="220"/>
      <c r="F152" s="220"/>
      <c r="G152" s="219"/>
      <c r="H152" s="219"/>
      <c r="I152" s="221"/>
      <c r="J152" s="221"/>
      <c r="K152" s="222"/>
    </row>
    <row r="153" spans="1:11" s="223" customFormat="1" ht="17">
      <c r="A153" s="218"/>
      <c r="B153" s="230"/>
      <c r="C153" s="218"/>
      <c r="D153" s="220"/>
      <c r="E153" s="220"/>
      <c r="F153" s="220"/>
      <c r="G153" s="219"/>
      <c r="H153" s="219"/>
      <c r="I153" s="221"/>
      <c r="J153" s="221"/>
      <c r="K153" s="222"/>
    </row>
    <row r="154" spans="1:11" s="223" customFormat="1" ht="17">
      <c r="A154" s="218"/>
      <c r="B154" s="230"/>
      <c r="C154" s="218"/>
      <c r="D154" s="220"/>
      <c r="E154" s="220"/>
      <c r="F154" s="220"/>
      <c r="G154" s="219"/>
      <c r="H154" s="219"/>
      <c r="I154" s="221"/>
      <c r="J154" s="221"/>
      <c r="K154" s="222"/>
    </row>
    <row r="155" spans="1:11" s="223" customFormat="1" ht="17">
      <c r="A155" s="218"/>
      <c r="B155" s="230"/>
      <c r="C155" s="218"/>
      <c r="D155" s="220"/>
      <c r="E155" s="220"/>
      <c r="F155" s="220"/>
      <c r="G155" s="219"/>
      <c r="H155" s="219"/>
      <c r="I155" s="221"/>
      <c r="J155" s="221"/>
      <c r="K155" s="222"/>
    </row>
    <row r="156" spans="1:11" s="223" customFormat="1" ht="17">
      <c r="A156" s="218"/>
      <c r="B156" s="230"/>
      <c r="C156" s="218"/>
      <c r="D156" s="220"/>
      <c r="E156" s="220"/>
      <c r="F156" s="220"/>
      <c r="G156" s="219"/>
      <c r="H156" s="219"/>
      <c r="I156" s="221"/>
      <c r="J156" s="221"/>
      <c r="K156" s="222"/>
    </row>
  </sheetData>
  <conditionalFormatting sqref="D1:F1">
    <cfRule type="duplicateValues" dxfId="1" priority="1" stopIfTrue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97"/>
  <sheetViews>
    <sheetView showGridLines="0" tabSelected="1" topLeftCell="A184" zoomScale="110" zoomScaleNormal="110" workbookViewId="0">
      <selection activeCell="A194" sqref="A194:K199"/>
    </sheetView>
  </sheetViews>
  <sheetFormatPr defaultColWidth="8.6328125" defaultRowHeight="15.5"/>
  <cols>
    <col min="1" max="1" width="11.08984375" style="210" customWidth="1"/>
    <col min="2" max="2" width="10.54296875" style="211" bestFit="1" customWidth="1"/>
    <col min="3" max="3" width="10.6328125" style="210" bestFit="1" customWidth="1"/>
    <col min="4" max="4" width="15" style="210" customWidth="1"/>
    <col min="5" max="6" width="21.90625" style="210" customWidth="1"/>
    <col min="7" max="8" width="22.453125" style="210" customWidth="1"/>
    <col min="9" max="9" width="30.6328125" style="210" bestFit="1" customWidth="1"/>
    <col min="10" max="10" width="65.90625" style="215" bestFit="1" customWidth="1"/>
    <col min="11" max="11" width="17.453125" style="210" customWidth="1"/>
    <col min="12" max="16384" width="8.6328125" style="209"/>
  </cols>
  <sheetData>
    <row r="1" spans="1:11" s="214" customFormat="1" ht="27.65" customHeight="1">
      <c r="A1" s="205" t="s">
        <v>249</v>
      </c>
      <c r="B1" s="206" t="s">
        <v>234</v>
      </c>
      <c r="C1" s="205" t="s">
        <v>223</v>
      </c>
      <c r="D1" s="205" t="s">
        <v>224</v>
      </c>
      <c r="E1" s="205" t="s">
        <v>250</v>
      </c>
      <c r="F1" s="205" t="s">
        <v>251</v>
      </c>
      <c r="G1" s="207" t="s">
        <v>252</v>
      </c>
      <c r="H1" s="207" t="s">
        <v>253</v>
      </c>
      <c r="I1" s="206" t="s">
        <v>254</v>
      </c>
      <c r="J1" s="206" t="s">
        <v>233</v>
      </c>
      <c r="K1" s="206" t="s">
        <v>248</v>
      </c>
    </row>
    <row r="2" spans="1:11" s="229" customFormat="1" ht="17">
      <c r="A2" s="224"/>
      <c r="B2" s="231"/>
      <c r="C2" s="224"/>
      <c r="D2" s="226"/>
      <c r="E2" s="226"/>
      <c r="F2" s="226"/>
      <c r="G2" s="225"/>
      <c r="H2" s="225"/>
      <c r="I2" s="225"/>
      <c r="J2" s="227"/>
      <c r="K2" s="228"/>
    </row>
    <row r="3" spans="1:11" s="229" customFormat="1" ht="17">
      <c r="A3" s="224"/>
      <c r="B3" s="231"/>
      <c r="C3" s="224"/>
      <c r="D3" s="226"/>
      <c r="E3" s="226"/>
      <c r="F3" s="226"/>
      <c r="G3" s="225"/>
      <c r="H3" s="225"/>
      <c r="I3" s="225"/>
      <c r="J3" s="227"/>
      <c r="K3" s="228"/>
    </row>
    <row r="4" spans="1:11" s="229" customFormat="1" ht="17">
      <c r="A4" s="224"/>
      <c r="B4" s="231"/>
      <c r="C4" s="224"/>
      <c r="D4" s="226"/>
      <c r="E4" s="226"/>
      <c r="F4" s="226"/>
      <c r="G4" s="225"/>
      <c r="H4" s="225"/>
      <c r="I4" s="225"/>
      <c r="J4" s="227"/>
      <c r="K4" s="228"/>
    </row>
    <row r="5" spans="1:11" s="229" customFormat="1" ht="17">
      <c r="A5" s="224"/>
      <c r="B5" s="231"/>
      <c r="C5" s="224"/>
      <c r="D5" s="226"/>
      <c r="E5" s="226"/>
      <c r="F5" s="226"/>
      <c r="G5" s="225"/>
      <c r="H5" s="225"/>
      <c r="I5" s="225"/>
      <c r="J5" s="227"/>
      <c r="K5" s="228"/>
    </row>
    <row r="6" spans="1:11" s="229" customFormat="1" ht="17">
      <c r="A6" s="224"/>
      <c r="B6" s="231"/>
      <c r="C6" s="224"/>
      <c r="D6" s="226"/>
      <c r="E6" s="226"/>
      <c r="F6" s="226"/>
      <c r="G6" s="225"/>
      <c r="H6" s="225"/>
      <c r="I6" s="225"/>
      <c r="J6" s="227"/>
      <c r="K6" s="228"/>
    </row>
    <row r="7" spans="1:11" s="229" customFormat="1" ht="17">
      <c r="A7" s="224"/>
      <c r="B7" s="231"/>
      <c r="C7" s="224"/>
      <c r="D7" s="226"/>
      <c r="E7" s="226"/>
      <c r="F7" s="226"/>
      <c r="G7" s="225"/>
      <c r="H7" s="225"/>
      <c r="I7" s="225"/>
      <c r="J7" s="227"/>
      <c r="K7" s="228"/>
    </row>
    <row r="8" spans="1:11" s="229" customFormat="1" ht="17">
      <c r="A8" s="224"/>
      <c r="B8" s="231"/>
      <c r="C8" s="224"/>
      <c r="D8" s="226"/>
      <c r="E8" s="226"/>
      <c r="F8" s="226"/>
      <c r="G8" s="225"/>
      <c r="H8" s="225"/>
      <c r="I8" s="225"/>
      <c r="J8" s="227"/>
      <c r="K8" s="228"/>
    </row>
    <row r="9" spans="1:11" s="229" customFormat="1" ht="17">
      <c r="A9" s="224"/>
      <c r="B9" s="231"/>
      <c r="C9" s="224"/>
      <c r="D9" s="226"/>
      <c r="E9" s="226"/>
      <c r="F9" s="226"/>
      <c r="G9" s="225"/>
      <c r="H9" s="225"/>
      <c r="I9" s="225"/>
      <c r="J9" s="227"/>
      <c r="K9" s="228"/>
    </row>
    <row r="10" spans="1:11" s="229" customFormat="1" ht="17">
      <c r="A10" s="224"/>
      <c r="B10" s="231"/>
      <c r="C10" s="224"/>
      <c r="D10" s="226"/>
      <c r="E10" s="226"/>
      <c r="F10" s="226"/>
      <c r="G10" s="225"/>
      <c r="H10" s="225"/>
      <c r="I10" s="225"/>
      <c r="J10" s="227"/>
      <c r="K10" s="228"/>
    </row>
    <row r="11" spans="1:11" s="229" customFormat="1" ht="17">
      <c r="A11" s="224"/>
      <c r="B11" s="231"/>
      <c r="C11" s="224"/>
      <c r="D11" s="226"/>
      <c r="E11" s="226"/>
      <c r="F11" s="226"/>
      <c r="G11" s="225"/>
      <c r="H11" s="225"/>
      <c r="I11" s="225"/>
      <c r="J11" s="227"/>
      <c r="K11" s="228"/>
    </row>
    <row r="12" spans="1:11" s="229" customFormat="1" ht="17">
      <c r="A12" s="224"/>
      <c r="B12" s="231"/>
      <c r="C12" s="224"/>
      <c r="D12" s="226"/>
      <c r="E12" s="226"/>
      <c r="F12" s="226"/>
      <c r="G12" s="225"/>
      <c r="H12" s="225"/>
      <c r="I12" s="225"/>
      <c r="J12" s="227"/>
      <c r="K12" s="228"/>
    </row>
    <row r="13" spans="1:11" s="229" customFormat="1" ht="17">
      <c r="A13" s="224"/>
      <c r="B13" s="231"/>
      <c r="C13" s="224"/>
      <c r="D13" s="226"/>
      <c r="E13" s="226"/>
      <c r="F13" s="226"/>
      <c r="G13" s="225"/>
      <c r="H13" s="225"/>
      <c r="I13" s="225"/>
      <c r="J13" s="227"/>
      <c r="K13" s="228"/>
    </row>
    <row r="14" spans="1:11" s="229" customFormat="1" ht="17">
      <c r="A14" s="224"/>
      <c r="B14" s="231"/>
      <c r="C14" s="224"/>
      <c r="D14" s="226"/>
      <c r="E14" s="226"/>
      <c r="F14" s="226"/>
      <c r="G14" s="225"/>
      <c r="H14" s="225"/>
      <c r="I14" s="225"/>
      <c r="J14" s="227"/>
      <c r="K14" s="228"/>
    </row>
    <row r="15" spans="1:11" s="229" customFormat="1" ht="17">
      <c r="A15" s="224"/>
      <c r="B15" s="231"/>
      <c r="C15" s="224"/>
      <c r="D15" s="226"/>
      <c r="E15" s="226"/>
      <c r="F15" s="226"/>
      <c r="G15" s="225"/>
      <c r="H15" s="225"/>
      <c r="I15" s="225"/>
      <c r="J15" s="227"/>
      <c r="K15" s="228"/>
    </row>
    <row r="16" spans="1:11" s="229" customFormat="1" ht="17">
      <c r="A16" s="224"/>
      <c r="B16" s="231"/>
      <c r="C16" s="224"/>
      <c r="D16" s="226"/>
      <c r="E16" s="226"/>
      <c r="F16" s="226"/>
      <c r="G16" s="225"/>
      <c r="H16" s="225"/>
      <c r="I16" s="225"/>
      <c r="J16" s="227"/>
      <c r="K16" s="228"/>
    </row>
    <row r="17" spans="1:11" s="229" customFormat="1" ht="17">
      <c r="A17" s="224"/>
      <c r="B17" s="231"/>
      <c r="C17" s="224"/>
      <c r="D17" s="226"/>
      <c r="E17" s="226"/>
      <c r="F17" s="226"/>
      <c r="G17" s="225"/>
      <c r="H17" s="225"/>
      <c r="I17" s="225"/>
      <c r="J17" s="227"/>
      <c r="K17" s="228"/>
    </row>
    <row r="18" spans="1:11" s="229" customFormat="1" ht="17">
      <c r="A18" s="224"/>
      <c r="B18" s="231"/>
      <c r="C18" s="224"/>
      <c r="D18" s="226"/>
      <c r="E18" s="226"/>
      <c r="F18" s="226"/>
      <c r="G18" s="225"/>
      <c r="H18" s="225"/>
      <c r="I18" s="225"/>
      <c r="J18" s="227"/>
      <c r="K18" s="228"/>
    </row>
    <row r="19" spans="1:11" s="229" customFormat="1" ht="17">
      <c r="A19" s="224"/>
      <c r="B19" s="231"/>
      <c r="C19" s="224"/>
      <c r="D19" s="226"/>
      <c r="E19" s="226"/>
      <c r="F19" s="226"/>
      <c r="G19" s="225"/>
      <c r="H19" s="225"/>
      <c r="I19" s="225"/>
      <c r="J19" s="227"/>
      <c r="K19" s="228"/>
    </row>
    <row r="20" spans="1:11" s="229" customFormat="1" ht="17">
      <c r="A20" s="224"/>
      <c r="B20" s="231"/>
      <c r="C20" s="224"/>
      <c r="D20" s="226"/>
      <c r="E20" s="226"/>
      <c r="F20" s="226"/>
      <c r="G20" s="225"/>
      <c r="H20" s="225"/>
      <c r="I20" s="225"/>
      <c r="J20" s="227"/>
      <c r="K20" s="228"/>
    </row>
    <row r="21" spans="1:11" s="229" customFormat="1" ht="17">
      <c r="A21" s="224"/>
      <c r="B21" s="231"/>
      <c r="C21" s="224"/>
      <c r="D21" s="226"/>
      <c r="E21" s="226"/>
      <c r="F21" s="226"/>
      <c r="G21" s="225"/>
      <c r="H21" s="225"/>
      <c r="I21" s="225"/>
      <c r="J21" s="227"/>
      <c r="K21" s="228"/>
    </row>
    <row r="22" spans="1:11" s="229" customFormat="1" ht="17">
      <c r="A22" s="224"/>
      <c r="B22" s="231"/>
      <c r="C22" s="224"/>
      <c r="D22" s="226"/>
      <c r="E22" s="226"/>
      <c r="F22" s="226"/>
      <c r="G22" s="225"/>
      <c r="H22" s="225"/>
      <c r="I22" s="225"/>
      <c r="J22" s="227"/>
      <c r="K22" s="228"/>
    </row>
    <row r="23" spans="1:11" s="229" customFormat="1" ht="17">
      <c r="A23" s="224"/>
      <c r="B23" s="231"/>
      <c r="C23" s="224"/>
      <c r="D23" s="226"/>
      <c r="E23" s="226"/>
      <c r="F23" s="226"/>
      <c r="G23" s="225"/>
      <c r="H23" s="225"/>
      <c r="I23" s="225"/>
      <c r="J23" s="227"/>
      <c r="K23" s="228"/>
    </row>
    <row r="24" spans="1:11" s="229" customFormat="1" ht="17">
      <c r="A24" s="224"/>
      <c r="B24" s="231"/>
      <c r="C24" s="224"/>
      <c r="D24" s="226"/>
      <c r="E24" s="226"/>
      <c r="F24" s="226"/>
      <c r="G24" s="225"/>
      <c r="H24" s="225"/>
      <c r="I24" s="225"/>
      <c r="J24" s="227"/>
      <c r="K24" s="228"/>
    </row>
    <row r="25" spans="1:11" s="229" customFormat="1" ht="17">
      <c r="A25" s="224"/>
      <c r="B25" s="231"/>
      <c r="C25" s="224"/>
      <c r="D25" s="226"/>
      <c r="E25" s="226"/>
      <c r="F25" s="226"/>
      <c r="G25" s="225"/>
      <c r="H25" s="225"/>
      <c r="I25" s="225"/>
      <c r="J25" s="227"/>
      <c r="K25" s="228"/>
    </row>
    <row r="26" spans="1:11" s="229" customFormat="1" ht="17">
      <c r="A26" s="224"/>
      <c r="B26" s="231"/>
      <c r="C26" s="224"/>
      <c r="D26" s="226"/>
      <c r="E26" s="226"/>
      <c r="F26" s="226"/>
      <c r="G26" s="225"/>
      <c r="H26" s="225"/>
      <c r="I26" s="225"/>
      <c r="J26" s="227"/>
      <c r="K26" s="228"/>
    </row>
    <row r="27" spans="1:11" s="229" customFormat="1" ht="17">
      <c r="A27" s="224"/>
      <c r="B27" s="231"/>
      <c r="C27" s="224"/>
      <c r="D27" s="226"/>
      <c r="E27" s="226"/>
      <c r="F27" s="226"/>
      <c r="G27" s="225"/>
      <c r="H27" s="225"/>
      <c r="I27" s="225"/>
      <c r="J27" s="227"/>
      <c r="K27" s="228"/>
    </row>
    <row r="28" spans="1:11" s="229" customFormat="1" ht="17">
      <c r="A28" s="224"/>
      <c r="B28" s="231"/>
      <c r="C28" s="224"/>
      <c r="D28" s="226"/>
      <c r="E28" s="226"/>
      <c r="F28" s="226"/>
      <c r="G28" s="225"/>
      <c r="H28" s="225"/>
      <c r="I28" s="225"/>
      <c r="J28" s="227"/>
      <c r="K28" s="228"/>
    </row>
    <row r="29" spans="1:11" s="229" customFormat="1" ht="17">
      <c r="A29" s="224"/>
      <c r="B29" s="231"/>
      <c r="C29" s="224"/>
      <c r="D29" s="226"/>
      <c r="E29" s="226"/>
      <c r="F29" s="226"/>
      <c r="G29" s="225"/>
      <c r="H29" s="225"/>
      <c r="I29" s="225"/>
      <c r="J29" s="227"/>
      <c r="K29" s="228"/>
    </row>
    <row r="30" spans="1:11" s="229" customFormat="1" ht="17">
      <c r="A30" s="224"/>
      <c r="B30" s="231"/>
      <c r="C30" s="224"/>
      <c r="D30" s="226"/>
      <c r="E30" s="226"/>
      <c r="F30" s="226"/>
      <c r="G30" s="225"/>
      <c r="H30" s="225"/>
      <c r="I30" s="225"/>
      <c r="J30" s="227"/>
      <c r="K30" s="228"/>
    </row>
    <row r="31" spans="1:11" s="229" customFormat="1" ht="17">
      <c r="A31" s="224"/>
      <c r="B31" s="231"/>
      <c r="C31" s="224"/>
      <c r="D31" s="226"/>
      <c r="E31" s="226"/>
      <c r="F31" s="226"/>
      <c r="G31" s="225"/>
      <c r="H31" s="225"/>
      <c r="I31" s="225"/>
      <c r="J31" s="227"/>
      <c r="K31" s="228"/>
    </row>
    <row r="32" spans="1:11" s="229" customFormat="1" ht="17">
      <c r="A32" s="224"/>
      <c r="B32" s="231"/>
      <c r="C32" s="224"/>
      <c r="D32" s="226"/>
      <c r="E32" s="226"/>
      <c r="F32" s="226"/>
      <c r="G32" s="225"/>
      <c r="H32" s="225"/>
      <c r="I32" s="225"/>
      <c r="J32" s="227"/>
      <c r="K32" s="228"/>
    </row>
    <row r="33" spans="1:11" s="229" customFormat="1" ht="17">
      <c r="A33" s="224"/>
      <c r="B33" s="231"/>
      <c r="C33" s="224"/>
      <c r="D33" s="226"/>
      <c r="E33" s="226"/>
      <c r="F33" s="226"/>
      <c r="G33" s="225"/>
      <c r="H33" s="225"/>
      <c r="I33" s="225"/>
      <c r="J33" s="227"/>
      <c r="K33" s="228"/>
    </row>
    <row r="34" spans="1:11" s="229" customFormat="1" ht="17">
      <c r="A34" s="224"/>
      <c r="B34" s="231"/>
      <c r="C34" s="224"/>
      <c r="D34" s="226"/>
      <c r="E34" s="226"/>
      <c r="F34" s="226"/>
      <c r="G34" s="225"/>
      <c r="H34" s="225"/>
      <c r="I34" s="225"/>
      <c r="J34" s="227"/>
      <c r="K34" s="228"/>
    </row>
    <row r="35" spans="1:11" s="229" customFormat="1" ht="17">
      <c r="A35" s="224"/>
      <c r="B35" s="231"/>
      <c r="C35" s="224"/>
      <c r="D35" s="226"/>
      <c r="E35" s="226"/>
      <c r="F35" s="226"/>
      <c r="G35" s="225"/>
      <c r="H35" s="225"/>
      <c r="I35" s="225"/>
      <c r="J35" s="227"/>
      <c r="K35" s="228"/>
    </row>
    <row r="36" spans="1:11" s="229" customFormat="1" ht="17">
      <c r="A36" s="224"/>
      <c r="B36" s="231"/>
      <c r="C36" s="224"/>
      <c r="D36" s="226"/>
      <c r="E36" s="226"/>
      <c r="F36" s="226"/>
      <c r="G36" s="225"/>
      <c r="H36" s="225"/>
      <c r="I36" s="225"/>
      <c r="J36" s="227"/>
      <c r="K36" s="228"/>
    </row>
    <row r="37" spans="1:11" s="229" customFormat="1" ht="17">
      <c r="A37" s="224"/>
      <c r="B37" s="231"/>
      <c r="C37" s="224"/>
      <c r="D37" s="226"/>
      <c r="E37" s="226"/>
      <c r="F37" s="226"/>
      <c r="G37" s="225"/>
      <c r="H37" s="225"/>
      <c r="I37" s="225"/>
      <c r="J37" s="227"/>
      <c r="K37" s="228"/>
    </row>
    <row r="38" spans="1:11" s="229" customFormat="1" ht="17">
      <c r="A38" s="224"/>
      <c r="B38" s="231"/>
      <c r="C38" s="224"/>
      <c r="D38" s="226"/>
      <c r="E38" s="226"/>
      <c r="F38" s="226"/>
      <c r="G38" s="225"/>
      <c r="H38" s="225"/>
      <c r="I38" s="225"/>
      <c r="J38" s="227"/>
      <c r="K38" s="228"/>
    </row>
    <row r="39" spans="1:11" s="229" customFormat="1" ht="17">
      <c r="A39" s="224"/>
      <c r="B39" s="231"/>
      <c r="C39" s="224"/>
      <c r="D39" s="226"/>
      <c r="E39" s="226"/>
      <c r="F39" s="226"/>
      <c r="G39" s="225"/>
      <c r="H39" s="225"/>
      <c r="I39" s="225"/>
      <c r="J39" s="227"/>
      <c r="K39" s="228"/>
    </row>
    <row r="40" spans="1:11" s="229" customFormat="1" ht="17">
      <c r="A40" s="224"/>
      <c r="B40" s="231"/>
      <c r="C40" s="224"/>
      <c r="D40" s="226"/>
      <c r="E40" s="226"/>
      <c r="F40" s="226"/>
      <c r="G40" s="225"/>
      <c r="H40" s="225"/>
      <c r="I40" s="225"/>
      <c r="J40" s="227"/>
      <c r="K40" s="228"/>
    </row>
    <row r="41" spans="1:11" s="229" customFormat="1" ht="17">
      <c r="A41" s="224"/>
      <c r="B41" s="231"/>
      <c r="C41" s="224"/>
      <c r="D41" s="226"/>
      <c r="E41" s="226"/>
      <c r="F41" s="226"/>
      <c r="G41" s="225"/>
      <c r="H41" s="225"/>
      <c r="I41" s="225"/>
      <c r="J41" s="227"/>
      <c r="K41" s="228"/>
    </row>
    <row r="42" spans="1:11" s="229" customFormat="1" ht="17">
      <c r="A42" s="224"/>
      <c r="B42" s="231"/>
      <c r="C42" s="224"/>
      <c r="D42" s="226"/>
      <c r="E42" s="226"/>
      <c r="F42" s="226"/>
      <c r="G42" s="225"/>
      <c r="H42" s="225"/>
      <c r="I42" s="225"/>
      <c r="J42" s="227"/>
      <c r="K42" s="228"/>
    </row>
    <row r="43" spans="1:11" s="229" customFormat="1" ht="17">
      <c r="A43" s="224"/>
      <c r="B43" s="231"/>
      <c r="C43" s="224"/>
      <c r="D43" s="226"/>
      <c r="E43" s="226"/>
      <c r="F43" s="226"/>
      <c r="G43" s="225"/>
      <c r="H43" s="225"/>
      <c r="I43" s="225"/>
      <c r="J43" s="227"/>
      <c r="K43" s="228"/>
    </row>
    <row r="44" spans="1:11" s="229" customFormat="1" ht="17">
      <c r="A44" s="224"/>
      <c r="B44" s="231"/>
      <c r="C44" s="224"/>
      <c r="D44" s="226"/>
      <c r="E44" s="226"/>
      <c r="F44" s="226"/>
      <c r="G44" s="225"/>
      <c r="H44" s="225"/>
      <c r="I44" s="225"/>
      <c r="J44" s="227"/>
      <c r="K44" s="228"/>
    </row>
    <row r="45" spans="1:11" s="229" customFormat="1" ht="17">
      <c r="A45" s="224"/>
      <c r="B45" s="231"/>
      <c r="C45" s="224"/>
      <c r="D45" s="226"/>
      <c r="E45" s="226"/>
      <c r="F45" s="226"/>
      <c r="G45" s="225"/>
      <c r="H45" s="225"/>
      <c r="I45" s="225"/>
      <c r="J45" s="227"/>
      <c r="K45" s="228"/>
    </row>
    <row r="46" spans="1:11" s="229" customFormat="1" ht="17">
      <c r="A46" s="224"/>
      <c r="B46" s="231"/>
      <c r="C46" s="224"/>
      <c r="D46" s="226"/>
      <c r="E46" s="226"/>
      <c r="F46" s="226"/>
      <c r="G46" s="225"/>
      <c r="H46" s="225"/>
      <c r="I46" s="225"/>
      <c r="J46" s="227"/>
      <c r="K46" s="228"/>
    </row>
    <row r="47" spans="1:11" s="229" customFormat="1" ht="17">
      <c r="A47" s="224"/>
      <c r="B47" s="231"/>
      <c r="C47" s="224"/>
      <c r="D47" s="226"/>
      <c r="E47" s="226"/>
      <c r="F47" s="226"/>
      <c r="G47" s="225"/>
      <c r="H47" s="225"/>
      <c r="I47" s="225"/>
      <c r="J47" s="227"/>
      <c r="K47" s="228"/>
    </row>
    <row r="48" spans="1:11" s="229" customFormat="1" ht="17">
      <c r="A48" s="224"/>
      <c r="B48" s="231"/>
      <c r="C48" s="224"/>
      <c r="D48" s="226"/>
      <c r="E48" s="226"/>
      <c r="F48" s="226"/>
      <c r="G48" s="225"/>
      <c r="H48" s="225"/>
      <c r="I48" s="225"/>
      <c r="J48" s="227"/>
      <c r="K48" s="228"/>
    </row>
    <row r="49" spans="1:11" s="229" customFormat="1" ht="17">
      <c r="A49" s="224"/>
      <c r="B49" s="231"/>
      <c r="C49" s="224"/>
      <c r="D49" s="226"/>
      <c r="E49" s="226"/>
      <c r="F49" s="226"/>
      <c r="G49" s="225"/>
      <c r="H49" s="225"/>
      <c r="I49" s="225"/>
      <c r="J49" s="227"/>
      <c r="K49" s="228"/>
    </row>
    <row r="50" spans="1:11" s="229" customFormat="1" ht="17">
      <c r="A50" s="224"/>
      <c r="B50" s="231"/>
      <c r="C50" s="224"/>
      <c r="D50" s="226"/>
      <c r="E50" s="226"/>
      <c r="F50" s="226"/>
      <c r="G50" s="225"/>
      <c r="H50" s="225"/>
      <c r="I50" s="225"/>
      <c r="J50" s="227"/>
      <c r="K50" s="228"/>
    </row>
    <row r="51" spans="1:11" s="229" customFormat="1" ht="17">
      <c r="A51" s="224"/>
      <c r="B51" s="231"/>
      <c r="C51" s="224"/>
      <c r="D51" s="226"/>
      <c r="E51" s="226"/>
      <c r="F51" s="226"/>
      <c r="G51" s="225"/>
      <c r="H51" s="225"/>
      <c r="I51" s="225"/>
      <c r="J51" s="227"/>
      <c r="K51" s="228"/>
    </row>
    <row r="52" spans="1:11" s="229" customFormat="1" ht="17">
      <c r="A52" s="224"/>
      <c r="B52" s="231"/>
      <c r="C52" s="224"/>
      <c r="D52" s="226"/>
      <c r="E52" s="226"/>
      <c r="F52" s="226"/>
      <c r="G52" s="225"/>
      <c r="H52" s="225"/>
      <c r="I52" s="225"/>
      <c r="J52" s="227"/>
      <c r="K52" s="228"/>
    </row>
    <row r="53" spans="1:11" s="229" customFormat="1" ht="17">
      <c r="A53" s="224"/>
      <c r="B53" s="231"/>
      <c r="C53" s="224"/>
      <c r="D53" s="226"/>
      <c r="E53" s="226"/>
      <c r="F53" s="226"/>
      <c r="G53" s="225"/>
      <c r="H53" s="225"/>
      <c r="I53" s="225"/>
      <c r="J53" s="227"/>
      <c r="K53" s="228"/>
    </row>
    <row r="54" spans="1:11" s="229" customFormat="1" ht="17">
      <c r="A54" s="224"/>
      <c r="B54" s="231"/>
      <c r="C54" s="224"/>
      <c r="D54" s="226"/>
      <c r="E54" s="226"/>
      <c r="F54" s="226"/>
      <c r="G54" s="225"/>
      <c r="H54" s="225"/>
      <c r="I54" s="225"/>
      <c r="J54" s="227"/>
      <c r="K54" s="228"/>
    </row>
    <row r="55" spans="1:11" s="229" customFormat="1" ht="17">
      <c r="A55" s="224"/>
      <c r="B55" s="231"/>
      <c r="C55" s="224"/>
      <c r="D55" s="226"/>
      <c r="E55" s="226"/>
      <c r="F55" s="226"/>
      <c r="G55" s="225"/>
      <c r="H55" s="225"/>
      <c r="I55" s="225"/>
      <c r="J55" s="227"/>
      <c r="K55" s="228"/>
    </row>
    <row r="56" spans="1:11" s="229" customFormat="1" ht="17">
      <c r="A56" s="224"/>
      <c r="B56" s="231"/>
      <c r="C56" s="224"/>
      <c r="D56" s="226"/>
      <c r="E56" s="226"/>
      <c r="F56" s="226"/>
      <c r="G56" s="225"/>
      <c r="H56" s="225"/>
      <c r="I56" s="225"/>
      <c r="J56" s="227"/>
      <c r="K56" s="228"/>
    </row>
    <row r="57" spans="1:11" s="229" customFormat="1" ht="17">
      <c r="A57" s="224"/>
      <c r="B57" s="231"/>
      <c r="C57" s="224"/>
      <c r="D57" s="226"/>
      <c r="E57" s="226"/>
      <c r="F57" s="226"/>
      <c r="G57" s="225"/>
      <c r="H57" s="225"/>
      <c r="I57" s="225"/>
      <c r="J57" s="227"/>
      <c r="K57" s="228"/>
    </row>
    <row r="58" spans="1:11" s="229" customFormat="1" ht="17">
      <c r="A58" s="224"/>
      <c r="B58" s="231"/>
      <c r="C58" s="224"/>
      <c r="D58" s="226"/>
      <c r="E58" s="226"/>
      <c r="F58" s="226"/>
      <c r="G58" s="225"/>
      <c r="H58" s="225"/>
      <c r="I58" s="225"/>
      <c r="J58" s="227"/>
      <c r="K58" s="228"/>
    </row>
    <row r="59" spans="1:11" s="229" customFormat="1" ht="17">
      <c r="A59" s="224"/>
      <c r="B59" s="231"/>
      <c r="C59" s="224"/>
      <c r="D59" s="226"/>
      <c r="E59" s="226"/>
      <c r="F59" s="226"/>
      <c r="G59" s="225"/>
      <c r="H59" s="225"/>
      <c r="I59" s="225"/>
      <c r="J59" s="227"/>
      <c r="K59" s="228"/>
    </row>
    <row r="60" spans="1:11" s="229" customFormat="1" ht="17">
      <c r="A60" s="224"/>
      <c r="B60" s="231"/>
      <c r="C60" s="224"/>
      <c r="D60" s="226"/>
      <c r="E60" s="226"/>
      <c r="F60" s="226"/>
      <c r="G60" s="225"/>
      <c r="H60" s="225"/>
      <c r="I60" s="225"/>
      <c r="J60" s="227"/>
      <c r="K60" s="228"/>
    </row>
    <row r="61" spans="1:11" s="229" customFormat="1" ht="17">
      <c r="A61" s="224"/>
      <c r="B61" s="231"/>
      <c r="C61" s="224"/>
      <c r="D61" s="226"/>
      <c r="E61" s="226"/>
      <c r="F61" s="226"/>
      <c r="G61" s="225"/>
      <c r="H61" s="225"/>
      <c r="I61" s="225"/>
      <c r="J61" s="227"/>
      <c r="K61" s="228"/>
    </row>
    <row r="62" spans="1:11" s="229" customFormat="1" ht="17">
      <c r="A62" s="224"/>
      <c r="B62" s="231"/>
      <c r="C62" s="224"/>
      <c r="D62" s="226"/>
      <c r="E62" s="226"/>
      <c r="F62" s="226"/>
      <c r="G62" s="225"/>
      <c r="H62" s="225"/>
      <c r="I62" s="225"/>
      <c r="J62" s="227"/>
      <c r="K62" s="228"/>
    </row>
    <row r="63" spans="1:11" s="229" customFormat="1" ht="17">
      <c r="A63" s="224"/>
      <c r="B63" s="231"/>
      <c r="C63" s="224"/>
      <c r="D63" s="226"/>
      <c r="E63" s="226"/>
      <c r="F63" s="226"/>
      <c r="G63" s="225"/>
      <c r="H63" s="225"/>
      <c r="I63" s="225"/>
      <c r="J63" s="227"/>
      <c r="K63" s="228"/>
    </row>
    <row r="64" spans="1:11" s="229" customFormat="1" ht="17">
      <c r="A64" s="224"/>
      <c r="B64" s="231"/>
      <c r="C64" s="224"/>
      <c r="D64" s="226"/>
      <c r="E64" s="226"/>
      <c r="F64" s="226"/>
      <c r="G64" s="225"/>
      <c r="H64" s="225"/>
      <c r="I64" s="225"/>
      <c r="J64" s="227"/>
      <c r="K64" s="228"/>
    </row>
    <row r="65" spans="1:11" s="229" customFormat="1" ht="17">
      <c r="A65" s="224"/>
      <c r="B65" s="231"/>
      <c r="C65" s="224"/>
      <c r="D65" s="226"/>
      <c r="E65" s="226"/>
      <c r="F65" s="226"/>
      <c r="G65" s="225"/>
      <c r="H65" s="225"/>
      <c r="I65" s="225"/>
      <c r="J65" s="227"/>
      <c r="K65" s="228"/>
    </row>
    <row r="66" spans="1:11" s="229" customFormat="1" ht="17">
      <c r="A66" s="224"/>
      <c r="B66" s="231"/>
      <c r="C66" s="224"/>
      <c r="D66" s="226"/>
      <c r="E66" s="226"/>
      <c r="F66" s="226"/>
      <c r="G66" s="225"/>
      <c r="H66" s="225"/>
      <c r="I66" s="225"/>
      <c r="J66" s="227"/>
      <c r="K66" s="228"/>
    </row>
    <row r="67" spans="1:11" s="229" customFormat="1" ht="17">
      <c r="A67" s="224"/>
      <c r="B67" s="231"/>
      <c r="C67" s="224"/>
      <c r="D67" s="226"/>
      <c r="E67" s="226"/>
      <c r="F67" s="226"/>
      <c r="G67" s="225"/>
      <c r="H67" s="225"/>
      <c r="I67" s="225"/>
      <c r="J67" s="227"/>
      <c r="K67" s="228"/>
    </row>
    <row r="68" spans="1:11" s="229" customFormat="1" ht="17">
      <c r="A68" s="224"/>
      <c r="B68" s="231"/>
      <c r="C68" s="224"/>
      <c r="D68" s="226"/>
      <c r="E68" s="226"/>
      <c r="F68" s="226"/>
      <c r="G68" s="225"/>
      <c r="H68" s="225"/>
      <c r="I68" s="225"/>
      <c r="J68" s="227"/>
      <c r="K68" s="228"/>
    </row>
    <row r="69" spans="1:11" s="229" customFormat="1" ht="17">
      <c r="A69" s="224"/>
      <c r="B69" s="231"/>
      <c r="C69" s="224"/>
      <c r="D69" s="226"/>
      <c r="E69" s="226"/>
      <c r="F69" s="226"/>
      <c r="G69" s="225"/>
      <c r="H69" s="225"/>
      <c r="I69" s="225"/>
      <c r="J69" s="227"/>
      <c r="K69" s="228"/>
    </row>
    <row r="70" spans="1:11" s="229" customFormat="1" ht="17">
      <c r="A70" s="224"/>
      <c r="B70" s="231"/>
      <c r="C70" s="224"/>
      <c r="D70" s="226"/>
      <c r="E70" s="226"/>
      <c r="F70" s="226"/>
      <c r="G70" s="225"/>
      <c r="H70" s="225"/>
      <c r="I70" s="225"/>
      <c r="J70" s="227"/>
      <c r="K70" s="228"/>
    </row>
    <row r="71" spans="1:11" s="229" customFormat="1" ht="17">
      <c r="A71" s="224"/>
      <c r="B71" s="231"/>
      <c r="C71" s="224"/>
      <c r="D71" s="226"/>
      <c r="E71" s="226"/>
      <c r="F71" s="226"/>
      <c r="G71" s="225"/>
      <c r="H71" s="225"/>
      <c r="I71" s="225"/>
      <c r="J71" s="227"/>
      <c r="K71" s="228"/>
    </row>
    <row r="72" spans="1:11" s="229" customFormat="1" ht="17">
      <c r="A72" s="224"/>
      <c r="B72" s="231"/>
      <c r="C72" s="224"/>
      <c r="D72" s="226"/>
      <c r="E72" s="226"/>
      <c r="F72" s="226"/>
      <c r="G72" s="225"/>
      <c r="H72" s="225"/>
      <c r="I72" s="225"/>
      <c r="J72" s="227"/>
      <c r="K72" s="228"/>
    </row>
    <row r="73" spans="1:11" s="229" customFormat="1" ht="17">
      <c r="A73" s="224"/>
      <c r="B73" s="231"/>
      <c r="C73" s="224"/>
      <c r="D73" s="226"/>
      <c r="E73" s="226"/>
      <c r="F73" s="226"/>
      <c r="G73" s="225"/>
      <c r="H73" s="225"/>
      <c r="I73" s="225"/>
      <c r="J73" s="227"/>
      <c r="K73" s="228"/>
    </row>
    <row r="74" spans="1:11" s="229" customFormat="1" ht="17">
      <c r="A74" s="224"/>
      <c r="B74" s="231"/>
      <c r="C74" s="224"/>
      <c r="D74" s="226"/>
      <c r="E74" s="226"/>
      <c r="F74" s="226"/>
      <c r="G74" s="225"/>
      <c r="H74" s="225"/>
      <c r="I74" s="225"/>
      <c r="J74" s="227"/>
      <c r="K74" s="228"/>
    </row>
    <row r="75" spans="1:11" s="229" customFormat="1" ht="17">
      <c r="A75" s="224"/>
      <c r="B75" s="231"/>
      <c r="C75" s="224"/>
      <c r="D75" s="226"/>
      <c r="E75" s="226"/>
      <c r="F75" s="226"/>
      <c r="G75" s="225"/>
      <c r="H75" s="225"/>
      <c r="I75" s="225"/>
      <c r="J75" s="227"/>
      <c r="K75" s="228"/>
    </row>
    <row r="76" spans="1:11" s="229" customFormat="1" ht="17">
      <c r="A76" s="224"/>
      <c r="B76" s="231"/>
      <c r="C76" s="224"/>
      <c r="D76" s="226"/>
      <c r="E76" s="226"/>
      <c r="F76" s="226"/>
      <c r="G76" s="225"/>
      <c r="H76" s="225"/>
      <c r="I76" s="225"/>
      <c r="J76" s="227"/>
      <c r="K76" s="228"/>
    </row>
    <row r="77" spans="1:11" s="229" customFormat="1" ht="17">
      <c r="A77" s="224"/>
      <c r="B77" s="231"/>
      <c r="C77" s="224"/>
      <c r="D77" s="226"/>
      <c r="E77" s="226"/>
      <c r="F77" s="226"/>
      <c r="G77" s="225"/>
      <c r="H77" s="225"/>
      <c r="I77" s="225"/>
      <c r="J77" s="227"/>
      <c r="K77" s="228"/>
    </row>
    <row r="78" spans="1:11" s="229" customFormat="1" ht="17">
      <c r="A78" s="224"/>
      <c r="B78" s="231"/>
      <c r="C78" s="224"/>
      <c r="D78" s="226"/>
      <c r="E78" s="226"/>
      <c r="F78" s="226"/>
      <c r="G78" s="225"/>
      <c r="H78" s="225"/>
      <c r="I78" s="225"/>
      <c r="J78" s="227"/>
      <c r="K78" s="228"/>
    </row>
    <row r="79" spans="1:11" s="229" customFormat="1" ht="17">
      <c r="A79" s="224"/>
      <c r="B79" s="231"/>
      <c r="C79" s="224"/>
      <c r="D79" s="226"/>
      <c r="E79" s="226"/>
      <c r="F79" s="226"/>
      <c r="G79" s="225"/>
      <c r="H79" s="225"/>
      <c r="I79" s="225"/>
      <c r="J79" s="227"/>
      <c r="K79" s="228"/>
    </row>
    <row r="80" spans="1:11" s="229" customFormat="1" ht="17">
      <c r="A80" s="224"/>
      <c r="B80" s="231"/>
      <c r="C80" s="224"/>
      <c r="D80" s="226"/>
      <c r="E80" s="226"/>
      <c r="F80" s="226"/>
      <c r="G80" s="225"/>
      <c r="H80" s="225"/>
      <c r="I80" s="225"/>
      <c r="J80" s="227"/>
      <c r="K80" s="228"/>
    </row>
    <row r="81" spans="1:11" s="229" customFormat="1" ht="17">
      <c r="A81" s="224"/>
      <c r="B81" s="231"/>
      <c r="C81" s="224"/>
      <c r="D81" s="226"/>
      <c r="E81" s="226"/>
      <c r="F81" s="226"/>
      <c r="G81" s="225"/>
      <c r="H81" s="225"/>
      <c r="I81" s="225"/>
      <c r="J81" s="227"/>
      <c r="K81" s="228"/>
    </row>
    <row r="82" spans="1:11" s="229" customFormat="1" ht="17">
      <c r="A82" s="224"/>
      <c r="B82" s="231"/>
      <c r="C82" s="224"/>
      <c r="D82" s="226"/>
      <c r="E82" s="226"/>
      <c r="F82" s="226"/>
      <c r="G82" s="225"/>
      <c r="H82" s="225"/>
      <c r="I82" s="225"/>
      <c r="J82" s="227"/>
      <c r="K82" s="228"/>
    </row>
    <row r="83" spans="1:11" s="229" customFormat="1" ht="17">
      <c r="A83" s="224"/>
      <c r="B83" s="231"/>
      <c r="C83" s="224"/>
      <c r="D83" s="226"/>
      <c r="E83" s="226"/>
      <c r="F83" s="226"/>
      <c r="G83" s="225"/>
      <c r="H83" s="225"/>
      <c r="I83" s="225"/>
      <c r="J83" s="227"/>
      <c r="K83" s="228"/>
    </row>
    <row r="84" spans="1:11" s="229" customFormat="1" ht="17">
      <c r="A84" s="224"/>
      <c r="B84" s="231"/>
      <c r="C84" s="224"/>
      <c r="D84" s="226"/>
      <c r="E84" s="226"/>
      <c r="F84" s="226"/>
      <c r="G84" s="225"/>
      <c r="H84" s="225"/>
      <c r="I84" s="225"/>
      <c r="J84" s="227"/>
      <c r="K84" s="228"/>
    </row>
    <row r="85" spans="1:11" s="229" customFormat="1" ht="17">
      <c r="A85" s="224"/>
      <c r="B85" s="231"/>
      <c r="C85" s="224"/>
      <c r="D85" s="226"/>
      <c r="E85" s="226"/>
      <c r="F85" s="226"/>
      <c r="G85" s="225"/>
      <c r="H85" s="225"/>
      <c r="I85" s="225"/>
      <c r="J85" s="227"/>
      <c r="K85" s="228"/>
    </row>
    <row r="86" spans="1:11" s="229" customFormat="1" ht="17">
      <c r="A86" s="224"/>
      <c r="B86" s="231"/>
      <c r="C86" s="224"/>
      <c r="D86" s="226"/>
      <c r="E86" s="226"/>
      <c r="F86" s="226"/>
      <c r="G86" s="225"/>
      <c r="H86" s="225"/>
      <c r="I86" s="225"/>
      <c r="J86" s="227"/>
      <c r="K86" s="228"/>
    </row>
    <row r="87" spans="1:11" s="229" customFormat="1" ht="17">
      <c r="A87" s="224"/>
      <c r="B87" s="231"/>
      <c r="C87" s="224"/>
      <c r="D87" s="226"/>
      <c r="E87" s="226"/>
      <c r="F87" s="226"/>
      <c r="G87" s="225"/>
      <c r="H87" s="225"/>
      <c r="I87" s="225"/>
      <c r="J87" s="227"/>
      <c r="K87" s="228"/>
    </row>
    <row r="88" spans="1:11" s="229" customFormat="1" ht="17">
      <c r="A88" s="224"/>
      <c r="B88" s="231"/>
      <c r="C88" s="224"/>
      <c r="D88" s="226"/>
      <c r="E88" s="226"/>
      <c r="F88" s="226"/>
      <c r="G88" s="225"/>
      <c r="H88" s="225"/>
      <c r="I88" s="225"/>
      <c r="J88" s="227"/>
      <c r="K88" s="228"/>
    </row>
    <row r="89" spans="1:11" s="229" customFormat="1" ht="17">
      <c r="A89" s="224"/>
      <c r="B89" s="231"/>
      <c r="C89" s="224"/>
      <c r="D89" s="226"/>
      <c r="E89" s="226"/>
      <c r="F89" s="226"/>
      <c r="G89" s="225"/>
      <c r="H89" s="225"/>
      <c r="I89" s="225"/>
      <c r="J89" s="227"/>
      <c r="K89" s="228"/>
    </row>
    <row r="90" spans="1:11" s="229" customFormat="1" ht="17">
      <c r="A90" s="224"/>
      <c r="B90" s="231"/>
      <c r="C90" s="224"/>
      <c r="D90" s="226"/>
      <c r="E90" s="226"/>
      <c r="F90" s="226"/>
      <c r="G90" s="225"/>
      <c r="H90" s="225"/>
      <c r="I90" s="225"/>
      <c r="J90" s="227"/>
      <c r="K90" s="228"/>
    </row>
    <row r="91" spans="1:11" s="229" customFormat="1" ht="17">
      <c r="A91" s="224"/>
      <c r="B91" s="231"/>
      <c r="C91" s="224"/>
      <c r="D91" s="226"/>
      <c r="E91" s="226"/>
      <c r="F91" s="226"/>
      <c r="G91" s="225"/>
      <c r="H91" s="225"/>
      <c r="I91" s="225"/>
      <c r="J91" s="227"/>
      <c r="K91" s="228"/>
    </row>
    <row r="92" spans="1:11" s="229" customFormat="1" ht="17">
      <c r="A92" s="224"/>
      <c r="B92" s="231"/>
      <c r="C92" s="224"/>
      <c r="D92" s="226"/>
      <c r="E92" s="226"/>
      <c r="F92" s="226"/>
      <c r="G92" s="225"/>
      <c r="H92" s="225"/>
      <c r="I92" s="225"/>
      <c r="J92" s="227"/>
      <c r="K92" s="228"/>
    </row>
    <row r="93" spans="1:11" s="229" customFormat="1" ht="17">
      <c r="A93" s="224"/>
      <c r="B93" s="231"/>
      <c r="C93" s="224"/>
      <c r="D93" s="226"/>
      <c r="E93" s="226"/>
      <c r="F93" s="226"/>
      <c r="G93" s="225"/>
      <c r="H93" s="225"/>
      <c r="I93" s="225"/>
      <c r="J93" s="227"/>
      <c r="K93" s="228"/>
    </row>
    <row r="94" spans="1:11" s="229" customFormat="1" ht="17">
      <c r="A94" s="224"/>
      <c r="B94" s="231"/>
      <c r="C94" s="224"/>
      <c r="D94" s="226"/>
      <c r="E94" s="226"/>
      <c r="F94" s="226"/>
      <c r="G94" s="225"/>
      <c r="H94" s="225"/>
      <c r="I94" s="225"/>
      <c r="J94" s="227"/>
      <c r="K94" s="228"/>
    </row>
    <row r="95" spans="1:11" s="229" customFormat="1" ht="17">
      <c r="A95" s="224"/>
      <c r="B95" s="231"/>
      <c r="C95" s="224"/>
      <c r="D95" s="226"/>
      <c r="E95" s="226"/>
      <c r="F95" s="226"/>
      <c r="G95" s="225"/>
      <c r="H95" s="225"/>
      <c r="I95" s="225"/>
      <c r="J95" s="227"/>
      <c r="K95" s="228"/>
    </row>
    <row r="96" spans="1:11" s="229" customFormat="1" ht="17">
      <c r="A96" s="224"/>
      <c r="B96" s="231"/>
      <c r="C96" s="224"/>
      <c r="D96" s="226"/>
      <c r="E96" s="226"/>
      <c r="F96" s="226"/>
      <c r="G96" s="225"/>
      <c r="H96" s="225"/>
      <c r="I96" s="225"/>
      <c r="J96" s="227"/>
      <c r="K96" s="228"/>
    </row>
    <row r="97" spans="1:11" s="229" customFormat="1" ht="17">
      <c r="A97" s="224"/>
      <c r="B97" s="231"/>
      <c r="C97" s="224"/>
      <c r="D97" s="226"/>
      <c r="E97" s="226"/>
      <c r="F97" s="226"/>
      <c r="G97" s="225"/>
      <c r="H97" s="225"/>
      <c r="I97" s="225"/>
      <c r="J97" s="227"/>
      <c r="K97" s="228"/>
    </row>
    <row r="98" spans="1:11" s="229" customFormat="1" ht="17">
      <c r="A98" s="224"/>
      <c r="B98" s="231"/>
      <c r="C98" s="224"/>
      <c r="D98" s="226"/>
      <c r="E98" s="226"/>
      <c r="F98" s="226"/>
      <c r="G98" s="225"/>
      <c r="H98" s="225"/>
      <c r="I98" s="225"/>
      <c r="J98" s="227"/>
      <c r="K98" s="228"/>
    </row>
    <row r="99" spans="1:11" s="229" customFormat="1" ht="17">
      <c r="A99" s="224"/>
      <c r="B99" s="231"/>
      <c r="C99" s="224"/>
      <c r="D99" s="226"/>
      <c r="E99" s="226"/>
      <c r="F99" s="226"/>
      <c r="G99" s="225"/>
      <c r="H99" s="225"/>
      <c r="I99" s="225"/>
      <c r="J99" s="227"/>
      <c r="K99" s="228"/>
    </row>
    <row r="100" spans="1:11" s="229" customFormat="1" ht="17">
      <c r="A100" s="224"/>
      <c r="B100" s="231"/>
      <c r="C100" s="224"/>
      <c r="D100" s="226"/>
      <c r="E100" s="226"/>
      <c r="F100" s="226"/>
      <c r="G100" s="225"/>
      <c r="H100" s="225"/>
      <c r="I100" s="225"/>
      <c r="J100" s="227"/>
      <c r="K100" s="228"/>
    </row>
    <row r="101" spans="1:11" s="229" customFormat="1" ht="17">
      <c r="A101" s="224"/>
      <c r="B101" s="231"/>
      <c r="C101" s="224"/>
      <c r="D101" s="226"/>
      <c r="E101" s="226"/>
      <c r="F101" s="226"/>
      <c r="G101" s="225"/>
      <c r="H101" s="225"/>
      <c r="I101" s="225"/>
      <c r="J101" s="227"/>
      <c r="K101" s="228"/>
    </row>
    <row r="102" spans="1:11" s="229" customFormat="1" ht="17">
      <c r="A102" s="224"/>
      <c r="B102" s="231"/>
      <c r="C102" s="224"/>
      <c r="D102" s="226"/>
      <c r="E102" s="226"/>
      <c r="F102" s="226"/>
      <c r="G102" s="225"/>
      <c r="H102" s="225"/>
      <c r="I102" s="225"/>
      <c r="J102" s="227"/>
      <c r="K102" s="228"/>
    </row>
    <row r="103" spans="1:11" s="229" customFormat="1" ht="17">
      <c r="A103" s="224"/>
      <c r="B103" s="231"/>
      <c r="C103" s="224"/>
      <c r="D103" s="226"/>
      <c r="E103" s="226"/>
      <c r="F103" s="226"/>
      <c r="G103" s="225"/>
      <c r="H103" s="225"/>
      <c r="I103" s="225"/>
      <c r="J103" s="227"/>
      <c r="K103" s="228"/>
    </row>
    <row r="104" spans="1:11" s="229" customFormat="1" ht="17">
      <c r="A104" s="224"/>
      <c r="B104" s="231"/>
      <c r="C104" s="224"/>
      <c r="D104" s="226"/>
      <c r="E104" s="226"/>
      <c r="F104" s="226"/>
      <c r="G104" s="225"/>
      <c r="H104" s="225"/>
      <c r="I104" s="225"/>
      <c r="J104" s="227"/>
      <c r="K104" s="228"/>
    </row>
    <row r="105" spans="1:11" s="229" customFormat="1" ht="17">
      <c r="A105" s="224"/>
      <c r="B105" s="231"/>
      <c r="C105" s="224"/>
      <c r="D105" s="226"/>
      <c r="E105" s="226"/>
      <c r="F105" s="226"/>
      <c r="G105" s="225"/>
      <c r="H105" s="225"/>
      <c r="I105" s="225"/>
      <c r="J105" s="227"/>
      <c r="K105" s="228"/>
    </row>
    <row r="106" spans="1:11" s="229" customFormat="1" ht="17">
      <c r="A106" s="224"/>
      <c r="B106" s="231"/>
      <c r="C106" s="224"/>
      <c r="D106" s="226"/>
      <c r="E106" s="226"/>
      <c r="F106" s="226"/>
      <c r="G106" s="225"/>
      <c r="H106" s="225"/>
      <c r="I106" s="225"/>
      <c r="J106" s="227"/>
      <c r="K106" s="228"/>
    </row>
    <row r="107" spans="1:11" s="229" customFormat="1" ht="17">
      <c r="A107" s="224"/>
      <c r="B107" s="231"/>
      <c r="C107" s="224"/>
      <c r="D107" s="226"/>
      <c r="E107" s="226"/>
      <c r="F107" s="226"/>
      <c r="G107" s="225"/>
      <c r="H107" s="225"/>
      <c r="I107" s="225"/>
      <c r="J107" s="227"/>
      <c r="K107" s="228"/>
    </row>
    <row r="108" spans="1:11" s="229" customFormat="1" ht="17">
      <c r="A108" s="224"/>
      <c r="B108" s="231"/>
      <c r="C108" s="224"/>
      <c r="D108" s="226"/>
      <c r="E108" s="226"/>
      <c r="F108" s="226"/>
      <c r="G108" s="225"/>
      <c r="H108" s="225"/>
      <c r="I108" s="225"/>
      <c r="J108" s="227"/>
      <c r="K108" s="228"/>
    </row>
    <row r="109" spans="1:11" s="229" customFormat="1" ht="17">
      <c r="A109" s="224"/>
      <c r="B109" s="231"/>
      <c r="C109" s="224"/>
      <c r="D109" s="226"/>
      <c r="E109" s="226"/>
      <c r="F109" s="226"/>
      <c r="G109" s="225"/>
      <c r="H109" s="225"/>
      <c r="I109" s="225"/>
      <c r="J109" s="227"/>
      <c r="K109" s="228"/>
    </row>
    <row r="110" spans="1:11" s="229" customFormat="1" ht="17">
      <c r="A110" s="224"/>
      <c r="B110" s="231"/>
      <c r="C110" s="224"/>
      <c r="D110" s="226"/>
      <c r="E110" s="226"/>
      <c r="F110" s="226"/>
      <c r="G110" s="225"/>
      <c r="H110" s="225"/>
      <c r="I110" s="225"/>
      <c r="J110" s="227"/>
      <c r="K110" s="228"/>
    </row>
    <row r="111" spans="1:11" s="229" customFormat="1" ht="17">
      <c r="A111" s="224"/>
      <c r="B111" s="231"/>
      <c r="C111" s="224"/>
      <c r="D111" s="226"/>
      <c r="E111" s="226"/>
      <c r="F111" s="226"/>
      <c r="G111" s="225"/>
      <c r="H111" s="225"/>
      <c r="I111" s="225"/>
      <c r="J111" s="227"/>
      <c r="K111" s="228"/>
    </row>
    <row r="112" spans="1:11" s="229" customFormat="1" ht="17">
      <c r="A112" s="224"/>
      <c r="B112" s="231"/>
      <c r="C112" s="224"/>
      <c r="D112" s="226"/>
      <c r="E112" s="226"/>
      <c r="F112" s="226"/>
      <c r="G112" s="225"/>
      <c r="H112" s="225"/>
      <c r="I112" s="225"/>
      <c r="J112" s="227"/>
      <c r="K112" s="228"/>
    </row>
    <row r="113" spans="1:11" s="229" customFormat="1" ht="17">
      <c r="A113" s="224"/>
      <c r="B113" s="231"/>
      <c r="C113" s="224"/>
      <c r="D113" s="226"/>
      <c r="E113" s="226"/>
      <c r="F113" s="226"/>
      <c r="G113" s="225"/>
      <c r="H113" s="225"/>
      <c r="I113" s="225"/>
      <c r="J113" s="227"/>
      <c r="K113" s="228"/>
    </row>
    <row r="114" spans="1:11" s="229" customFormat="1" ht="17">
      <c r="A114" s="224"/>
      <c r="B114" s="231"/>
      <c r="C114" s="224"/>
      <c r="D114" s="226"/>
      <c r="E114" s="226"/>
      <c r="F114" s="226"/>
      <c r="G114" s="225"/>
      <c r="H114" s="225"/>
      <c r="I114" s="225"/>
      <c r="J114" s="227"/>
      <c r="K114" s="228"/>
    </row>
    <row r="115" spans="1:11" s="229" customFormat="1" ht="17">
      <c r="A115" s="224"/>
      <c r="B115" s="231"/>
      <c r="C115" s="224"/>
      <c r="D115" s="226"/>
      <c r="E115" s="226"/>
      <c r="F115" s="226"/>
      <c r="G115" s="225"/>
      <c r="H115" s="225"/>
      <c r="I115" s="225"/>
      <c r="J115" s="227"/>
      <c r="K115" s="228"/>
    </row>
    <row r="116" spans="1:11" s="229" customFormat="1" ht="17">
      <c r="A116" s="224"/>
      <c r="B116" s="231"/>
      <c r="C116" s="224"/>
      <c r="D116" s="226"/>
      <c r="E116" s="226"/>
      <c r="F116" s="226"/>
      <c r="G116" s="225"/>
      <c r="H116" s="225"/>
      <c r="I116" s="225"/>
      <c r="J116" s="227"/>
      <c r="K116" s="228"/>
    </row>
    <row r="117" spans="1:11" s="229" customFormat="1" ht="17">
      <c r="A117" s="224"/>
      <c r="B117" s="231"/>
      <c r="C117" s="224"/>
      <c r="D117" s="226"/>
      <c r="E117" s="226"/>
      <c r="F117" s="226"/>
      <c r="G117" s="225"/>
      <c r="H117" s="225"/>
      <c r="I117" s="225"/>
      <c r="J117" s="227"/>
      <c r="K117" s="228"/>
    </row>
    <row r="118" spans="1:11" s="229" customFormat="1" ht="17">
      <c r="A118" s="224"/>
      <c r="B118" s="231"/>
      <c r="C118" s="224"/>
      <c r="D118" s="226"/>
      <c r="E118" s="226"/>
      <c r="F118" s="226"/>
      <c r="G118" s="225"/>
      <c r="H118" s="225"/>
      <c r="I118" s="225"/>
      <c r="J118" s="227"/>
      <c r="K118" s="228"/>
    </row>
    <row r="119" spans="1:11" s="229" customFormat="1" ht="17">
      <c r="A119" s="224"/>
      <c r="B119" s="231"/>
      <c r="C119" s="224"/>
      <c r="D119" s="226"/>
      <c r="E119" s="226"/>
      <c r="F119" s="226"/>
      <c r="G119" s="225"/>
      <c r="H119" s="225"/>
      <c r="I119" s="225"/>
      <c r="J119" s="227"/>
      <c r="K119" s="228"/>
    </row>
    <row r="120" spans="1:11" s="229" customFormat="1" ht="17">
      <c r="A120" s="224"/>
      <c r="B120" s="231"/>
      <c r="C120" s="224"/>
      <c r="D120" s="226"/>
      <c r="E120" s="226"/>
      <c r="F120" s="226"/>
      <c r="G120" s="225"/>
      <c r="H120" s="225"/>
      <c r="I120" s="225"/>
      <c r="J120" s="227"/>
      <c r="K120" s="228"/>
    </row>
    <row r="121" spans="1:11" s="229" customFormat="1" ht="17">
      <c r="A121" s="224"/>
      <c r="B121" s="231"/>
      <c r="C121" s="224"/>
      <c r="D121" s="226"/>
      <c r="E121" s="226"/>
      <c r="F121" s="226"/>
      <c r="G121" s="225"/>
      <c r="H121" s="225"/>
      <c r="I121" s="225"/>
      <c r="J121" s="227"/>
      <c r="K121" s="228"/>
    </row>
    <row r="122" spans="1:11" s="229" customFormat="1" ht="17">
      <c r="A122" s="224"/>
      <c r="B122" s="231"/>
      <c r="C122" s="224"/>
      <c r="D122" s="226"/>
      <c r="E122" s="226"/>
      <c r="F122" s="226"/>
      <c r="G122" s="225"/>
      <c r="H122" s="225"/>
      <c r="I122" s="225"/>
      <c r="J122" s="227"/>
      <c r="K122" s="228"/>
    </row>
    <row r="123" spans="1:11" s="229" customFormat="1" ht="17">
      <c r="A123" s="224"/>
      <c r="B123" s="231"/>
      <c r="C123" s="224"/>
      <c r="D123" s="226"/>
      <c r="E123" s="226"/>
      <c r="F123" s="226"/>
      <c r="G123" s="225"/>
      <c r="H123" s="225"/>
      <c r="I123" s="225"/>
      <c r="J123" s="227"/>
      <c r="K123" s="228"/>
    </row>
    <row r="124" spans="1:11" s="229" customFormat="1" ht="17">
      <c r="A124" s="224"/>
      <c r="B124" s="231"/>
      <c r="C124" s="224"/>
      <c r="D124" s="226"/>
      <c r="E124" s="226"/>
      <c r="F124" s="226"/>
      <c r="G124" s="225"/>
      <c r="H124" s="225"/>
      <c r="I124" s="225"/>
      <c r="J124" s="227"/>
      <c r="K124" s="228"/>
    </row>
    <row r="125" spans="1:11" s="229" customFormat="1" ht="17">
      <c r="A125" s="224"/>
      <c r="B125" s="231"/>
      <c r="C125" s="224"/>
      <c r="D125" s="226"/>
      <c r="E125" s="226"/>
      <c r="F125" s="226"/>
      <c r="G125" s="225"/>
      <c r="H125" s="225"/>
      <c r="I125" s="225"/>
      <c r="J125" s="227"/>
      <c r="K125" s="228"/>
    </row>
    <row r="126" spans="1:11" s="229" customFormat="1" ht="17">
      <c r="A126" s="224"/>
      <c r="B126" s="231"/>
      <c r="C126" s="224"/>
      <c r="D126" s="226"/>
      <c r="E126" s="226"/>
      <c r="F126" s="226"/>
      <c r="G126" s="225"/>
      <c r="H126" s="225"/>
      <c r="I126" s="225"/>
      <c r="J126" s="227"/>
      <c r="K126" s="228"/>
    </row>
    <row r="127" spans="1:11" s="229" customFormat="1" ht="17">
      <c r="A127" s="224"/>
      <c r="B127" s="231"/>
      <c r="C127" s="224"/>
      <c r="D127" s="226"/>
      <c r="E127" s="226"/>
      <c r="F127" s="226"/>
      <c r="G127" s="225"/>
      <c r="H127" s="225"/>
      <c r="I127" s="225"/>
      <c r="J127" s="227"/>
      <c r="K127" s="228"/>
    </row>
    <row r="128" spans="1:11" s="229" customFormat="1" ht="17">
      <c r="A128" s="224"/>
      <c r="B128" s="231"/>
      <c r="C128" s="224"/>
      <c r="D128" s="226"/>
      <c r="E128" s="226"/>
      <c r="F128" s="226"/>
      <c r="G128" s="225"/>
      <c r="H128" s="225"/>
      <c r="I128" s="225"/>
      <c r="J128" s="227"/>
      <c r="K128" s="228"/>
    </row>
    <row r="129" spans="1:11" s="229" customFormat="1" ht="17">
      <c r="A129" s="224"/>
      <c r="B129" s="231"/>
      <c r="C129" s="224"/>
      <c r="D129" s="226"/>
      <c r="E129" s="226"/>
      <c r="F129" s="226"/>
      <c r="G129" s="225"/>
      <c r="H129" s="225"/>
      <c r="I129" s="225"/>
      <c r="J129" s="227"/>
      <c r="K129" s="228"/>
    </row>
    <row r="130" spans="1:11" s="229" customFormat="1" ht="17">
      <c r="A130" s="224"/>
      <c r="B130" s="231"/>
      <c r="C130" s="224"/>
      <c r="D130" s="226"/>
      <c r="E130" s="226"/>
      <c r="F130" s="226"/>
      <c r="G130" s="225"/>
      <c r="H130" s="225"/>
      <c r="I130" s="225"/>
      <c r="J130" s="227"/>
      <c r="K130" s="228"/>
    </row>
    <row r="131" spans="1:11" s="229" customFormat="1" ht="17">
      <c r="A131" s="224"/>
      <c r="B131" s="231"/>
      <c r="C131" s="224"/>
      <c r="D131" s="226"/>
      <c r="E131" s="226"/>
      <c r="F131" s="226"/>
      <c r="G131" s="225"/>
      <c r="H131" s="225"/>
      <c r="I131" s="225"/>
      <c r="J131" s="227"/>
      <c r="K131" s="228"/>
    </row>
    <row r="132" spans="1:11" s="229" customFormat="1" ht="17">
      <c r="A132" s="224"/>
      <c r="B132" s="231"/>
      <c r="C132" s="224"/>
      <c r="D132" s="226"/>
      <c r="E132" s="226"/>
      <c r="F132" s="226"/>
      <c r="G132" s="225"/>
      <c r="H132" s="225"/>
      <c r="I132" s="225"/>
      <c r="J132" s="227"/>
      <c r="K132" s="228"/>
    </row>
    <row r="133" spans="1:11" s="229" customFormat="1" ht="17">
      <c r="A133" s="224"/>
      <c r="B133" s="231"/>
      <c r="C133" s="224"/>
      <c r="D133" s="226"/>
      <c r="E133" s="226"/>
      <c r="F133" s="226"/>
      <c r="G133" s="225"/>
      <c r="H133" s="225"/>
      <c r="I133" s="225"/>
      <c r="J133" s="227"/>
      <c r="K133" s="228"/>
    </row>
    <row r="134" spans="1:11" s="229" customFormat="1" ht="17">
      <c r="A134" s="224"/>
      <c r="B134" s="231"/>
      <c r="C134" s="224"/>
      <c r="D134" s="226"/>
      <c r="E134" s="226"/>
      <c r="F134" s="226"/>
      <c r="G134" s="225"/>
      <c r="H134" s="225"/>
      <c r="I134" s="225"/>
      <c r="J134" s="227"/>
      <c r="K134" s="228"/>
    </row>
    <row r="135" spans="1:11" s="229" customFormat="1" ht="17">
      <c r="A135" s="224"/>
      <c r="B135" s="231"/>
      <c r="C135" s="224"/>
      <c r="D135" s="226"/>
      <c r="E135" s="226"/>
      <c r="F135" s="226"/>
      <c r="G135" s="225"/>
      <c r="H135" s="225"/>
      <c r="I135" s="225"/>
      <c r="J135" s="227"/>
      <c r="K135" s="228"/>
    </row>
    <row r="136" spans="1:11" s="229" customFormat="1" ht="17">
      <c r="A136" s="224"/>
      <c r="B136" s="231"/>
      <c r="C136" s="224"/>
      <c r="D136" s="226"/>
      <c r="E136" s="226"/>
      <c r="F136" s="226"/>
      <c r="G136" s="225"/>
      <c r="H136" s="225"/>
      <c r="I136" s="225"/>
      <c r="J136" s="227"/>
      <c r="K136" s="228"/>
    </row>
    <row r="137" spans="1:11" s="229" customFormat="1" ht="17">
      <c r="A137" s="224"/>
      <c r="B137" s="231"/>
      <c r="C137" s="224"/>
      <c r="D137" s="226"/>
      <c r="E137" s="226"/>
      <c r="F137" s="226"/>
      <c r="G137" s="225"/>
      <c r="H137" s="225"/>
      <c r="I137" s="225"/>
      <c r="J137" s="227"/>
      <c r="K137" s="228"/>
    </row>
    <row r="138" spans="1:11" s="229" customFormat="1" ht="17">
      <c r="A138" s="224"/>
      <c r="B138" s="231"/>
      <c r="C138" s="224"/>
      <c r="D138" s="226"/>
      <c r="E138" s="226"/>
      <c r="F138" s="226"/>
      <c r="G138" s="225"/>
      <c r="H138" s="225"/>
      <c r="I138" s="225"/>
      <c r="J138" s="227"/>
      <c r="K138" s="228"/>
    </row>
    <row r="139" spans="1:11" s="229" customFormat="1" ht="17">
      <c r="A139" s="224"/>
      <c r="B139" s="231"/>
      <c r="C139" s="224"/>
      <c r="D139" s="226"/>
      <c r="E139" s="226"/>
      <c r="F139" s="226"/>
      <c r="G139" s="225"/>
      <c r="H139" s="225"/>
      <c r="I139" s="225"/>
      <c r="J139" s="227"/>
      <c r="K139" s="228"/>
    </row>
    <row r="140" spans="1:11" s="229" customFormat="1" ht="17">
      <c r="A140" s="224"/>
      <c r="B140" s="231"/>
      <c r="C140" s="224"/>
      <c r="D140" s="226"/>
      <c r="E140" s="226"/>
      <c r="F140" s="226"/>
      <c r="G140" s="225"/>
      <c r="H140" s="225"/>
      <c r="I140" s="225"/>
      <c r="J140" s="227"/>
      <c r="K140" s="228"/>
    </row>
    <row r="141" spans="1:11" s="229" customFormat="1" ht="17">
      <c r="A141" s="224"/>
      <c r="B141" s="231"/>
      <c r="C141" s="224"/>
      <c r="D141" s="226"/>
      <c r="E141" s="226"/>
      <c r="F141" s="226"/>
      <c r="G141" s="225"/>
      <c r="H141" s="225"/>
      <c r="I141" s="225"/>
      <c r="J141" s="227"/>
      <c r="K141" s="228"/>
    </row>
    <row r="142" spans="1:11" s="229" customFormat="1" ht="17">
      <c r="A142" s="224"/>
      <c r="B142" s="231"/>
      <c r="C142" s="224"/>
      <c r="D142" s="226"/>
      <c r="E142" s="226"/>
      <c r="F142" s="226"/>
      <c r="G142" s="225"/>
      <c r="H142" s="225"/>
      <c r="I142" s="225"/>
      <c r="J142" s="227"/>
      <c r="K142" s="228"/>
    </row>
    <row r="143" spans="1:11" s="229" customFormat="1" ht="17">
      <c r="A143" s="224"/>
      <c r="B143" s="231"/>
      <c r="C143" s="224"/>
      <c r="D143" s="226"/>
      <c r="E143" s="226"/>
      <c r="F143" s="226"/>
      <c r="G143" s="225"/>
      <c r="H143" s="225"/>
      <c r="I143" s="225"/>
      <c r="J143" s="227"/>
      <c r="K143" s="228"/>
    </row>
    <row r="144" spans="1:11" s="229" customFormat="1" ht="17">
      <c r="A144" s="224"/>
      <c r="B144" s="231"/>
      <c r="C144" s="224"/>
      <c r="D144" s="226"/>
      <c r="E144" s="226"/>
      <c r="F144" s="226"/>
      <c r="G144" s="225"/>
      <c r="H144" s="225"/>
      <c r="I144" s="225"/>
      <c r="J144" s="227"/>
      <c r="K144" s="228"/>
    </row>
    <row r="145" spans="1:11" s="229" customFormat="1" ht="17">
      <c r="A145" s="224"/>
      <c r="B145" s="231"/>
      <c r="C145" s="224"/>
      <c r="D145" s="226"/>
      <c r="E145" s="226"/>
      <c r="F145" s="226"/>
      <c r="G145" s="225"/>
      <c r="H145" s="225"/>
      <c r="I145" s="225"/>
      <c r="J145" s="227"/>
      <c r="K145" s="228"/>
    </row>
    <row r="146" spans="1:11" s="229" customFormat="1" ht="17">
      <c r="A146" s="224"/>
      <c r="B146" s="231"/>
      <c r="C146" s="224"/>
      <c r="D146" s="226"/>
      <c r="E146" s="226"/>
      <c r="F146" s="226"/>
      <c r="G146" s="225"/>
      <c r="H146" s="225"/>
      <c r="I146" s="225"/>
      <c r="J146" s="227"/>
      <c r="K146" s="228"/>
    </row>
    <row r="147" spans="1:11" s="229" customFormat="1" ht="17">
      <c r="A147" s="224"/>
      <c r="B147" s="231"/>
      <c r="C147" s="224"/>
      <c r="D147" s="226"/>
      <c r="E147" s="226"/>
      <c r="F147" s="226"/>
      <c r="G147" s="225"/>
      <c r="H147" s="225"/>
      <c r="I147" s="225"/>
      <c r="J147" s="227"/>
      <c r="K147" s="228"/>
    </row>
    <row r="148" spans="1:11" s="229" customFormat="1" ht="17">
      <c r="A148" s="224"/>
      <c r="B148" s="231"/>
      <c r="C148" s="224"/>
      <c r="D148" s="226"/>
      <c r="E148" s="226"/>
      <c r="F148" s="226"/>
      <c r="G148" s="225"/>
      <c r="H148" s="225"/>
      <c r="I148" s="225"/>
      <c r="J148" s="227"/>
      <c r="K148" s="228"/>
    </row>
    <row r="149" spans="1:11" s="229" customFormat="1" ht="17">
      <c r="A149" s="224"/>
      <c r="B149" s="231"/>
      <c r="C149" s="224"/>
      <c r="D149" s="226"/>
      <c r="E149" s="226"/>
      <c r="F149" s="226"/>
      <c r="G149" s="225"/>
      <c r="H149" s="225"/>
      <c r="I149" s="225"/>
      <c r="J149" s="227"/>
      <c r="K149" s="228"/>
    </row>
    <row r="150" spans="1:11" s="229" customFormat="1" ht="17">
      <c r="A150" s="224"/>
      <c r="B150" s="231"/>
      <c r="C150" s="224"/>
      <c r="D150" s="226"/>
      <c r="E150" s="226"/>
      <c r="F150" s="226"/>
      <c r="G150" s="225"/>
      <c r="H150" s="225"/>
      <c r="I150" s="225"/>
      <c r="J150" s="227"/>
      <c r="K150" s="228"/>
    </row>
    <row r="151" spans="1:11" s="229" customFormat="1" ht="17">
      <c r="A151" s="224"/>
      <c r="B151" s="231"/>
      <c r="C151" s="224"/>
      <c r="D151" s="226"/>
      <c r="E151" s="226"/>
      <c r="F151" s="226"/>
      <c r="G151" s="225"/>
      <c r="H151" s="225"/>
      <c r="I151" s="225"/>
      <c r="J151" s="227"/>
      <c r="K151" s="228"/>
    </row>
    <row r="152" spans="1:11" s="229" customFormat="1" ht="17">
      <c r="A152" s="224"/>
      <c r="B152" s="231"/>
      <c r="C152" s="224"/>
      <c r="D152" s="226"/>
      <c r="E152" s="226"/>
      <c r="F152" s="226"/>
      <c r="G152" s="225"/>
      <c r="H152" s="225"/>
      <c r="I152" s="225"/>
      <c r="J152" s="227"/>
      <c r="K152" s="228"/>
    </row>
    <row r="153" spans="1:11" s="229" customFormat="1" ht="17">
      <c r="A153" s="224"/>
      <c r="B153" s="231"/>
      <c r="C153" s="224"/>
      <c r="D153" s="226"/>
      <c r="E153" s="226"/>
      <c r="F153" s="226"/>
      <c r="G153" s="225"/>
      <c r="H153" s="225"/>
      <c r="I153" s="225"/>
      <c r="J153" s="227"/>
      <c r="K153" s="228"/>
    </row>
    <row r="154" spans="1:11" s="229" customFormat="1" ht="17">
      <c r="A154" s="224"/>
      <c r="B154" s="231"/>
      <c r="C154" s="224"/>
      <c r="D154" s="226"/>
      <c r="E154" s="226"/>
      <c r="F154" s="226"/>
      <c r="G154" s="225"/>
      <c r="H154" s="225"/>
      <c r="I154" s="225"/>
      <c r="J154" s="227"/>
      <c r="K154" s="228"/>
    </row>
    <row r="155" spans="1:11" s="229" customFormat="1" ht="17">
      <c r="A155" s="224"/>
      <c r="B155" s="231"/>
      <c r="C155" s="224"/>
      <c r="D155" s="226"/>
      <c r="E155" s="226"/>
      <c r="F155" s="226"/>
      <c r="G155" s="225"/>
      <c r="H155" s="225"/>
      <c r="I155" s="225"/>
      <c r="J155" s="227"/>
      <c r="K155" s="228"/>
    </row>
    <row r="156" spans="1:11" s="229" customFormat="1" ht="17">
      <c r="A156" s="224"/>
      <c r="B156" s="231"/>
      <c r="C156" s="224"/>
      <c r="D156" s="226"/>
      <c r="E156" s="226"/>
      <c r="F156" s="226"/>
      <c r="G156" s="225"/>
      <c r="H156" s="225"/>
      <c r="I156" s="225"/>
      <c r="J156" s="227"/>
      <c r="K156" s="228"/>
    </row>
    <row r="157" spans="1:11" s="229" customFormat="1" ht="17">
      <c r="A157" s="224"/>
      <c r="B157" s="231"/>
      <c r="C157" s="224"/>
      <c r="D157" s="226"/>
      <c r="E157" s="226"/>
      <c r="F157" s="226"/>
      <c r="G157" s="225"/>
      <c r="H157" s="225"/>
      <c r="I157" s="225"/>
      <c r="J157" s="227"/>
      <c r="K157" s="228"/>
    </row>
    <row r="158" spans="1:11" s="229" customFormat="1" ht="17">
      <c r="A158" s="224"/>
      <c r="B158" s="231"/>
      <c r="C158" s="224"/>
      <c r="D158" s="226"/>
      <c r="E158" s="226"/>
      <c r="F158" s="226"/>
      <c r="G158" s="225"/>
      <c r="H158" s="225"/>
      <c r="I158" s="225"/>
      <c r="J158" s="227"/>
      <c r="K158" s="228"/>
    </row>
    <row r="159" spans="1:11" s="229" customFormat="1" ht="17">
      <c r="A159" s="224"/>
      <c r="B159" s="231"/>
      <c r="C159" s="224"/>
      <c r="D159" s="226"/>
      <c r="E159" s="226"/>
      <c r="F159" s="226"/>
      <c r="G159" s="225"/>
      <c r="H159" s="225"/>
      <c r="I159" s="225"/>
      <c r="J159" s="227"/>
      <c r="K159" s="228"/>
    </row>
    <row r="160" spans="1:11" s="229" customFormat="1" ht="17">
      <c r="A160" s="224"/>
      <c r="B160" s="231"/>
      <c r="C160" s="224"/>
      <c r="D160" s="226"/>
      <c r="E160" s="226"/>
      <c r="F160" s="226"/>
      <c r="G160" s="225"/>
      <c r="H160" s="225"/>
      <c r="I160" s="225"/>
      <c r="J160" s="227"/>
      <c r="K160" s="228"/>
    </row>
    <row r="161" spans="1:11" s="229" customFormat="1" ht="17">
      <c r="A161" s="224"/>
      <c r="B161" s="231"/>
      <c r="C161" s="224"/>
      <c r="D161" s="226"/>
      <c r="E161" s="226"/>
      <c r="F161" s="226"/>
      <c r="G161" s="225"/>
      <c r="H161" s="225"/>
      <c r="I161" s="225"/>
      <c r="J161" s="227"/>
      <c r="K161" s="228"/>
    </row>
    <row r="162" spans="1:11" s="229" customFormat="1" ht="17">
      <c r="A162" s="224"/>
      <c r="B162" s="231"/>
      <c r="C162" s="224"/>
      <c r="D162" s="226"/>
      <c r="E162" s="226"/>
      <c r="F162" s="226"/>
      <c r="G162" s="225"/>
      <c r="H162" s="225"/>
      <c r="I162" s="225"/>
      <c r="J162" s="227"/>
      <c r="K162" s="228"/>
    </row>
    <row r="163" spans="1:11" s="229" customFormat="1" ht="17">
      <c r="A163" s="224"/>
      <c r="B163" s="231"/>
      <c r="C163" s="224"/>
      <c r="D163" s="226"/>
      <c r="E163" s="226"/>
      <c r="F163" s="226"/>
      <c r="G163" s="225"/>
      <c r="H163" s="225"/>
      <c r="I163" s="225"/>
      <c r="J163" s="227"/>
      <c r="K163" s="228"/>
    </row>
    <row r="164" spans="1:11" s="229" customFormat="1" ht="17">
      <c r="A164" s="224"/>
      <c r="B164" s="231"/>
      <c r="C164" s="224"/>
      <c r="D164" s="226"/>
      <c r="E164" s="226"/>
      <c r="F164" s="226"/>
      <c r="G164" s="225"/>
      <c r="H164" s="225"/>
      <c r="I164" s="225"/>
      <c r="J164" s="227"/>
      <c r="K164" s="228"/>
    </row>
    <row r="165" spans="1:11" s="229" customFormat="1" ht="17">
      <c r="A165" s="224"/>
      <c r="B165" s="231"/>
      <c r="C165" s="224"/>
      <c r="D165" s="226"/>
      <c r="E165" s="226"/>
      <c r="F165" s="226"/>
      <c r="G165" s="225"/>
      <c r="H165" s="225"/>
      <c r="I165" s="225"/>
      <c r="J165" s="227"/>
      <c r="K165" s="228"/>
    </row>
    <row r="166" spans="1:11" s="229" customFormat="1" ht="17">
      <c r="A166" s="224"/>
      <c r="B166" s="231"/>
      <c r="C166" s="224"/>
      <c r="D166" s="226"/>
      <c r="E166" s="226"/>
      <c r="F166" s="226"/>
      <c r="G166" s="225"/>
      <c r="H166" s="225"/>
      <c r="I166" s="225"/>
      <c r="J166" s="227"/>
      <c r="K166" s="228"/>
    </row>
    <row r="167" spans="1:11" s="229" customFormat="1" ht="17">
      <c r="A167" s="224"/>
      <c r="B167" s="231"/>
      <c r="C167" s="224"/>
      <c r="D167" s="226"/>
      <c r="E167" s="226"/>
      <c r="F167" s="226"/>
      <c r="G167" s="225"/>
      <c r="H167" s="225"/>
      <c r="I167" s="225"/>
      <c r="J167" s="227"/>
      <c r="K167" s="228"/>
    </row>
    <row r="168" spans="1:11" s="229" customFormat="1" ht="17">
      <c r="A168" s="224"/>
      <c r="B168" s="231"/>
      <c r="C168" s="224"/>
      <c r="D168" s="226"/>
      <c r="E168" s="226"/>
      <c r="F168" s="226"/>
      <c r="G168" s="225"/>
      <c r="H168" s="225"/>
      <c r="I168" s="225"/>
      <c r="J168" s="227"/>
      <c r="K168" s="228"/>
    </row>
    <row r="169" spans="1:11" s="229" customFormat="1" ht="17">
      <c r="A169" s="224"/>
      <c r="B169" s="231"/>
      <c r="C169" s="224"/>
      <c r="D169" s="226"/>
      <c r="E169" s="226"/>
      <c r="F169" s="226"/>
      <c r="G169" s="225"/>
      <c r="H169" s="225"/>
      <c r="I169" s="225"/>
      <c r="J169" s="227"/>
      <c r="K169" s="228"/>
    </row>
    <row r="170" spans="1:11" s="229" customFormat="1" ht="17">
      <c r="A170" s="224"/>
      <c r="B170" s="231"/>
      <c r="C170" s="224"/>
      <c r="D170" s="226"/>
      <c r="E170" s="226"/>
      <c r="F170" s="226"/>
      <c r="G170" s="225"/>
      <c r="H170" s="225"/>
      <c r="I170" s="225"/>
      <c r="J170" s="227"/>
      <c r="K170" s="228"/>
    </row>
    <row r="171" spans="1:11" s="229" customFormat="1" ht="17">
      <c r="A171" s="224"/>
      <c r="B171" s="231"/>
      <c r="C171" s="224"/>
      <c r="D171" s="226"/>
      <c r="E171" s="226"/>
      <c r="F171" s="226"/>
      <c r="G171" s="225"/>
      <c r="H171" s="225"/>
      <c r="I171" s="225"/>
      <c r="J171" s="227"/>
      <c r="K171" s="228"/>
    </row>
    <row r="172" spans="1:11" s="229" customFormat="1" ht="17">
      <c r="A172" s="224"/>
      <c r="B172" s="231"/>
      <c r="C172" s="224"/>
      <c r="D172" s="226"/>
      <c r="E172" s="226"/>
      <c r="F172" s="226"/>
      <c r="G172" s="225"/>
      <c r="H172" s="225"/>
      <c r="I172" s="225"/>
      <c r="J172" s="227"/>
      <c r="K172" s="228"/>
    </row>
    <row r="173" spans="1:11" s="229" customFormat="1" ht="17">
      <c r="A173" s="224"/>
      <c r="B173" s="231"/>
      <c r="C173" s="224"/>
      <c r="D173" s="226"/>
      <c r="E173" s="226"/>
      <c r="F173" s="226"/>
      <c r="G173" s="225"/>
      <c r="H173" s="225"/>
      <c r="I173" s="225"/>
      <c r="J173" s="227"/>
      <c r="K173" s="228"/>
    </row>
    <row r="174" spans="1:11" s="229" customFormat="1" ht="17">
      <c r="A174" s="224"/>
      <c r="B174" s="231"/>
      <c r="C174" s="224"/>
      <c r="D174" s="226"/>
      <c r="E174" s="226"/>
      <c r="F174" s="226"/>
      <c r="G174" s="225"/>
      <c r="H174" s="225"/>
      <c r="I174" s="225"/>
      <c r="J174" s="227"/>
      <c r="K174" s="228"/>
    </row>
    <row r="175" spans="1:11" s="229" customFormat="1" ht="17">
      <c r="A175" s="224"/>
      <c r="B175" s="231"/>
      <c r="C175" s="224"/>
      <c r="D175" s="226"/>
      <c r="E175" s="226"/>
      <c r="F175" s="226"/>
      <c r="G175" s="225"/>
      <c r="H175" s="225"/>
      <c r="I175" s="225"/>
      <c r="J175" s="227"/>
      <c r="K175" s="228"/>
    </row>
    <row r="176" spans="1:11" s="229" customFormat="1" ht="17">
      <c r="A176" s="224"/>
      <c r="B176" s="231"/>
      <c r="C176" s="224"/>
      <c r="D176" s="226"/>
      <c r="E176" s="226"/>
      <c r="F176" s="226"/>
      <c r="G176" s="225"/>
      <c r="H176" s="225"/>
      <c r="I176" s="225"/>
      <c r="J176" s="227"/>
      <c r="K176" s="228"/>
    </row>
    <row r="177" spans="1:11" s="229" customFormat="1" ht="17">
      <c r="A177" s="224"/>
      <c r="B177" s="231"/>
      <c r="C177" s="224"/>
      <c r="D177" s="226"/>
      <c r="E177" s="226"/>
      <c r="F177" s="226"/>
      <c r="G177" s="225"/>
      <c r="H177" s="225"/>
      <c r="I177" s="225"/>
      <c r="J177" s="227"/>
      <c r="K177" s="228"/>
    </row>
    <row r="178" spans="1:11" s="229" customFormat="1" ht="17">
      <c r="A178" s="224"/>
      <c r="B178" s="231"/>
      <c r="C178" s="224"/>
      <c r="D178" s="226"/>
      <c r="E178" s="226"/>
      <c r="F178" s="226"/>
      <c r="G178" s="225"/>
      <c r="H178" s="225"/>
      <c r="I178" s="225"/>
      <c r="J178" s="227"/>
      <c r="K178" s="228"/>
    </row>
    <row r="179" spans="1:11" s="229" customFormat="1" ht="17">
      <c r="A179" s="224"/>
      <c r="B179" s="231"/>
      <c r="C179" s="224"/>
      <c r="D179" s="226"/>
      <c r="E179" s="226"/>
      <c r="F179" s="226"/>
      <c r="G179" s="225"/>
      <c r="H179" s="225"/>
      <c r="I179" s="225"/>
      <c r="J179" s="227"/>
      <c r="K179" s="228"/>
    </row>
    <row r="180" spans="1:11" s="229" customFormat="1" ht="17">
      <c r="A180" s="224"/>
      <c r="B180" s="231"/>
      <c r="C180" s="224"/>
      <c r="D180" s="226"/>
      <c r="E180" s="226"/>
      <c r="F180" s="226"/>
      <c r="G180" s="225"/>
      <c r="H180" s="225"/>
      <c r="I180" s="225"/>
      <c r="J180" s="227"/>
      <c r="K180" s="228"/>
    </row>
    <row r="181" spans="1:11" s="229" customFormat="1" ht="17">
      <c r="A181" s="224"/>
      <c r="B181" s="231"/>
      <c r="C181" s="224"/>
      <c r="D181" s="226"/>
      <c r="E181" s="226"/>
      <c r="F181" s="226"/>
      <c r="G181" s="225"/>
      <c r="H181" s="225"/>
      <c r="I181" s="225"/>
      <c r="J181" s="227"/>
      <c r="K181" s="228"/>
    </row>
    <row r="182" spans="1:11" s="229" customFormat="1" ht="17">
      <c r="A182" s="224"/>
      <c r="B182" s="231"/>
      <c r="C182" s="224"/>
      <c r="D182" s="226"/>
      <c r="E182" s="226"/>
      <c r="F182" s="226"/>
      <c r="G182" s="225"/>
      <c r="H182" s="225"/>
      <c r="I182" s="225"/>
      <c r="J182" s="227"/>
      <c r="K182" s="228"/>
    </row>
    <row r="183" spans="1:11" s="229" customFormat="1" ht="17">
      <c r="A183" s="224"/>
      <c r="B183" s="231"/>
      <c r="C183" s="224"/>
      <c r="D183" s="226"/>
      <c r="E183" s="226"/>
      <c r="F183" s="226"/>
      <c r="G183" s="225"/>
      <c r="H183" s="225"/>
      <c r="I183" s="225"/>
      <c r="J183" s="227"/>
      <c r="K183" s="228"/>
    </row>
    <row r="184" spans="1:11" s="229" customFormat="1" ht="17">
      <c r="A184" s="224"/>
      <c r="B184" s="231"/>
      <c r="C184" s="224"/>
      <c r="D184" s="226"/>
      <c r="E184" s="226"/>
      <c r="F184" s="226"/>
      <c r="G184" s="225"/>
      <c r="H184" s="225"/>
      <c r="I184" s="225"/>
      <c r="J184" s="227"/>
      <c r="K184" s="228"/>
    </row>
    <row r="185" spans="1:11" s="229" customFormat="1" ht="17">
      <c r="A185" s="224"/>
      <c r="B185" s="231"/>
      <c r="C185" s="224"/>
      <c r="D185" s="226"/>
      <c r="E185" s="226"/>
      <c r="F185" s="226"/>
      <c r="G185" s="225"/>
      <c r="H185" s="225"/>
      <c r="I185" s="225"/>
      <c r="J185" s="227"/>
      <c r="K185" s="228"/>
    </row>
    <row r="186" spans="1:11" s="229" customFormat="1" ht="17">
      <c r="A186" s="224"/>
      <c r="B186" s="231"/>
      <c r="C186" s="224"/>
      <c r="D186" s="226"/>
      <c r="E186" s="226"/>
      <c r="F186" s="226"/>
      <c r="G186" s="225"/>
      <c r="H186" s="225"/>
      <c r="I186" s="225"/>
      <c r="J186" s="227"/>
      <c r="K186" s="228"/>
    </row>
    <row r="187" spans="1:11" s="229" customFormat="1" ht="17">
      <c r="A187" s="224"/>
      <c r="B187" s="231"/>
      <c r="C187" s="224"/>
      <c r="D187" s="226"/>
      <c r="E187" s="226"/>
      <c r="F187" s="226"/>
      <c r="G187" s="225"/>
      <c r="H187" s="225"/>
      <c r="I187" s="225"/>
      <c r="J187" s="227"/>
      <c r="K187" s="228"/>
    </row>
    <row r="188" spans="1:11" s="229" customFormat="1" ht="17">
      <c r="A188" s="224"/>
      <c r="B188" s="231"/>
      <c r="C188" s="224"/>
      <c r="D188" s="226"/>
      <c r="E188" s="226"/>
      <c r="F188" s="226"/>
      <c r="G188" s="225"/>
      <c r="H188" s="225"/>
      <c r="I188" s="225"/>
      <c r="J188" s="227"/>
      <c r="K188" s="228"/>
    </row>
    <row r="189" spans="1:11" s="229" customFormat="1" ht="17">
      <c r="A189" s="224"/>
      <c r="B189" s="231"/>
      <c r="C189" s="224"/>
      <c r="D189" s="226"/>
      <c r="E189" s="226"/>
      <c r="F189" s="226"/>
      <c r="G189" s="225"/>
      <c r="H189" s="225"/>
      <c r="I189" s="225"/>
      <c r="J189" s="227"/>
      <c r="K189" s="228"/>
    </row>
    <row r="190" spans="1:11" s="229" customFormat="1" ht="17">
      <c r="A190" s="224"/>
      <c r="B190" s="231"/>
      <c r="C190" s="224"/>
      <c r="D190" s="226"/>
      <c r="E190" s="226"/>
      <c r="F190" s="226"/>
      <c r="G190" s="225"/>
      <c r="H190" s="225"/>
      <c r="I190" s="225"/>
      <c r="J190" s="227"/>
      <c r="K190" s="228"/>
    </row>
    <row r="191" spans="1:11" s="229" customFormat="1" ht="17">
      <c r="A191" s="224"/>
      <c r="B191" s="231"/>
      <c r="C191" s="224"/>
      <c r="D191" s="226"/>
      <c r="E191" s="226"/>
      <c r="F191" s="226"/>
      <c r="G191" s="225"/>
      <c r="H191" s="225"/>
      <c r="I191" s="225"/>
      <c r="J191" s="227"/>
      <c r="K191" s="228"/>
    </row>
    <row r="192" spans="1:11" s="229" customFormat="1" ht="17">
      <c r="A192" s="224"/>
      <c r="B192" s="231"/>
      <c r="C192" s="224"/>
      <c r="D192" s="226"/>
      <c r="E192" s="226"/>
      <c r="F192" s="226"/>
      <c r="G192" s="225"/>
      <c r="H192" s="225"/>
      <c r="I192" s="225"/>
      <c r="J192" s="227"/>
      <c r="K192" s="228"/>
    </row>
    <row r="193" spans="1:11" s="229" customFormat="1" ht="17">
      <c r="A193" s="224"/>
      <c r="B193" s="231"/>
      <c r="C193" s="224"/>
      <c r="D193" s="226"/>
      <c r="E193" s="226"/>
      <c r="F193" s="226"/>
      <c r="G193" s="225"/>
      <c r="H193" s="225"/>
      <c r="I193" s="225"/>
      <c r="J193" s="227"/>
      <c r="K193" s="228"/>
    </row>
    <row r="194" spans="1:11" s="229" customFormat="1" ht="17">
      <c r="A194" s="224"/>
      <c r="B194" s="231"/>
      <c r="C194" s="224"/>
      <c r="D194" s="226"/>
      <c r="E194" s="226"/>
      <c r="F194" s="226"/>
      <c r="G194" s="225"/>
      <c r="H194" s="225"/>
      <c r="I194" s="225"/>
      <c r="J194" s="227"/>
      <c r="K194" s="228"/>
    </row>
    <row r="195" spans="1:11" s="229" customFormat="1" ht="17">
      <c r="A195" s="224"/>
      <c r="B195" s="231"/>
      <c r="C195" s="224"/>
      <c r="D195" s="226"/>
      <c r="E195" s="226"/>
      <c r="F195" s="226"/>
      <c r="G195" s="225"/>
      <c r="H195" s="225"/>
      <c r="I195" s="225"/>
      <c r="J195" s="227"/>
      <c r="K195" s="228"/>
    </row>
    <row r="196" spans="1:11" s="229" customFormat="1" ht="17">
      <c r="A196" s="224"/>
      <c r="B196" s="231"/>
      <c r="C196" s="224"/>
      <c r="D196" s="226"/>
      <c r="E196" s="226"/>
      <c r="F196" s="226"/>
      <c r="G196" s="225"/>
      <c r="H196" s="225"/>
      <c r="I196" s="225"/>
      <c r="J196" s="227"/>
      <c r="K196" s="228"/>
    </row>
    <row r="197" spans="1:11" ht="17">
      <c r="B197" s="231"/>
    </row>
  </sheetData>
  <conditionalFormatting sqref="D1:F1">
    <cfRule type="duplicateValues" dxfId="0" priority="1" stopIfTrue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"/>
  <sheetViews>
    <sheetView showGridLines="0" topLeftCell="L1" zoomScale="140" zoomScaleNormal="140" workbookViewId="0">
      <selection activeCell="D5" sqref="D5"/>
    </sheetView>
  </sheetViews>
  <sheetFormatPr defaultColWidth="8.90625" defaultRowHeight="11.5"/>
  <cols>
    <col min="1" max="1" width="6.453125" style="32" customWidth="1"/>
    <col min="2" max="2" width="22.453125" style="32" customWidth="1"/>
    <col min="3" max="3" width="19" style="33" customWidth="1"/>
    <col min="4" max="4" width="17" style="33" customWidth="1"/>
    <col min="5" max="5" width="17" style="32" customWidth="1"/>
    <col min="6" max="6" width="20.54296875" style="34" customWidth="1"/>
    <col min="7" max="7" width="22" style="35" customWidth="1"/>
    <col min="8" max="8" width="22" style="34" customWidth="1"/>
    <col min="9" max="10" width="18.54296875" style="34" customWidth="1"/>
    <col min="11" max="11" width="18.54296875" style="26" customWidth="1"/>
    <col min="12" max="12" width="23.90625" style="26" customWidth="1"/>
    <col min="13" max="13" width="7.453125" style="26" customWidth="1"/>
    <col min="14" max="15" width="28.54296875" style="26" customWidth="1"/>
    <col min="16" max="16" width="19.54296875" style="26" customWidth="1"/>
    <col min="17" max="17" width="25.08984375" style="26" customWidth="1"/>
    <col min="18" max="16384" width="8.90625" style="26"/>
  </cols>
  <sheetData>
    <row r="1" spans="1:17" ht="26.15" customHeight="1">
      <c r="A1" s="346" t="s">
        <v>83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</row>
    <row r="2" spans="1:17" s="40" customFormat="1">
      <c r="A2" s="36" t="s">
        <v>45</v>
      </c>
      <c r="B2" s="36" t="s">
        <v>46</v>
      </c>
      <c r="C2" s="37" t="s">
        <v>47</v>
      </c>
      <c r="D2" s="37" t="s">
        <v>48</v>
      </c>
      <c r="E2" s="36" t="s">
        <v>49</v>
      </c>
      <c r="F2" s="38" t="s">
        <v>79</v>
      </c>
      <c r="G2" s="38" t="s">
        <v>50</v>
      </c>
      <c r="H2" s="38" t="s">
        <v>46</v>
      </c>
      <c r="I2" s="38" t="s">
        <v>80</v>
      </c>
      <c r="J2" s="38" t="s">
        <v>81</v>
      </c>
      <c r="K2" s="39" t="s">
        <v>82</v>
      </c>
      <c r="L2" s="39" t="s">
        <v>51</v>
      </c>
      <c r="M2" s="39" t="s">
        <v>52</v>
      </c>
      <c r="N2" s="39" t="s">
        <v>53</v>
      </c>
      <c r="O2" s="39" t="s">
        <v>54</v>
      </c>
      <c r="P2" s="39" t="s">
        <v>55</v>
      </c>
      <c r="Q2" s="39" t="s">
        <v>56</v>
      </c>
    </row>
    <row r="3" spans="1:17" s="40" customFormat="1">
      <c r="A3" s="41" t="s">
        <v>28</v>
      </c>
      <c r="B3" s="41" t="s">
        <v>62</v>
      </c>
      <c r="C3" s="42" t="s">
        <v>57</v>
      </c>
      <c r="D3" s="42">
        <v>43956</v>
      </c>
      <c r="E3" s="41" t="s">
        <v>58</v>
      </c>
      <c r="F3" s="43" t="s">
        <v>63</v>
      </c>
      <c r="G3" s="44" t="s">
        <v>66</v>
      </c>
      <c r="H3" s="43" t="s">
        <v>66</v>
      </c>
      <c r="I3" s="43"/>
      <c r="J3" s="43"/>
      <c r="K3" s="45"/>
      <c r="L3" s="43" t="s">
        <v>66</v>
      </c>
      <c r="M3" s="45">
        <v>1</v>
      </c>
      <c r="N3" s="45" t="s">
        <v>71</v>
      </c>
      <c r="O3" s="45" t="s">
        <v>75</v>
      </c>
      <c r="P3" s="45">
        <v>0</v>
      </c>
      <c r="Q3" s="45">
        <v>1360</v>
      </c>
    </row>
    <row r="4" spans="1:17" s="40" customFormat="1">
      <c r="A4" s="41" t="s">
        <v>29</v>
      </c>
      <c r="B4" s="41" t="s">
        <v>62</v>
      </c>
      <c r="C4" s="42" t="s">
        <v>57</v>
      </c>
      <c r="D4" s="42">
        <v>43961</v>
      </c>
      <c r="E4" s="41" t="s">
        <v>59</v>
      </c>
      <c r="F4" s="43" t="s">
        <v>64</v>
      </c>
      <c r="G4" s="44" t="s">
        <v>67</v>
      </c>
      <c r="H4" s="43" t="s">
        <v>67</v>
      </c>
      <c r="I4" s="43" t="s">
        <v>70</v>
      </c>
      <c r="J4" s="43"/>
      <c r="K4" s="45"/>
      <c r="L4" s="43" t="s">
        <v>67</v>
      </c>
      <c r="M4" s="45">
        <v>1</v>
      </c>
      <c r="N4" s="45" t="s">
        <v>72</v>
      </c>
      <c r="O4" s="45" t="s">
        <v>76</v>
      </c>
      <c r="P4" s="45">
        <v>1</v>
      </c>
      <c r="Q4" s="45">
        <v>0</v>
      </c>
    </row>
    <row r="5" spans="1:17" s="40" customFormat="1">
      <c r="A5" s="41" t="s">
        <v>30</v>
      </c>
      <c r="B5" s="41" t="s">
        <v>62</v>
      </c>
      <c r="C5" s="42" t="s">
        <v>57</v>
      </c>
      <c r="D5" s="42">
        <v>43962</v>
      </c>
      <c r="E5" s="41" t="s">
        <v>60</v>
      </c>
      <c r="F5" s="43" t="s">
        <v>64</v>
      </c>
      <c r="G5" s="44" t="s">
        <v>68</v>
      </c>
      <c r="H5" s="43" t="s">
        <v>68</v>
      </c>
      <c r="I5" s="43" t="s">
        <v>70</v>
      </c>
      <c r="J5" s="43"/>
      <c r="K5" s="45"/>
      <c r="L5" s="43" t="s">
        <v>68</v>
      </c>
      <c r="M5" s="45">
        <v>3</v>
      </c>
      <c r="N5" s="45" t="s">
        <v>73</v>
      </c>
      <c r="O5" s="45" t="s">
        <v>77</v>
      </c>
      <c r="P5" s="45">
        <v>1</v>
      </c>
      <c r="Q5" s="45">
        <v>0</v>
      </c>
    </row>
    <row r="6" spans="1:17" s="40" customFormat="1">
      <c r="A6" s="41" t="s">
        <v>31</v>
      </c>
      <c r="B6" s="41" t="s">
        <v>62</v>
      </c>
      <c r="C6" s="42" t="s">
        <v>57</v>
      </c>
      <c r="D6" s="42">
        <v>43962</v>
      </c>
      <c r="E6" s="41" t="s">
        <v>61</v>
      </c>
      <c r="F6" s="43" t="s">
        <v>65</v>
      </c>
      <c r="G6" s="44" t="s">
        <v>69</v>
      </c>
      <c r="H6" s="43" t="s">
        <v>69</v>
      </c>
      <c r="I6" s="43" t="s">
        <v>70</v>
      </c>
      <c r="J6" s="43"/>
      <c r="K6" s="45"/>
      <c r="L6" s="43" t="s">
        <v>69</v>
      </c>
      <c r="M6" s="45">
        <v>1</v>
      </c>
      <c r="N6" s="45" t="s">
        <v>74</v>
      </c>
      <c r="O6" s="45" t="s">
        <v>78</v>
      </c>
      <c r="P6" s="45">
        <v>1</v>
      </c>
      <c r="Q6" s="45">
        <v>0</v>
      </c>
    </row>
    <row r="7" spans="1:17">
      <c r="A7" s="22"/>
      <c r="B7" s="22"/>
      <c r="C7" s="23"/>
      <c r="D7" s="23"/>
      <c r="E7" s="22"/>
      <c r="F7" s="24"/>
      <c r="G7" s="25"/>
      <c r="H7" s="24"/>
      <c r="I7" s="24"/>
      <c r="J7" s="24"/>
      <c r="K7" s="27"/>
      <c r="L7" s="27"/>
      <c r="M7" s="27"/>
      <c r="N7" s="27"/>
    </row>
    <row r="8" spans="1:17">
      <c r="A8" s="22"/>
      <c r="B8" s="22"/>
      <c r="C8" s="23"/>
      <c r="D8" s="23"/>
      <c r="E8" s="22"/>
      <c r="F8" s="24"/>
      <c r="G8" s="25"/>
      <c r="H8" s="24"/>
      <c r="I8" s="24"/>
      <c r="J8" s="24"/>
      <c r="K8" s="27"/>
      <c r="L8" s="27"/>
      <c r="M8" s="27"/>
      <c r="N8" s="27"/>
    </row>
    <row r="9" spans="1:17">
      <c r="A9" s="22"/>
      <c r="B9" s="22"/>
      <c r="C9" s="23"/>
      <c r="D9" s="23"/>
      <c r="E9" s="22"/>
      <c r="F9" s="24"/>
      <c r="G9" s="25"/>
      <c r="H9" s="24"/>
      <c r="I9" s="24"/>
      <c r="J9" s="24"/>
      <c r="K9" s="27"/>
      <c r="L9" s="27"/>
      <c r="M9" s="27"/>
      <c r="N9" s="27"/>
    </row>
    <row r="10" spans="1:17">
      <c r="A10" s="22"/>
      <c r="B10" s="22"/>
      <c r="C10" s="23"/>
      <c r="D10" s="23"/>
      <c r="E10" s="22"/>
      <c r="F10" s="24"/>
      <c r="G10" s="25"/>
      <c r="H10" s="24"/>
      <c r="I10" s="24"/>
      <c r="J10" s="24"/>
      <c r="K10" s="27"/>
      <c r="L10" s="27"/>
      <c r="M10" s="27"/>
      <c r="N10" s="27"/>
    </row>
    <row r="11" spans="1:17">
      <c r="A11" s="22"/>
      <c r="B11" s="22"/>
      <c r="C11" s="23"/>
      <c r="D11" s="23"/>
      <c r="E11" s="22"/>
      <c r="F11" s="24"/>
      <c r="G11" s="25"/>
      <c r="H11" s="24"/>
      <c r="I11" s="24"/>
      <c r="J11" s="24"/>
      <c r="K11" s="27"/>
      <c r="L11" s="27"/>
      <c r="M11" s="27"/>
      <c r="N11" s="27"/>
    </row>
    <row r="12" spans="1:17">
      <c r="A12" s="28"/>
      <c r="B12" s="28"/>
      <c r="C12" s="29"/>
      <c r="D12" s="29"/>
      <c r="E12" s="28"/>
      <c r="F12" s="30"/>
      <c r="G12" s="31"/>
      <c r="H12" s="30"/>
      <c r="I12" s="30"/>
      <c r="J12" s="30"/>
    </row>
  </sheetData>
  <mergeCells count="1">
    <mergeCell ref="A1:Q1"/>
  </mergeCells>
  <phoneticPr fontId="5" type="noConversion"/>
  <pageMargins left="0.7" right="0.7" top="0.75" bottom="0.75" header="0.3" footer="0.3"/>
  <ignoredErrors>
    <ignoredError sqref="A3 A4:A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Z48"/>
  <sheetViews>
    <sheetView showGridLines="0" topLeftCell="C22" zoomScale="60" zoomScaleNormal="60" workbookViewId="0">
      <selection activeCell="AY38" sqref="AY38"/>
    </sheetView>
  </sheetViews>
  <sheetFormatPr defaultColWidth="9.08984375" defaultRowHeight="14.5" outlineLevelCol="1"/>
  <cols>
    <col min="1" max="1" width="11.54296875" style="46" customWidth="1"/>
    <col min="2" max="2" width="26.90625" style="47" customWidth="1"/>
    <col min="3" max="3" width="52.453125" style="47" customWidth="1"/>
    <col min="4" max="34" width="5.54296875" style="46" hidden="1" customWidth="1" outlineLevel="1"/>
    <col min="35" max="35" width="11" style="46" customWidth="1" collapsed="1"/>
    <col min="36" max="65" width="5.54296875" style="46" customWidth="1" outlineLevel="1"/>
    <col min="66" max="66" width="11" style="46" customWidth="1"/>
    <col min="67" max="68" width="10.08984375" style="46" customWidth="1"/>
    <col min="69" max="69" width="10.453125" style="46" customWidth="1"/>
    <col min="74" max="74" width="6.54296875" style="46" customWidth="1"/>
    <col min="75" max="75" width="26.54296875" style="46" customWidth="1"/>
    <col min="76" max="76" width="8" style="46" customWidth="1"/>
    <col min="77" max="77" width="54.453125" style="46" customWidth="1"/>
    <col min="78" max="78" width="24.90625" style="46" customWidth="1"/>
    <col min="79" max="79" width="12.453125" style="46" customWidth="1"/>
    <col min="80" max="80" width="12.08984375" style="46" bestFit="1" customWidth="1"/>
    <col min="81" max="81" width="28.08984375" style="46" bestFit="1" customWidth="1"/>
    <col min="82" max="82" width="24.90625" style="46" bestFit="1" customWidth="1"/>
    <col min="83" max="83" width="18.54296875" style="46" bestFit="1" customWidth="1"/>
    <col min="84" max="84" width="12.453125" style="46" bestFit="1" customWidth="1"/>
    <col min="85" max="16384" width="9.08984375" style="46"/>
  </cols>
  <sheetData>
    <row r="2" spans="1:75" ht="15"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3"/>
      <c r="BE2" s="243"/>
      <c r="BF2" s="243"/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V2" s="49"/>
      <c r="BW2" s="49"/>
    </row>
    <row r="3" spans="1:75" ht="15"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63"/>
      <c r="BP3" s="97"/>
      <c r="BQ3" s="63"/>
      <c r="BV3" s="49"/>
      <c r="BW3" s="49"/>
    </row>
    <row r="4" spans="1:75" ht="44.25" customHeight="1">
      <c r="A4" s="50"/>
      <c r="B4" s="77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V4" s="49"/>
      <c r="BW4" s="49"/>
    </row>
    <row r="5" spans="1:75" ht="33.75" customHeight="1">
      <c r="A5" s="51"/>
      <c r="B5" s="51"/>
      <c r="C5" s="51"/>
      <c r="D5" s="51"/>
      <c r="E5" s="51"/>
      <c r="F5" s="51"/>
      <c r="G5" s="52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2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V5" s="9"/>
      <c r="BW5" s="9"/>
    </row>
    <row r="6" spans="1:75" ht="33.75" customHeight="1">
      <c r="A6" s="51"/>
      <c r="B6" s="51"/>
      <c r="C6" s="51"/>
      <c r="D6" s="51"/>
      <c r="E6" s="51"/>
      <c r="F6" s="51"/>
      <c r="G6" s="52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2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V6" s="9"/>
      <c r="BW6" s="9"/>
    </row>
    <row r="7" spans="1:75" ht="33.75" customHeight="1">
      <c r="A7" s="51"/>
      <c r="B7" s="51"/>
      <c r="C7" s="51"/>
      <c r="D7" s="51"/>
      <c r="E7" s="51"/>
      <c r="F7" s="51"/>
      <c r="G7" s="52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2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V7" s="9"/>
      <c r="BW7" s="9"/>
    </row>
    <row r="8" spans="1:75" s="53" customFormat="1" ht="12.5">
      <c r="B8" s="54"/>
      <c r="C8" s="5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6"/>
      <c r="BV8" s="19"/>
      <c r="BW8" s="19"/>
    </row>
    <row r="9" spans="1:75">
      <c r="BV9" s="9"/>
      <c r="BW9" s="9"/>
    </row>
    <row r="10" spans="1:75">
      <c r="BV10" s="9"/>
      <c r="BW10" s="9"/>
    </row>
    <row r="11" spans="1:75">
      <c r="BV11" s="9"/>
      <c r="BW11" s="9"/>
    </row>
    <row r="12" spans="1:75">
      <c r="BV12" s="9"/>
      <c r="BW12" s="9"/>
    </row>
    <row r="13" spans="1:75">
      <c r="BV13" s="9"/>
      <c r="BW13" s="9"/>
    </row>
    <row r="14" spans="1:75">
      <c r="BV14" s="9"/>
      <c r="BW14" s="9"/>
    </row>
    <row r="15" spans="1:75">
      <c r="BV15" s="9"/>
      <c r="BW15" s="9"/>
    </row>
    <row r="16" spans="1:75">
      <c r="BV16" s="9"/>
      <c r="BW16" s="9"/>
    </row>
    <row r="17" spans="2:78">
      <c r="B17" s="46"/>
      <c r="C17" s="46"/>
      <c r="BV17" s="9"/>
      <c r="BW17" s="9"/>
    </row>
    <row r="18" spans="2:78">
      <c r="B18" s="46"/>
      <c r="C18" s="46"/>
      <c r="BV18" s="9"/>
      <c r="BW18" s="9"/>
    </row>
    <row r="19" spans="2:78">
      <c r="B19" s="46"/>
      <c r="C19" s="46"/>
      <c r="BV19" s="9"/>
      <c r="BW19" s="9"/>
    </row>
    <row r="20" spans="2:78">
      <c r="B20" s="46"/>
      <c r="C20" s="46"/>
      <c r="BV20" s="49"/>
      <c r="BW20" s="49"/>
    </row>
    <row r="21" spans="2:78">
      <c r="B21" s="46"/>
      <c r="C21" s="46"/>
      <c r="BV21" s="49"/>
      <c r="BW21" s="49"/>
    </row>
    <row r="22" spans="2:78">
      <c r="B22" s="46"/>
      <c r="C22" s="46"/>
      <c r="BV22" s="49"/>
      <c r="BW22" s="49"/>
    </row>
    <row r="23" spans="2:78" ht="15" thickBot="1">
      <c r="B23" s="46"/>
      <c r="C23" s="46"/>
      <c r="BV23" s="49"/>
      <c r="BW23" s="49"/>
    </row>
    <row r="24" spans="2:78" ht="26.25" customHeight="1" thickBot="1">
      <c r="B24" s="242" t="s">
        <v>90</v>
      </c>
      <c r="C24" s="245" t="s">
        <v>227</v>
      </c>
      <c r="D24" s="246" t="s">
        <v>86</v>
      </c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99" t="s">
        <v>86</v>
      </c>
      <c r="AJ24" s="246" t="s">
        <v>247</v>
      </c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  <c r="BJ24" s="246"/>
      <c r="BK24" s="246"/>
      <c r="BL24" s="246"/>
      <c r="BM24" s="246"/>
      <c r="BN24" s="186" t="s">
        <v>247</v>
      </c>
      <c r="BO24" s="246" t="s">
        <v>87</v>
      </c>
      <c r="BP24" s="247" t="s">
        <v>106</v>
      </c>
      <c r="BQ24" s="246" t="s">
        <v>88</v>
      </c>
      <c r="BV24" s="4"/>
      <c r="BW24" s="48"/>
      <c r="BX24" s="48"/>
      <c r="BY24" s="59"/>
      <c r="BZ24" s="59"/>
    </row>
    <row r="25" spans="2:78" ht="21.65" customHeight="1" thickBot="1">
      <c r="B25" s="242"/>
      <c r="C25" s="242"/>
      <c r="D25" s="100" t="s">
        <v>28</v>
      </c>
      <c r="E25" s="100" t="s">
        <v>29</v>
      </c>
      <c r="F25" s="100" t="s">
        <v>30</v>
      </c>
      <c r="G25" s="100" t="s">
        <v>31</v>
      </c>
      <c r="H25" s="100" t="s">
        <v>32</v>
      </c>
      <c r="I25" s="100" t="s">
        <v>33</v>
      </c>
      <c r="J25" s="100" t="s">
        <v>34</v>
      </c>
      <c r="K25" s="100" t="s">
        <v>35</v>
      </c>
      <c r="L25" s="100" t="s">
        <v>36</v>
      </c>
      <c r="M25" s="100" t="s">
        <v>37</v>
      </c>
      <c r="N25" s="100" t="s">
        <v>38</v>
      </c>
      <c r="O25" s="100" t="s">
        <v>39</v>
      </c>
      <c r="P25" s="100" t="s">
        <v>40</v>
      </c>
      <c r="Q25" s="100" t="s">
        <v>13</v>
      </c>
      <c r="R25" s="100" t="s">
        <v>14</v>
      </c>
      <c r="S25" s="100" t="s">
        <v>15</v>
      </c>
      <c r="T25" s="100" t="s">
        <v>16</v>
      </c>
      <c r="U25" s="100" t="s">
        <v>17</v>
      </c>
      <c r="V25" s="100" t="s">
        <v>18</v>
      </c>
      <c r="W25" s="100" t="s">
        <v>19</v>
      </c>
      <c r="X25" s="100" t="s">
        <v>20</v>
      </c>
      <c r="Y25" s="100" t="s">
        <v>21</v>
      </c>
      <c r="Z25" s="100" t="s">
        <v>22</v>
      </c>
      <c r="AA25" s="100" t="s">
        <v>23</v>
      </c>
      <c r="AB25" s="100" t="s">
        <v>24</v>
      </c>
      <c r="AC25" s="100" t="s">
        <v>25</v>
      </c>
      <c r="AD25" s="100" t="s">
        <v>26</v>
      </c>
      <c r="AE25" s="100" t="s">
        <v>27</v>
      </c>
      <c r="AF25" s="100" t="s">
        <v>41</v>
      </c>
      <c r="AG25" s="100" t="s">
        <v>42</v>
      </c>
      <c r="AH25" s="100" t="s">
        <v>43</v>
      </c>
      <c r="AI25" s="100" t="s">
        <v>87</v>
      </c>
      <c r="AJ25" s="100" t="s">
        <v>28</v>
      </c>
      <c r="AK25" s="100" t="s">
        <v>29</v>
      </c>
      <c r="AL25" s="100" t="s">
        <v>30</v>
      </c>
      <c r="AM25" s="100" t="s">
        <v>31</v>
      </c>
      <c r="AN25" s="100" t="s">
        <v>32</v>
      </c>
      <c r="AO25" s="100" t="s">
        <v>33</v>
      </c>
      <c r="AP25" s="100" t="s">
        <v>34</v>
      </c>
      <c r="AQ25" s="100" t="s">
        <v>35</v>
      </c>
      <c r="AR25" s="100" t="s">
        <v>36</v>
      </c>
      <c r="AS25" s="100" t="s">
        <v>37</v>
      </c>
      <c r="AT25" s="100" t="s">
        <v>38</v>
      </c>
      <c r="AU25" s="100" t="s">
        <v>39</v>
      </c>
      <c r="AV25" s="100" t="s">
        <v>40</v>
      </c>
      <c r="AW25" s="100" t="s">
        <v>13</v>
      </c>
      <c r="AX25" s="100" t="s">
        <v>14</v>
      </c>
      <c r="AY25" s="100" t="s">
        <v>15</v>
      </c>
      <c r="AZ25" s="100" t="s">
        <v>16</v>
      </c>
      <c r="BA25" s="100" t="s">
        <v>17</v>
      </c>
      <c r="BB25" s="100" t="s">
        <v>18</v>
      </c>
      <c r="BC25" s="100" t="s">
        <v>19</v>
      </c>
      <c r="BD25" s="100" t="s">
        <v>20</v>
      </c>
      <c r="BE25" s="100" t="s">
        <v>21</v>
      </c>
      <c r="BF25" s="100" t="s">
        <v>22</v>
      </c>
      <c r="BG25" s="100" t="s">
        <v>23</v>
      </c>
      <c r="BH25" s="100" t="s">
        <v>24</v>
      </c>
      <c r="BI25" s="100" t="s">
        <v>25</v>
      </c>
      <c r="BJ25" s="100" t="s">
        <v>26</v>
      </c>
      <c r="BK25" s="100" t="s">
        <v>27</v>
      </c>
      <c r="BL25" s="100" t="s">
        <v>41</v>
      </c>
      <c r="BM25" s="100" t="s">
        <v>42</v>
      </c>
      <c r="BN25" s="100" t="s">
        <v>87</v>
      </c>
      <c r="BO25" s="246"/>
      <c r="BP25" s="248"/>
      <c r="BQ25" s="246"/>
      <c r="BV25" s="11"/>
      <c r="BW25" s="48"/>
      <c r="BX25" s="48"/>
      <c r="BY25" s="59"/>
      <c r="BZ25" s="59"/>
    </row>
    <row r="26" spans="2:78" ht="18" customHeight="1" thickBot="1">
      <c r="B26" s="238" t="s">
        <v>97</v>
      </c>
      <c r="C26" s="182" t="s">
        <v>91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83">
        <f t="shared" ref="AI26:AI42" si="0">SUM(D26:AH26)</f>
        <v>1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>
        <v>1</v>
      </c>
      <c r="BA26" s="101">
        <v>1</v>
      </c>
      <c r="BB26" s="101">
        <v>0</v>
      </c>
      <c r="BC26" s="101">
        <v>1</v>
      </c>
      <c r="BD26" s="101">
        <v>5</v>
      </c>
      <c r="BE26" s="101"/>
      <c r="BF26" s="101"/>
      <c r="BG26" s="101"/>
      <c r="BH26" s="101"/>
      <c r="BI26" s="101"/>
      <c r="BJ26" s="101"/>
      <c r="BK26" s="101"/>
      <c r="BL26" s="101"/>
      <c r="BM26" s="101"/>
      <c r="BN26" s="183">
        <f t="shared" ref="BN26:BN42" si="1">SUM(AJ26:BM26)</f>
        <v>8</v>
      </c>
      <c r="BO26" s="183">
        <f>SUM(AI26,BN26)</f>
        <v>9</v>
      </c>
      <c r="BP26" s="184">
        <f t="shared" ref="BP26:BP42" si="2">IFERROR( AI26/$AI$43,0)</f>
        <v>1.2048192771084338E-2</v>
      </c>
      <c r="BQ26" s="239">
        <f>SUM(BO26:BO33)</f>
        <v>17</v>
      </c>
      <c r="BV26" s="11"/>
      <c r="BW26" s="48"/>
      <c r="BX26" s="48"/>
      <c r="BY26" s="59"/>
      <c r="BZ26" s="59"/>
    </row>
    <row r="27" spans="2:78" ht="18" customHeight="1" thickBot="1">
      <c r="B27" s="238"/>
      <c r="C27" s="182" t="s">
        <v>92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83">
        <f t="shared" si="0"/>
        <v>0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>
        <v>2</v>
      </c>
      <c r="BA27" s="101">
        <v>0</v>
      </c>
      <c r="BB27" s="101">
        <v>0</v>
      </c>
      <c r="BC27" s="101">
        <v>0</v>
      </c>
      <c r="BD27" s="101">
        <v>0</v>
      </c>
      <c r="BE27" s="101"/>
      <c r="BF27" s="101"/>
      <c r="BG27" s="101"/>
      <c r="BH27" s="101"/>
      <c r="BI27" s="101"/>
      <c r="BJ27" s="101"/>
      <c r="BK27" s="101"/>
      <c r="BL27" s="101"/>
      <c r="BM27" s="101"/>
      <c r="BN27" s="183">
        <f t="shared" si="1"/>
        <v>2</v>
      </c>
      <c r="BO27" s="183">
        <f t="shared" ref="BO27:BO42" si="3">SUM(AI27,BN27)</f>
        <v>2</v>
      </c>
      <c r="BP27" s="184">
        <f t="shared" si="2"/>
        <v>0</v>
      </c>
      <c r="BQ27" s="239"/>
      <c r="BV27" s="11"/>
      <c r="BW27" s="48"/>
      <c r="BX27" s="48"/>
      <c r="BY27" s="59"/>
      <c r="BZ27" s="59"/>
    </row>
    <row r="28" spans="2:78" ht="18" customHeight="1" thickBot="1">
      <c r="B28" s="238"/>
      <c r="C28" s="182" t="s">
        <v>93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83">
        <f t="shared" si="0"/>
        <v>0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>
        <v>0</v>
      </c>
      <c r="BA28" s="101">
        <v>0</v>
      </c>
      <c r="BB28" s="101">
        <v>2</v>
      </c>
      <c r="BC28" s="101">
        <v>0</v>
      </c>
      <c r="BD28" s="101">
        <v>0</v>
      </c>
      <c r="BE28" s="101"/>
      <c r="BF28" s="101"/>
      <c r="BG28" s="101"/>
      <c r="BH28" s="101"/>
      <c r="BI28" s="101"/>
      <c r="BJ28" s="101"/>
      <c r="BK28" s="101"/>
      <c r="BL28" s="101"/>
      <c r="BM28" s="101"/>
      <c r="BN28" s="183">
        <f t="shared" si="1"/>
        <v>2</v>
      </c>
      <c r="BO28" s="183">
        <f t="shared" si="3"/>
        <v>2</v>
      </c>
      <c r="BP28" s="184">
        <f t="shared" si="2"/>
        <v>0</v>
      </c>
      <c r="BQ28" s="239"/>
      <c r="BV28" s="6"/>
      <c r="BW28" s="48"/>
      <c r="BX28" s="48"/>
      <c r="BY28" s="59"/>
      <c r="BZ28" s="59"/>
    </row>
    <row r="29" spans="2:78" ht="18" customHeight="1" thickBot="1">
      <c r="B29" s="238"/>
      <c r="C29" s="182" t="s">
        <v>94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83">
        <f t="shared" si="0"/>
        <v>0</v>
      </c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/>
      <c r="BF29" s="101"/>
      <c r="BG29" s="101"/>
      <c r="BH29" s="101"/>
      <c r="BI29" s="101"/>
      <c r="BJ29" s="101"/>
      <c r="BK29" s="101"/>
      <c r="BL29" s="101"/>
      <c r="BM29" s="101"/>
      <c r="BN29" s="183">
        <f t="shared" si="1"/>
        <v>0</v>
      </c>
      <c r="BO29" s="183">
        <f t="shared" si="3"/>
        <v>0</v>
      </c>
      <c r="BP29" s="184">
        <f t="shared" si="2"/>
        <v>0</v>
      </c>
      <c r="BQ29" s="239"/>
      <c r="BV29" s="6"/>
      <c r="BW29" s="48"/>
      <c r="BX29" s="48"/>
      <c r="BY29" s="59"/>
      <c r="BZ29" s="59"/>
    </row>
    <row r="30" spans="2:78" ht="18" customHeight="1" thickBot="1">
      <c r="B30" s="238"/>
      <c r="C30" s="182" t="s">
        <v>95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83">
        <f t="shared" si="0"/>
        <v>0</v>
      </c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>
        <v>0</v>
      </c>
      <c r="BA30" s="101">
        <v>0</v>
      </c>
      <c r="BB30" s="101">
        <v>0</v>
      </c>
      <c r="BC30" s="101">
        <v>0</v>
      </c>
      <c r="BD30" s="101">
        <v>1</v>
      </c>
      <c r="BE30" s="101"/>
      <c r="BF30" s="101"/>
      <c r="BG30" s="101"/>
      <c r="BH30" s="101"/>
      <c r="BI30" s="101"/>
      <c r="BJ30" s="101"/>
      <c r="BK30" s="101"/>
      <c r="BL30" s="101"/>
      <c r="BM30" s="101"/>
      <c r="BN30" s="183">
        <f t="shared" si="1"/>
        <v>1</v>
      </c>
      <c r="BO30" s="183">
        <f t="shared" si="3"/>
        <v>1</v>
      </c>
      <c r="BP30" s="184">
        <f t="shared" si="2"/>
        <v>0</v>
      </c>
      <c r="BQ30" s="239"/>
      <c r="BV30" s="6"/>
      <c r="BW30" s="48"/>
      <c r="BX30" s="48"/>
      <c r="BY30" s="59"/>
      <c r="BZ30" s="59"/>
    </row>
    <row r="31" spans="2:78" ht="18" customHeight="1" thickBot="1">
      <c r="B31" s="238"/>
      <c r="C31" s="182" t="s">
        <v>96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83">
        <f t="shared" si="0"/>
        <v>0</v>
      </c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>
        <v>0</v>
      </c>
      <c r="BA31" s="101">
        <v>1</v>
      </c>
      <c r="BB31" s="101">
        <v>0</v>
      </c>
      <c r="BC31" s="101">
        <v>0</v>
      </c>
      <c r="BD31" s="101">
        <v>2</v>
      </c>
      <c r="BE31" s="101"/>
      <c r="BF31" s="101"/>
      <c r="BG31" s="101"/>
      <c r="BH31" s="101"/>
      <c r="BI31" s="101"/>
      <c r="BJ31" s="101"/>
      <c r="BK31" s="101"/>
      <c r="BL31" s="101"/>
      <c r="BM31" s="101"/>
      <c r="BN31" s="183">
        <f t="shared" si="1"/>
        <v>3</v>
      </c>
      <c r="BO31" s="183">
        <f t="shared" si="3"/>
        <v>3</v>
      </c>
      <c r="BP31" s="184">
        <f t="shared" si="2"/>
        <v>0</v>
      </c>
      <c r="BQ31" s="239"/>
      <c r="BV31" s="6"/>
      <c r="BW31" s="48"/>
      <c r="BX31" s="48"/>
      <c r="BY31" s="59"/>
      <c r="BZ31" s="59"/>
    </row>
    <row r="32" spans="2:78" ht="18" customHeight="1" thickBot="1">
      <c r="B32" s="238"/>
      <c r="C32" s="182" t="s">
        <v>98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83">
        <f t="shared" si="0"/>
        <v>0</v>
      </c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/>
      <c r="BF32" s="101"/>
      <c r="BG32" s="101"/>
      <c r="BH32" s="101"/>
      <c r="BI32" s="101"/>
      <c r="BJ32" s="101"/>
      <c r="BK32" s="101"/>
      <c r="BL32" s="101"/>
      <c r="BM32" s="101"/>
      <c r="BN32" s="183">
        <f t="shared" si="1"/>
        <v>0</v>
      </c>
      <c r="BO32" s="183">
        <f t="shared" si="3"/>
        <v>0</v>
      </c>
      <c r="BP32" s="184">
        <f t="shared" si="2"/>
        <v>0</v>
      </c>
      <c r="BQ32" s="239"/>
      <c r="BV32" s="6"/>
      <c r="BW32" s="48"/>
      <c r="BX32" s="48"/>
      <c r="BY32" s="59"/>
      <c r="BZ32" s="59"/>
    </row>
    <row r="33" spans="2:78" ht="18" customHeight="1" thickBot="1">
      <c r="B33" s="238"/>
      <c r="C33" s="182" t="s">
        <v>99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83">
        <f t="shared" si="0"/>
        <v>0</v>
      </c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/>
      <c r="BF33" s="101"/>
      <c r="BG33" s="101"/>
      <c r="BH33" s="101"/>
      <c r="BI33" s="101"/>
      <c r="BJ33" s="101"/>
      <c r="BK33" s="101"/>
      <c r="BL33" s="101"/>
      <c r="BM33" s="101"/>
      <c r="BN33" s="183">
        <f t="shared" si="1"/>
        <v>0</v>
      </c>
      <c r="BO33" s="183">
        <f t="shared" si="3"/>
        <v>0</v>
      </c>
      <c r="BP33" s="184">
        <f t="shared" si="2"/>
        <v>0</v>
      </c>
      <c r="BQ33" s="239"/>
      <c r="BV33" s="6"/>
      <c r="BW33" s="48"/>
      <c r="BX33" s="48"/>
      <c r="BY33" s="59"/>
      <c r="BZ33" s="59"/>
    </row>
    <row r="34" spans="2:78" ht="18" customHeight="1" thickBot="1">
      <c r="B34" s="238" t="s">
        <v>104</v>
      </c>
      <c r="C34" s="182" t="s">
        <v>105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47</v>
      </c>
      <c r="AF34" s="101">
        <v>8</v>
      </c>
      <c r="AG34" s="101">
        <v>2</v>
      </c>
      <c r="AH34" s="101">
        <v>9</v>
      </c>
      <c r="AI34" s="183">
        <f t="shared" ref="AI34:AI39" si="4">SUM(D34:AH34)</f>
        <v>66</v>
      </c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>
        <v>7</v>
      </c>
      <c r="AZ34" s="101">
        <v>4</v>
      </c>
      <c r="BA34" s="101">
        <v>3</v>
      </c>
      <c r="BB34" s="101">
        <v>2</v>
      </c>
      <c r="BC34" s="101">
        <v>2</v>
      </c>
      <c r="BD34" s="101">
        <v>18</v>
      </c>
      <c r="BE34" s="101"/>
      <c r="BF34" s="101"/>
      <c r="BG34" s="101"/>
      <c r="BH34" s="101"/>
      <c r="BI34" s="101"/>
      <c r="BJ34" s="101"/>
      <c r="BK34" s="101"/>
      <c r="BL34" s="101"/>
      <c r="BM34" s="101"/>
      <c r="BN34" s="183">
        <f t="shared" si="1"/>
        <v>36</v>
      </c>
      <c r="BO34" s="183">
        <f t="shared" si="3"/>
        <v>102</v>
      </c>
      <c r="BP34" s="184">
        <f t="shared" si="2"/>
        <v>0.79518072289156627</v>
      </c>
      <c r="BQ34" s="239">
        <f>SUM(BO34:BO39)</f>
        <v>138</v>
      </c>
      <c r="BV34" s="11"/>
      <c r="BW34" s="48"/>
      <c r="BX34" s="48"/>
      <c r="BY34" s="59"/>
      <c r="BZ34" s="59"/>
    </row>
    <row r="35" spans="2:78" ht="18" customHeight="1" thickBot="1">
      <c r="B35" s="238"/>
      <c r="C35" s="182" t="s">
        <v>107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1</v>
      </c>
      <c r="AF35" s="101">
        <v>0</v>
      </c>
      <c r="AG35" s="101">
        <v>0</v>
      </c>
      <c r="AH35" s="101">
        <v>0</v>
      </c>
      <c r="AI35" s="183">
        <f t="shared" si="4"/>
        <v>1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>
        <v>1</v>
      </c>
      <c r="AZ35" s="101">
        <v>0</v>
      </c>
      <c r="BA35" s="101">
        <v>0</v>
      </c>
      <c r="BB35" s="101">
        <v>0</v>
      </c>
      <c r="BC35" s="101">
        <v>1</v>
      </c>
      <c r="BD35" s="101">
        <v>1</v>
      </c>
      <c r="BE35" s="101"/>
      <c r="BF35" s="101"/>
      <c r="BG35" s="101"/>
      <c r="BH35" s="101"/>
      <c r="BI35" s="101"/>
      <c r="BJ35" s="101"/>
      <c r="BK35" s="101"/>
      <c r="BL35" s="101"/>
      <c r="BM35" s="101"/>
      <c r="BN35" s="183">
        <f t="shared" si="1"/>
        <v>3</v>
      </c>
      <c r="BO35" s="183">
        <f t="shared" si="3"/>
        <v>4</v>
      </c>
      <c r="BP35" s="184">
        <f t="shared" si="2"/>
        <v>1.2048192771084338E-2</v>
      </c>
      <c r="BQ35" s="239"/>
      <c r="BV35" s="11"/>
      <c r="BW35" s="48"/>
      <c r="BX35" s="48"/>
      <c r="BY35" s="59"/>
      <c r="BZ35" s="59"/>
    </row>
    <row r="36" spans="2:78" ht="18" customHeight="1" thickBot="1">
      <c r="B36" s="238"/>
      <c r="C36" s="182" t="s">
        <v>108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5</v>
      </c>
      <c r="AF36" s="101">
        <v>0</v>
      </c>
      <c r="AG36" s="101">
        <v>0</v>
      </c>
      <c r="AH36" s="101">
        <v>1</v>
      </c>
      <c r="AI36" s="183">
        <f t="shared" si="4"/>
        <v>6</v>
      </c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>
        <v>0</v>
      </c>
      <c r="AZ36" s="101">
        <v>1</v>
      </c>
      <c r="BA36" s="101">
        <v>0</v>
      </c>
      <c r="BB36" s="101">
        <v>1</v>
      </c>
      <c r="BC36" s="101">
        <v>0</v>
      </c>
      <c r="BD36" s="101">
        <v>2</v>
      </c>
      <c r="BE36" s="101"/>
      <c r="BF36" s="101"/>
      <c r="BG36" s="101"/>
      <c r="BH36" s="101"/>
      <c r="BI36" s="101"/>
      <c r="BJ36" s="101"/>
      <c r="BK36" s="101"/>
      <c r="BL36" s="101"/>
      <c r="BM36" s="101"/>
      <c r="BN36" s="183">
        <f t="shared" si="1"/>
        <v>4</v>
      </c>
      <c r="BO36" s="183">
        <f t="shared" si="3"/>
        <v>10</v>
      </c>
      <c r="BP36" s="184">
        <f t="shared" si="2"/>
        <v>7.2289156626506021E-2</v>
      </c>
      <c r="BQ36" s="239"/>
      <c r="BV36" s="6"/>
      <c r="BW36" s="48"/>
      <c r="BX36" s="48"/>
      <c r="BY36" s="59"/>
      <c r="BZ36" s="59"/>
    </row>
    <row r="37" spans="2:78" ht="18" customHeight="1" thickBot="1">
      <c r="B37" s="238"/>
      <c r="C37" s="182" t="s">
        <v>109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4</v>
      </c>
      <c r="AF37" s="101">
        <v>0</v>
      </c>
      <c r="AG37" s="101">
        <v>0</v>
      </c>
      <c r="AH37" s="101">
        <v>3</v>
      </c>
      <c r="AI37" s="183">
        <f t="shared" si="4"/>
        <v>7</v>
      </c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>
        <v>1</v>
      </c>
      <c r="AZ37" s="101">
        <v>0</v>
      </c>
      <c r="BA37" s="101">
        <v>4</v>
      </c>
      <c r="BB37" s="101">
        <v>0</v>
      </c>
      <c r="BC37" s="101">
        <v>1</v>
      </c>
      <c r="BD37" s="101">
        <v>6</v>
      </c>
      <c r="BE37" s="101"/>
      <c r="BF37" s="101"/>
      <c r="BG37" s="101"/>
      <c r="BH37" s="101"/>
      <c r="BI37" s="101"/>
      <c r="BJ37" s="101"/>
      <c r="BK37" s="101"/>
      <c r="BL37" s="101"/>
      <c r="BM37" s="101"/>
      <c r="BN37" s="183">
        <f t="shared" si="1"/>
        <v>12</v>
      </c>
      <c r="BO37" s="183">
        <f t="shared" si="3"/>
        <v>19</v>
      </c>
      <c r="BP37" s="184">
        <f t="shared" si="2"/>
        <v>8.4337349397590355E-2</v>
      </c>
      <c r="BQ37" s="239"/>
      <c r="BV37" s="6"/>
      <c r="BW37" s="48"/>
      <c r="BX37" s="48"/>
      <c r="BY37" s="59"/>
      <c r="BZ37" s="59"/>
    </row>
    <row r="38" spans="2:78" ht="18" customHeight="1" thickBot="1">
      <c r="B38" s="238"/>
      <c r="C38" s="182" t="s">
        <v>110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83">
        <f t="shared" si="4"/>
        <v>0</v>
      </c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>
        <v>2</v>
      </c>
      <c r="AZ38" s="101">
        <v>0</v>
      </c>
      <c r="BA38" s="101">
        <v>0</v>
      </c>
      <c r="BB38" s="101">
        <v>0</v>
      </c>
      <c r="BC38" s="101">
        <v>0</v>
      </c>
      <c r="BD38" s="101">
        <v>1</v>
      </c>
      <c r="BE38" s="101"/>
      <c r="BF38" s="101"/>
      <c r="BG38" s="101"/>
      <c r="BH38" s="101"/>
      <c r="BI38" s="101"/>
      <c r="BJ38" s="101"/>
      <c r="BK38" s="101"/>
      <c r="BL38" s="101"/>
      <c r="BM38" s="101"/>
      <c r="BN38" s="183">
        <f t="shared" si="1"/>
        <v>3</v>
      </c>
      <c r="BO38" s="183">
        <f t="shared" si="3"/>
        <v>3</v>
      </c>
      <c r="BP38" s="184">
        <f t="shared" si="2"/>
        <v>0</v>
      </c>
      <c r="BQ38" s="239"/>
      <c r="BV38" s="6"/>
      <c r="BW38" s="48"/>
      <c r="BX38" s="48"/>
      <c r="BY38" s="59"/>
      <c r="BZ38" s="59"/>
    </row>
    <row r="39" spans="2:78" ht="18" customHeight="1" thickBot="1">
      <c r="B39" s="238"/>
      <c r="C39" s="182" t="s">
        <v>111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83">
        <f t="shared" si="4"/>
        <v>0</v>
      </c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/>
      <c r="BF39" s="101"/>
      <c r="BG39" s="101"/>
      <c r="BH39" s="101"/>
      <c r="BI39" s="101"/>
      <c r="BJ39" s="101"/>
      <c r="BK39" s="101"/>
      <c r="BL39" s="101"/>
      <c r="BM39" s="101"/>
      <c r="BN39" s="183">
        <f t="shared" si="1"/>
        <v>0</v>
      </c>
      <c r="BO39" s="183">
        <f t="shared" si="3"/>
        <v>0</v>
      </c>
      <c r="BP39" s="184">
        <f t="shared" si="2"/>
        <v>0</v>
      </c>
      <c r="BQ39" s="239"/>
      <c r="BV39" s="6"/>
      <c r="BW39" s="48"/>
      <c r="BX39" s="48"/>
      <c r="BY39" s="59"/>
      <c r="BZ39" s="59"/>
    </row>
    <row r="40" spans="2:78" ht="18" customHeight="1" thickBot="1">
      <c r="B40" s="238" t="s">
        <v>2</v>
      </c>
      <c r="C40" s="182" t="s">
        <v>100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1</v>
      </c>
      <c r="AF40" s="101">
        <v>0</v>
      </c>
      <c r="AG40" s="101">
        <v>0</v>
      </c>
      <c r="AH40" s="101">
        <v>0</v>
      </c>
      <c r="AI40" s="183">
        <f t="shared" si="0"/>
        <v>1</v>
      </c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/>
      <c r="BF40" s="101"/>
      <c r="BG40" s="101"/>
      <c r="BH40" s="101"/>
      <c r="BI40" s="101"/>
      <c r="BJ40" s="101"/>
      <c r="BK40" s="101"/>
      <c r="BL40" s="101"/>
      <c r="BM40" s="101"/>
      <c r="BN40" s="183">
        <f t="shared" si="1"/>
        <v>0</v>
      </c>
      <c r="BO40" s="183">
        <f t="shared" si="3"/>
        <v>1</v>
      </c>
      <c r="BP40" s="184">
        <f t="shared" si="2"/>
        <v>1.2048192771084338E-2</v>
      </c>
      <c r="BQ40" s="239">
        <f>SUM(BO40:BO42)</f>
        <v>2</v>
      </c>
      <c r="BV40" s="11"/>
      <c r="BW40" s="48"/>
      <c r="BX40" s="48"/>
      <c r="BY40" s="59"/>
      <c r="BZ40" s="59"/>
    </row>
    <row r="41" spans="2:78" ht="18" customHeight="1" thickBot="1">
      <c r="B41" s="238"/>
      <c r="C41" s="182" t="s">
        <v>101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1</v>
      </c>
      <c r="AF41" s="101">
        <v>0</v>
      </c>
      <c r="AG41" s="101">
        <v>0</v>
      </c>
      <c r="AH41" s="101">
        <v>0</v>
      </c>
      <c r="AI41" s="183">
        <f t="shared" si="0"/>
        <v>1</v>
      </c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/>
      <c r="BF41" s="101"/>
      <c r="BG41" s="101"/>
      <c r="BH41" s="101"/>
      <c r="BI41" s="101"/>
      <c r="BJ41" s="101"/>
      <c r="BK41" s="101"/>
      <c r="BL41" s="101"/>
      <c r="BM41" s="101"/>
      <c r="BN41" s="183">
        <f t="shared" si="1"/>
        <v>0</v>
      </c>
      <c r="BO41" s="183">
        <f t="shared" si="3"/>
        <v>1</v>
      </c>
      <c r="BP41" s="184">
        <f t="shared" si="2"/>
        <v>1.2048192771084338E-2</v>
      </c>
      <c r="BQ41" s="239"/>
      <c r="BV41" s="11"/>
      <c r="BW41" s="48"/>
      <c r="BX41" s="48"/>
      <c r="BY41" s="59"/>
      <c r="BZ41" s="59"/>
    </row>
    <row r="42" spans="2:78" ht="18" customHeight="1" thickBot="1">
      <c r="B42" s="238"/>
      <c r="C42" s="182" t="s">
        <v>102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83">
        <f t="shared" si="0"/>
        <v>0</v>
      </c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/>
      <c r="BF42" s="101"/>
      <c r="BG42" s="101"/>
      <c r="BH42" s="101"/>
      <c r="BI42" s="101"/>
      <c r="BJ42" s="101"/>
      <c r="BK42" s="101"/>
      <c r="BL42" s="101"/>
      <c r="BM42" s="101"/>
      <c r="BN42" s="183">
        <f t="shared" si="1"/>
        <v>0</v>
      </c>
      <c r="BO42" s="183">
        <f t="shared" si="3"/>
        <v>0</v>
      </c>
      <c r="BP42" s="184">
        <f t="shared" si="2"/>
        <v>0</v>
      </c>
      <c r="BQ42" s="239"/>
      <c r="BV42" s="6"/>
      <c r="BW42" s="48"/>
      <c r="BX42" s="48"/>
      <c r="BY42" s="59"/>
      <c r="BZ42" s="59"/>
    </row>
    <row r="43" spans="2:78" ht="24" customHeight="1" thickBot="1">
      <c r="B43" s="240" t="s">
        <v>88</v>
      </c>
      <c r="C43" s="241"/>
      <c r="D43" s="102">
        <f t="shared" ref="D43:AI43" si="5">SUM(D26:D42)</f>
        <v>0</v>
      </c>
      <c r="E43" s="102">
        <f t="shared" si="5"/>
        <v>0</v>
      </c>
      <c r="F43" s="102">
        <f t="shared" si="5"/>
        <v>0</v>
      </c>
      <c r="G43" s="102">
        <f t="shared" si="5"/>
        <v>0</v>
      </c>
      <c r="H43" s="102">
        <f t="shared" si="5"/>
        <v>0</v>
      </c>
      <c r="I43" s="102">
        <f t="shared" si="5"/>
        <v>0</v>
      </c>
      <c r="J43" s="102">
        <f t="shared" si="5"/>
        <v>0</v>
      </c>
      <c r="K43" s="102">
        <f t="shared" si="5"/>
        <v>0</v>
      </c>
      <c r="L43" s="102">
        <f t="shared" si="5"/>
        <v>0</v>
      </c>
      <c r="M43" s="102">
        <f t="shared" si="5"/>
        <v>0</v>
      </c>
      <c r="N43" s="102">
        <f t="shared" si="5"/>
        <v>0</v>
      </c>
      <c r="O43" s="102">
        <f t="shared" si="5"/>
        <v>0</v>
      </c>
      <c r="P43" s="102">
        <f t="shared" si="5"/>
        <v>0</v>
      </c>
      <c r="Q43" s="102">
        <f t="shared" si="5"/>
        <v>0</v>
      </c>
      <c r="R43" s="102">
        <f t="shared" si="5"/>
        <v>0</v>
      </c>
      <c r="S43" s="102">
        <f t="shared" si="5"/>
        <v>0</v>
      </c>
      <c r="T43" s="102">
        <f t="shared" si="5"/>
        <v>0</v>
      </c>
      <c r="U43" s="102">
        <f t="shared" si="5"/>
        <v>0</v>
      </c>
      <c r="V43" s="102">
        <f t="shared" si="5"/>
        <v>0</v>
      </c>
      <c r="W43" s="102">
        <f t="shared" si="5"/>
        <v>0</v>
      </c>
      <c r="X43" s="102">
        <f t="shared" si="5"/>
        <v>0</v>
      </c>
      <c r="Y43" s="102">
        <f t="shared" si="5"/>
        <v>0</v>
      </c>
      <c r="Z43" s="102">
        <f t="shared" si="5"/>
        <v>0</v>
      </c>
      <c r="AA43" s="102">
        <f t="shared" si="5"/>
        <v>0</v>
      </c>
      <c r="AB43" s="102">
        <f t="shared" si="5"/>
        <v>0</v>
      </c>
      <c r="AC43" s="102">
        <f t="shared" si="5"/>
        <v>0</v>
      </c>
      <c r="AD43" s="102">
        <f t="shared" si="5"/>
        <v>0</v>
      </c>
      <c r="AE43" s="102">
        <f t="shared" si="5"/>
        <v>59</v>
      </c>
      <c r="AF43" s="102">
        <f t="shared" si="5"/>
        <v>8</v>
      </c>
      <c r="AG43" s="102">
        <f t="shared" si="5"/>
        <v>2</v>
      </c>
      <c r="AH43" s="102">
        <f t="shared" si="5"/>
        <v>14</v>
      </c>
      <c r="AI43" s="102">
        <f t="shared" si="5"/>
        <v>83</v>
      </c>
      <c r="AJ43" s="102">
        <f t="shared" ref="AJ43:BN43" si="6">SUM(AJ26:AJ42)</f>
        <v>0</v>
      </c>
      <c r="AK43" s="102">
        <f t="shared" si="6"/>
        <v>0</v>
      </c>
      <c r="AL43" s="102">
        <f t="shared" si="6"/>
        <v>0</v>
      </c>
      <c r="AM43" s="102">
        <f t="shared" si="6"/>
        <v>0</v>
      </c>
      <c r="AN43" s="102">
        <f t="shared" si="6"/>
        <v>0</v>
      </c>
      <c r="AO43" s="102">
        <f t="shared" si="6"/>
        <v>0</v>
      </c>
      <c r="AP43" s="102">
        <f t="shared" si="6"/>
        <v>0</v>
      </c>
      <c r="AQ43" s="102">
        <f t="shared" si="6"/>
        <v>0</v>
      </c>
      <c r="AR43" s="102">
        <f t="shared" si="6"/>
        <v>0</v>
      </c>
      <c r="AS43" s="102">
        <f t="shared" si="6"/>
        <v>0</v>
      </c>
      <c r="AT43" s="102">
        <f t="shared" si="6"/>
        <v>0</v>
      </c>
      <c r="AU43" s="102">
        <f t="shared" si="6"/>
        <v>0</v>
      </c>
      <c r="AV43" s="102">
        <f t="shared" si="6"/>
        <v>0</v>
      </c>
      <c r="AW43" s="102">
        <f t="shared" si="6"/>
        <v>0</v>
      </c>
      <c r="AX43" s="102">
        <f t="shared" si="6"/>
        <v>0</v>
      </c>
      <c r="AY43" s="102">
        <f t="shared" si="6"/>
        <v>11</v>
      </c>
      <c r="AZ43" s="102">
        <f t="shared" si="6"/>
        <v>8</v>
      </c>
      <c r="BA43" s="102">
        <f t="shared" si="6"/>
        <v>9</v>
      </c>
      <c r="BB43" s="102">
        <f t="shared" si="6"/>
        <v>5</v>
      </c>
      <c r="BC43" s="102">
        <f t="shared" si="6"/>
        <v>5</v>
      </c>
      <c r="BD43" s="102">
        <f t="shared" si="6"/>
        <v>36</v>
      </c>
      <c r="BE43" s="102">
        <f t="shared" si="6"/>
        <v>0</v>
      </c>
      <c r="BF43" s="102">
        <f t="shared" si="6"/>
        <v>0</v>
      </c>
      <c r="BG43" s="102">
        <f t="shared" si="6"/>
        <v>0</v>
      </c>
      <c r="BH43" s="102">
        <f t="shared" si="6"/>
        <v>0</v>
      </c>
      <c r="BI43" s="102">
        <f t="shared" si="6"/>
        <v>0</v>
      </c>
      <c r="BJ43" s="102">
        <f t="shared" si="6"/>
        <v>0</v>
      </c>
      <c r="BK43" s="102">
        <f t="shared" si="6"/>
        <v>0</v>
      </c>
      <c r="BL43" s="102">
        <f t="shared" si="6"/>
        <v>0</v>
      </c>
      <c r="BM43" s="102">
        <f t="shared" si="6"/>
        <v>0</v>
      </c>
      <c r="BN43" s="102">
        <f t="shared" si="6"/>
        <v>74</v>
      </c>
      <c r="BO43" s="102">
        <f>SUM(BO26:BO42)</f>
        <v>157</v>
      </c>
      <c r="BP43" s="103">
        <f>IFERROR(AI43/$AI$43,0)</f>
        <v>1</v>
      </c>
      <c r="BQ43" s="104">
        <f>SUM(BQ26:BQ42)</f>
        <v>157</v>
      </c>
    </row>
    <row r="44" spans="2:78" ht="15" customHeight="1"/>
    <row r="45" spans="2:78">
      <c r="B45" s="62"/>
      <c r="C45" s="62"/>
      <c r="BQ45" s="48"/>
    </row>
    <row r="46" spans="2:78">
      <c r="BQ46" s="48"/>
    </row>
    <row r="47" spans="2:78">
      <c r="F47"/>
      <c r="AI47"/>
      <c r="AL47"/>
      <c r="BN47"/>
    </row>
    <row r="48" spans="2:78">
      <c r="F48"/>
      <c r="AI48"/>
      <c r="AL48"/>
      <c r="BN48"/>
    </row>
  </sheetData>
  <mergeCells count="16">
    <mergeCell ref="B24:B25"/>
    <mergeCell ref="D2:BQ2"/>
    <mergeCell ref="C4:BQ4"/>
    <mergeCell ref="C24:C25"/>
    <mergeCell ref="D24:AH24"/>
    <mergeCell ref="BO24:BO25"/>
    <mergeCell ref="BQ24:BQ25"/>
    <mergeCell ref="BP24:BP25"/>
    <mergeCell ref="AJ24:BM24"/>
    <mergeCell ref="B26:B33"/>
    <mergeCell ref="B40:B42"/>
    <mergeCell ref="BQ26:BQ33"/>
    <mergeCell ref="BQ40:BQ42"/>
    <mergeCell ref="B43:C43"/>
    <mergeCell ref="B34:B39"/>
    <mergeCell ref="BQ34:BQ39"/>
  </mergeCells>
  <phoneticPr fontId="5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8"/>
  <sheetViews>
    <sheetView workbookViewId="0">
      <selection activeCell="AY38" sqref="AY38"/>
    </sheetView>
  </sheetViews>
  <sheetFormatPr defaultRowHeight="14.5"/>
  <sheetData>
    <row r="1" spans="1:1">
      <c r="A1">
        <v>0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1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0</v>
      </c>
    </row>
    <row r="59" spans="1:1">
      <c r="A59">
        <v>1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</v>
      </c>
    </row>
    <row r="113" spans="1:1">
      <c r="A113">
        <v>0</v>
      </c>
    </row>
    <row r="114" spans="1:1">
      <c r="A114">
        <v>4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Z40"/>
  <sheetViews>
    <sheetView showGridLines="0" topLeftCell="A15" zoomScale="60" zoomScaleNormal="60" workbookViewId="0">
      <selection activeCell="AY38" sqref="AY38"/>
    </sheetView>
  </sheetViews>
  <sheetFormatPr defaultColWidth="9.08984375" defaultRowHeight="14.5" outlineLevelCol="1"/>
  <cols>
    <col min="1" max="1" width="7.08984375" style="1" customWidth="1"/>
    <col min="2" max="2" width="29.453125" style="2" customWidth="1"/>
    <col min="3" max="3" width="69.08984375" style="2" customWidth="1"/>
    <col min="4" max="11" width="5.54296875" style="2" hidden="1" customWidth="1" outlineLevel="1"/>
    <col min="12" max="34" width="5.54296875" style="1" hidden="1" customWidth="1" outlineLevel="1"/>
    <col min="35" max="35" width="12.453125" style="1" customWidth="1" collapsed="1"/>
    <col min="36" max="43" width="5.54296875" style="2" customWidth="1"/>
    <col min="44" max="65" width="5.54296875" style="1" customWidth="1"/>
    <col min="66" max="69" width="12.453125" style="1" customWidth="1"/>
    <col min="70" max="73" width="9.08984375" style="1"/>
    <col min="74" max="74" width="6.54296875" style="1" customWidth="1"/>
    <col min="75" max="75" width="26.54296875" style="1" customWidth="1"/>
    <col min="76" max="76" width="8" style="1" customWidth="1"/>
    <col min="77" max="77" width="54.453125" style="1" customWidth="1"/>
    <col min="78" max="78" width="24.90625" style="1" customWidth="1"/>
    <col min="79" max="79" width="12.453125" style="1" customWidth="1"/>
    <col min="80" max="80" width="12.08984375" style="1" bestFit="1" customWidth="1"/>
    <col min="81" max="81" width="28.08984375" style="1" bestFit="1" customWidth="1"/>
    <col min="82" max="82" width="24.90625" style="1" bestFit="1" customWidth="1"/>
    <col min="83" max="83" width="18.54296875" style="1" bestFit="1" customWidth="1"/>
    <col min="84" max="84" width="12.453125" style="1" bestFit="1" customWidth="1"/>
    <col min="85" max="16384" width="9.08984375" style="1"/>
  </cols>
  <sheetData>
    <row r="3" spans="2:78">
      <c r="L3" s="81"/>
      <c r="AR3" s="81"/>
    </row>
    <row r="4" spans="2:78" ht="29.4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83"/>
      <c r="AJ4" s="1"/>
      <c r="AK4" s="1"/>
      <c r="AL4" s="1"/>
      <c r="AM4" s="1"/>
      <c r="AN4" s="1"/>
      <c r="AO4" s="1"/>
      <c r="AP4" s="1"/>
      <c r="AQ4" s="1"/>
      <c r="AR4" s="83"/>
    </row>
    <row r="5" spans="2:78" ht="82.65" customHeight="1">
      <c r="L5" s="82"/>
      <c r="AR5" s="82"/>
    </row>
    <row r="6" spans="2:78" ht="82.65" customHeight="1"/>
    <row r="7" spans="2:78" ht="82.65" customHeight="1"/>
    <row r="8" spans="2:78" ht="82.6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AJ8" s="3"/>
      <c r="AK8" s="3"/>
      <c r="AL8" s="3"/>
      <c r="AM8" s="3"/>
      <c r="AN8" s="3"/>
      <c r="AO8" s="3"/>
      <c r="AP8" s="3"/>
      <c r="AQ8" s="3"/>
    </row>
    <row r="9" spans="2:78" s="46" customFormat="1" ht="26.25" customHeight="1" thickBot="1">
      <c r="B9" s="251" t="s">
        <v>229</v>
      </c>
      <c r="C9" s="251" t="s">
        <v>230</v>
      </c>
      <c r="D9" s="249" t="s">
        <v>86</v>
      </c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106" t="s">
        <v>86</v>
      </c>
      <c r="AJ9" s="249" t="s">
        <v>247</v>
      </c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187" t="s">
        <v>247</v>
      </c>
      <c r="BO9" s="249" t="s">
        <v>87</v>
      </c>
      <c r="BP9" s="253" t="s">
        <v>106</v>
      </c>
      <c r="BQ9" s="249" t="s">
        <v>88</v>
      </c>
      <c r="BR9"/>
      <c r="BS9"/>
      <c r="BT9"/>
      <c r="BU9"/>
      <c r="BV9" s="4"/>
      <c r="BW9" s="48"/>
      <c r="BX9" s="48"/>
      <c r="BY9" s="59"/>
      <c r="BZ9" s="59"/>
    </row>
    <row r="10" spans="2:78" s="46" customFormat="1" ht="21.65" customHeight="1" thickBot="1">
      <c r="B10" s="252"/>
      <c r="C10" s="252"/>
      <c r="D10" s="105" t="s">
        <v>28</v>
      </c>
      <c r="E10" s="105" t="s">
        <v>29</v>
      </c>
      <c r="F10" s="105" t="s">
        <v>30</v>
      </c>
      <c r="G10" s="105" t="s">
        <v>31</v>
      </c>
      <c r="H10" s="105" t="s">
        <v>32</v>
      </c>
      <c r="I10" s="105" t="s">
        <v>33</v>
      </c>
      <c r="J10" s="105" t="s">
        <v>34</v>
      </c>
      <c r="K10" s="105" t="s">
        <v>35</v>
      </c>
      <c r="L10" s="105" t="s">
        <v>36</v>
      </c>
      <c r="M10" s="105" t="s">
        <v>37</v>
      </c>
      <c r="N10" s="105" t="s">
        <v>38</v>
      </c>
      <c r="O10" s="105" t="s">
        <v>39</v>
      </c>
      <c r="P10" s="105" t="s">
        <v>40</v>
      </c>
      <c r="Q10" s="105" t="s">
        <v>13</v>
      </c>
      <c r="R10" s="105" t="s">
        <v>14</v>
      </c>
      <c r="S10" s="105" t="s">
        <v>15</v>
      </c>
      <c r="T10" s="105" t="s">
        <v>16</v>
      </c>
      <c r="U10" s="105" t="s">
        <v>17</v>
      </c>
      <c r="V10" s="105" t="s">
        <v>18</v>
      </c>
      <c r="W10" s="105" t="s">
        <v>19</v>
      </c>
      <c r="X10" s="105" t="s">
        <v>20</v>
      </c>
      <c r="Y10" s="105" t="s">
        <v>21</v>
      </c>
      <c r="Z10" s="105" t="s">
        <v>22</v>
      </c>
      <c r="AA10" s="105" t="s">
        <v>23</v>
      </c>
      <c r="AB10" s="105" t="s">
        <v>24</v>
      </c>
      <c r="AC10" s="105" t="s">
        <v>25</v>
      </c>
      <c r="AD10" s="105" t="s">
        <v>26</v>
      </c>
      <c r="AE10" s="105" t="s">
        <v>27</v>
      </c>
      <c r="AF10" s="105" t="s">
        <v>41</v>
      </c>
      <c r="AG10" s="105" t="s">
        <v>42</v>
      </c>
      <c r="AH10" s="105" t="s">
        <v>43</v>
      </c>
      <c r="AI10" s="105" t="s">
        <v>87</v>
      </c>
      <c r="AJ10" s="105" t="s">
        <v>28</v>
      </c>
      <c r="AK10" s="105" t="s">
        <v>29</v>
      </c>
      <c r="AL10" s="105" t="s">
        <v>30</v>
      </c>
      <c r="AM10" s="105" t="s">
        <v>31</v>
      </c>
      <c r="AN10" s="105" t="s">
        <v>32</v>
      </c>
      <c r="AO10" s="105" t="s">
        <v>33</v>
      </c>
      <c r="AP10" s="105" t="s">
        <v>34</v>
      </c>
      <c r="AQ10" s="105" t="s">
        <v>35</v>
      </c>
      <c r="AR10" s="105" t="s">
        <v>36</v>
      </c>
      <c r="AS10" s="105" t="s">
        <v>37</v>
      </c>
      <c r="AT10" s="105" t="s">
        <v>38</v>
      </c>
      <c r="AU10" s="105" t="s">
        <v>39</v>
      </c>
      <c r="AV10" s="105" t="s">
        <v>40</v>
      </c>
      <c r="AW10" s="105" t="s">
        <v>13</v>
      </c>
      <c r="AX10" s="105" t="s">
        <v>14</v>
      </c>
      <c r="AY10" s="105" t="s">
        <v>15</v>
      </c>
      <c r="AZ10" s="105" t="s">
        <v>16</v>
      </c>
      <c r="BA10" s="105" t="s">
        <v>17</v>
      </c>
      <c r="BB10" s="105" t="s">
        <v>18</v>
      </c>
      <c r="BC10" s="105" t="s">
        <v>19</v>
      </c>
      <c r="BD10" s="105" t="s">
        <v>20</v>
      </c>
      <c r="BE10" s="105" t="s">
        <v>21</v>
      </c>
      <c r="BF10" s="105" t="s">
        <v>22</v>
      </c>
      <c r="BG10" s="105" t="s">
        <v>23</v>
      </c>
      <c r="BH10" s="105" t="s">
        <v>24</v>
      </c>
      <c r="BI10" s="105" t="s">
        <v>25</v>
      </c>
      <c r="BJ10" s="105" t="s">
        <v>26</v>
      </c>
      <c r="BK10" s="105" t="s">
        <v>27</v>
      </c>
      <c r="BL10" s="105" t="s">
        <v>41</v>
      </c>
      <c r="BM10" s="105" t="s">
        <v>42</v>
      </c>
      <c r="BN10" s="105" t="s">
        <v>87</v>
      </c>
      <c r="BO10" s="249"/>
      <c r="BP10" s="254"/>
      <c r="BQ10" s="249"/>
      <c r="BR10"/>
      <c r="BS10"/>
      <c r="BT10"/>
      <c r="BU10"/>
      <c r="BV10" s="11"/>
      <c r="BW10" s="48"/>
      <c r="BX10" s="48"/>
      <c r="BY10" s="59"/>
      <c r="BZ10" s="59"/>
    </row>
    <row r="11" spans="2:78" s="46" customFormat="1" ht="18" customHeight="1" thickBot="1">
      <c r="B11" s="259" t="s">
        <v>216</v>
      </c>
      <c r="C11" s="110" t="s">
        <v>112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11">
        <f t="shared" ref="AI11:AI39" si="0">SUM(D11:AH11)</f>
        <v>0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0</v>
      </c>
      <c r="BE11" s="101"/>
      <c r="BF11" s="101"/>
      <c r="BG11" s="101"/>
      <c r="BH11" s="101"/>
      <c r="BI11" s="101"/>
      <c r="BJ11" s="101"/>
      <c r="BK11" s="101"/>
      <c r="BL11" s="101"/>
      <c r="BM11" s="101"/>
      <c r="BN11" s="111">
        <f t="shared" ref="BN11:BN39" si="1">SUM(AJ11:BM11)</f>
        <v>0</v>
      </c>
      <c r="BO11" s="111">
        <f>SUM(AI11,BN11)</f>
        <v>0</v>
      </c>
      <c r="BP11" s="112">
        <f>IFERROR(BO11/$BO$40,0)</f>
        <v>0</v>
      </c>
      <c r="BQ11" s="250">
        <f>SUM(BO11:BO39)</f>
        <v>10</v>
      </c>
      <c r="BR11"/>
      <c r="BS11"/>
      <c r="BT11"/>
      <c r="BU11"/>
      <c r="BV11" s="11"/>
      <c r="BW11" s="48"/>
      <c r="BX11" s="48"/>
      <c r="BY11" s="59"/>
      <c r="BZ11" s="59"/>
    </row>
    <row r="12" spans="2:78" s="46" customFormat="1" ht="18" customHeight="1" thickBot="1">
      <c r="B12" s="260"/>
      <c r="C12" s="110" t="s">
        <v>113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11">
        <f t="shared" si="0"/>
        <v>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/>
      <c r="BF12" s="101"/>
      <c r="BG12" s="101"/>
      <c r="BH12" s="101"/>
      <c r="BI12" s="101"/>
      <c r="BJ12" s="101"/>
      <c r="BK12" s="101"/>
      <c r="BL12" s="101"/>
      <c r="BM12" s="101"/>
      <c r="BN12" s="111">
        <f t="shared" si="1"/>
        <v>0</v>
      </c>
      <c r="BO12" s="111">
        <f t="shared" ref="BO12:BO39" si="2">SUM(AI12,BN12)</f>
        <v>0</v>
      </c>
      <c r="BP12" s="112">
        <f t="shared" ref="BP12:BP39" si="3">IFERROR(BO12/$BO$40,0)</f>
        <v>0</v>
      </c>
      <c r="BQ12" s="250"/>
      <c r="BR12"/>
      <c r="BS12"/>
      <c r="BT12"/>
      <c r="BU12"/>
      <c r="BV12" s="11"/>
      <c r="BW12" s="48"/>
      <c r="BX12" s="48"/>
      <c r="BY12" s="59"/>
      <c r="BZ12" s="59"/>
    </row>
    <row r="13" spans="2:78" s="46" customFormat="1" ht="18" customHeight="1" thickBot="1">
      <c r="B13" s="260"/>
      <c r="C13" s="110" t="s">
        <v>114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11">
        <f t="shared" si="0"/>
        <v>0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2</v>
      </c>
      <c r="BE13" s="101"/>
      <c r="BF13" s="101"/>
      <c r="BG13" s="101"/>
      <c r="BH13" s="101"/>
      <c r="BI13" s="101"/>
      <c r="BJ13" s="101"/>
      <c r="BK13" s="101"/>
      <c r="BL13" s="101"/>
      <c r="BM13" s="101"/>
      <c r="BN13" s="111">
        <f t="shared" si="1"/>
        <v>2</v>
      </c>
      <c r="BO13" s="111">
        <f t="shared" si="2"/>
        <v>2</v>
      </c>
      <c r="BP13" s="112">
        <f t="shared" si="3"/>
        <v>0.2</v>
      </c>
      <c r="BQ13" s="250"/>
      <c r="BR13"/>
      <c r="BS13"/>
      <c r="BT13"/>
      <c r="BU13"/>
      <c r="BV13" s="6"/>
      <c r="BW13" s="48"/>
      <c r="BX13" s="48"/>
      <c r="BY13" s="59"/>
      <c r="BZ13" s="59"/>
    </row>
    <row r="14" spans="2:78" s="46" customFormat="1" ht="18" customHeight="1" thickBot="1">
      <c r="B14" s="260"/>
      <c r="C14" s="110" t="s">
        <v>115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11">
        <f t="shared" si="0"/>
        <v>0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/>
      <c r="BF14" s="101"/>
      <c r="BG14" s="101"/>
      <c r="BH14" s="101"/>
      <c r="BI14" s="101"/>
      <c r="BJ14" s="101"/>
      <c r="BK14" s="101"/>
      <c r="BL14" s="101"/>
      <c r="BM14" s="101"/>
      <c r="BN14" s="111">
        <f t="shared" si="1"/>
        <v>0</v>
      </c>
      <c r="BO14" s="111">
        <f t="shared" si="2"/>
        <v>0</v>
      </c>
      <c r="BP14" s="112">
        <f t="shared" si="3"/>
        <v>0</v>
      </c>
      <c r="BQ14" s="250"/>
      <c r="BR14"/>
      <c r="BS14"/>
      <c r="BT14"/>
      <c r="BU14"/>
      <c r="BV14" s="6"/>
      <c r="BW14" s="48"/>
      <c r="BX14" s="48"/>
      <c r="BY14" s="59"/>
      <c r="BZ14" s="59"/>
    </row>
    <row r="15" spans="2:78" s="46" customFormat="1" ht="18" customHeight="1" thickBot="1">
      <c r="B15" s="260"/>
      <c r="C15" s="110" t="s">
        <v>116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11">
        <f t="shared" si="0"/>
        <v>0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/>
      <c r="BF15" s="101"/>
      <c r="BG15" s="101"/>
      <c r="BH15" s="101"/>
      <c r="BI15" s="101"/>
      <c r="BJ15" s="101"/>
      <c r="BK15" s="101"/>
      <c r="BL15" s="101"/>
      <c r="BM15" s="101"/>
      <c r="BN15" s="111">
        <f t="shared" si="1"/>
        <v>0</v>
      </c>
      <c r="BO15" s="111">
        <f t="shared" si="2"/>
        <v>0</v>
      </c>
      <c r="BP15" s="112">
        <f t="shared" si="3"/>
        <v>0</v>
      </c>
      <c r="BQ15" s="250"/>
      <c r="BR15"/>
      <c r="BS15"/>
      <c r="BT15"/>
      <c r="BU15"/>
      <c r="BV15" s="6"/>
      <c r="BW15" s="48"/>
      <c r="BX15" s="48"/>
      <c r="BY15" s="59"/>
      <c r="BZ15" s="59"/>
    </row>
    <row r="16" spans="2:78" s="46" customFormat="1" ht="18" customHeight="1" thickBot="1">
      <c r="B16" s="260"/>
      <c r="C16" s="110" t="s">
        <v>117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11">
        <f t="shared" si="0"/>
        <v>0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/>
      <c r="BF16" s="101"/>
      <c r="BG16" s="101"/>
      <c r="BH16" s="101"/>
      <c r="BI16" s="101"/>
      <c r="BJ16" s="101"/>
      <c r="BK16" s="101"/>
      <c r="BL16" s="101"/>
      <c r="BM16" s="101"/>
      <c r="BN16" s="111">
        <f t="shared" si="1"/>
        <v>0</v>
      </c>
      <c r="BO16" s="111">
        <f t="shared" si="2"/>
        <v>0</v>
      </c>
      <c r="BP16" s="112">
        <f t="shared" si="3"/>
        <v>0</v>
      </c>
      <c r="BQ16" s="250"/>
      <c r="BR16"/>
      <c r="BS16"/>
      <c r="BT16"/>
      <c r="BU16"/>
      <c r="BV16" s="6"/>
      <c r="BW16" s="48"/>
      <c r="BX16" s="48"/>
      <c r="BY16" s="59"/>
      <c r="BZ16" s="59"/>
    </row>
    <row r="17" spans="2:78" s="46" customFormat="1" ht="18" customHeight="1" thickBot="1">
      <c r="B17" s="260"/>
      <c r="C17" s="110" t="s">
        <v>118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11">
        <f t="shared" si="0"/>
        <v>0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11">
        <f t="shared" si="1"/>
        <v>0</v>
      </c>
      <c r="BO17" s="111">
        <f t="shared" si="2"/>
        <v>0</v>
      </c>
      <c r="BP17" s="112">
        <f t="shared" si="3"/>
        <v>0</v>
      </c>
      <c r="BQ17" s="250"/>
      <c r="BR17"/>
      <c r="BS17"/>
      <c r="BT17"/>
      <c r="BU17"/>
      <c r="BV17" s="6"/>
      <c r="BW17" s="48"/>
      <c r="BX17" s="48"/>
      <c r="BY17" s="59"/>
      <c r="BZ17" s="59"/>
    </row>
    <row r="18" spans="2:78" s="46" customFormat="1" ht="18" customHeight="1" thickBot="1">
      <c r="B18" s="260"/>
      <c r="C18" s="110" t="s">
        <v>119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11">
        <f t="shared" si="0"/>
        <v>0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/>
      <c r="BF18" s="101"/>
      <c r="BG18" s="101"/>
      <c r="BH18" s="101"/>
      <c r="BI18" s="101"/>
      <c r="BJ18" s="101"/>
      <c r="BK18" s="101"/>
      <c r="BL18" s="101"/>
      <c r="BM18" s="101"/>
      <c r="BN18" s="111">
        <f t="shared" si="1"/>
        <v>0</v>
      </c>
      <c r="BO18" s="111">
        <f t="shared" si="2"/>
        <v>0</v>
      </c>
      <c r="BP18" s="112">
        <f t="shared" si="3"/>
        <v>0</v>
      </c>
      <c r="BQ18" s="250"/>
      <c r="BR18"/>
      <c r="BS18"/>
      <c r="BT18"/>
      <c r="BU18"/>
      <c r="BV18" s="6"/>
      <c r="BW18" s="48"/>
      <c r="BX18" s="48"/>
      <c r="BY18" s="59"/>
      <c r="BZ18" s="59"/>
    </row>
    <row r="19" spans="2:78" s="46" customFormat="1" ht="18" customHeight="1" thickBot="1">
      <c r="B19" s="260"/>
      <c r="C19" s="110" t="s">
        <v>120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11">
        <f t="shared" si="0"/>
        <v>0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/>
      <c r="BF19" s="101"/>
      <c r="BG19" s="101"/>
      <c r="BH19" s="101"/>
      <c r="BI19" s="101"/>
      <c r="BJ19" s="101"/>
      <c r="BK19" s="101"/>
      <c r="BL19" s="101"/>
      <c r="BM19" s="101"/>
      <c r="BN19" s="111">
        <f t="shared" si="1"/>
        <v>0</v>
      </c>
      <c r="BO19" s="111">
        <f t="shared" si="2"/>
        <v>0</v>
      </c>
      <c r="BP19" s="112">
        <f t="shared" si="3"/>
        <v>0</v>
      </c>
      <c r="BQ19" s="250"/>
      <c r="BR19"/>
      <c r="BS19"/>
      <c r="BT19"/>
      <c r="BU19"/>
      <c r="BV19" s="6"/>
      <c r="BW19" s="48"/>
      <c r="BX19" s="48"/>
      <c r="BY19" s="59"/>
      <c r="BZ19" s="59"/>
    </row>
    <row r="20" spans="2:78" s="46" customFormat="1" ht="18" customHeight="1" thickBot="1">
      <c r="B20" s="260"/>
      <c r="C20" s="110" t="s">
        <v>121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11">
        <f t="shared" si="0"/>
        <v>0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/>
      <c r="BF20" s="101"/>
      <c r="BG20" s="101"/>
      <c r="BH20" s="101"/>
      <c r="BI20" s="101"/>
      <c r="BJ20" s="101"/>
      <c r="BK20" s="101"/>
      <c r="BL20" s="101"/>
      <c r="BM20" s="101"/>
      <c r="BN20" s="111">
        <f t="shared" si="1"/>
        <v>0</v>
      </c>
      <c r="BO20" s="111">
        <f t="shared" si="2"/>
        <v>0</v>
      </c>
      <c r="BP20" s="112">
        <f t="shared" si="3"/>
        <v>0</v>
      </c>
      <c r="BQ20" s="250"/>
      <c r="BR20"/>
      <c r="BS20"/>
      <c r="BT20"/>
      <c r="BU20"/>
      <c r="BV20" s="6"/>
      <c r="BW20" s="48"/>
      <c r="BX20" s="48"/>
      <c r="BY20" s="59"/>
      <c r="BZ20" s="59"/>
    </row>
    <row r="21" spans="2:78" s="46" customFormat="1" ht="18" customHeight="1" thickBot="1">
      <c r="B21" s="260"/>
      <c r="C21" s="110" t="s">
        <v>122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11">
        <f t="shared" si="0"/>
        <v>0</v>
      </c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/>
      <c r="BF21" s="101"/>
      <c r="BG21" s="101"/>
      <c r="BH21" s="101"/>
      <c r="BI21" s="101"/>
      <c r="BJ21" s="101"/>
      <c r="BK21" s="101"/>
      <c r="BL21" s="101"/>
      <c r="BM21" s="101"/>
      <c r="BN21" s="111">
        <f t="shared" si="1"/>
        <v>0</v>
      </c>
      <c r="BO21" s="111">
        <f t="shared" si="2"/>
        <v>0</v>
      </c>
      <c r="BP21" s="112">
        <f t="shared" si="3"/>
        <v>0</v>
      </c>
      <c r="BQ21" s="250"/>
      <c r="BR21"/>
      <c r="BS21"/>
      <c r="BT21"/>
      <c r="BU21"/>
      <c r="BV21" s="6"/>
      <c r="BW21" s="48"/>
      <c r="BX21" s="48"/>
      <c r="BY21" s="59"/>
      <c r="BZ21" s="59"/>
    </row>
    <row r="22" spans="2:78" s="46" customFormat="1" ht="18" customHeight="1" thickBot="1">
      <c r="B22" s="260"/>
      <c r="C22" s="110" t="s">
        <v>123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11">
        <f t="shared" si="0"/>
        <v>0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/>
      <c r="BF22" s="101"/>
      <c r="BG22" s="101"/>
      <c r="BH22" s="101"/>
      <c r="BI22" s="101"/>
      <c r="BJ22" s="101"/>
      <c r="BK22" s="101"/>
      <c r="BL22" s="101"/>
      <c r="BM22" s="101"/>
      <c r="BN22" s="111">
        <f t="shared" si="1"/>
        <v>0</v>
      </c>
      <c r="BO22" s="111">
        <f t="shared" si="2"/>
        <v>0</v>
      </c>
      <c r="BP22" s="112">
        <f t="shared" si="3"/>
        <v>0</v>
      </c>
      <c r="BQ22" s="250"/>
      <c r="BR22"/>
      <c r="BS22"/>
      <c r="BT22"/>
      <c r="BU22"/>
      <c r="BV22" s="6"/>
      <c r="BW22" s="48"/>
      <c r="BX22" s="48"/>
      <c r="BY22" s="59"/>
      <c r="BZ22" s="59"/>
    </row>
    <row r="23" spans="2:78" s="46" customFormat="1" ht="18" customHeight="1" thickBot="1">
      <c r="B23" s="260"/>
      <c r="C23" s="110" t="s">
        <v>124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11">
        <f t="shared" si="0"/>
        <v>0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/>
      <c r="BF23" s="101"/>
      <c r="BG23" s="101"/>
      <c r="BH23" s="101"/>
      <c r="BI23" s="101"/>
      <c r="BJ23" s="101"/>
      <c r="BK23" s="101"/>
      <c r="BL23" s="101"/>
      <c r="BM23" s="101"/>
      <c r="BN23" s="111">
        <f t="shared" si="1"/>
        <v>0</v>
      </c>
      <c r="BO23" s="111">
        <f t="shared" si="2"/>
        <v>0</v>
      </c>
      <c r="BP23" s="112">
        <f t="shared" si="3"/>
        <v>0</v>
      </c>
      <c r="BQ23" s="250"/>
      <c r="BR23"/>
      <c r="BS23"/>
      <c r="BT23"/>
      <c r="BU23"/>
      <c r="BV23" s="6"/>
      <c r="BW23" s="48"/>
      <c r="BX23" s="48"/>
      <c r="BY23" s="59"/>
      <c r="BZ23" s="59"/>
    </row>
    <row r="24" spans="2:78" s="46" customFormat="1" ht="18" customHeight="1" thickBot="1">
      <c r="B24" s="260"/>
      <c r="C24" s="110" t="s">
        <v>125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1</v>
      </c>
      <c r="AI24" s="111">
        <f t="shared" si="0"/>
        <v>1</v>
      </c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>
        <v>1</v>
      </c>
      <c r="AZ24" s="101">
        <v>0</v>
      </c>
      <c r="BA24" s="101">
        <v>0</v>
      </c>
      <c r="BB24" s="101">
        <v>0</v>
      </c>
      <c r="BC24" s="101">
        <v>1</v>
      </c>
      <c r="BD24" s="101">
        <v>2</v>
      </c>
      <c r="BE24" s="101"/>
      <c r="BF24" s="101"/>
      <c r="BG24" s="101"/>
      <c r="BH24" s="101"/>
      <c r="BI24" s="101"/>
      <c r="BJ24" s="101"/>
      <c r="BK24" s="101"/>
      <c r="BL24" s="101"/>
      <c r="BM24" s="101"/>
      <c r="BN24" s="111">
        <f t="shared" si="1"/>
        <v>4</v>
      </c>
      <c r="BO24" s="111">
        <f t="shared" si="2"/>
        <v>5</v>
      </c>
      <c r="BP24" s="112">
        <f t="shared" si="3"/>
        <v>0.5</v>
      </c>
      <c r="BQ24" s="250"/>
      <c r="BR24"/>
      <c r="BS24"/>
      <c r="BT24"/>
      <c r="BU24"/>
      <c r="BV24" s="6"/>
      <c r="BW24" s="48"/>
      <c r="BX24" s="48"/>
      <c r="BY24" s="59"/>
      <c r="BZ24" s="59"/>
    </row>
    <row r="25" spans="2:78" s="46" customFormat="1" ht="18" customHeight="1" thickBot="1">
      <c r="B25" s="260"/>
      <c r="C25" s="110" t="s">
        <v>200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11">
        <f t="shared" si="0"/>
        <v>0</v>
      </c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/>
      <c r="BF25" s="101"/>
      <c r="BG25" s="101"/>
      <c r="BH25" s="101"/>
      <c r="BI25" s="101"/>
      <c r="BJ25" s="101"/>
      <c r="BK25" s="101"/>
      <c r="BL25" s="101"/>
      <c r="BM25" s="101"/>
      <c r="BN25" s="111">
        <f t="shared" si="1"/>
        <v>0</v>
      </c>
      <c r="BO25" s="111">
        <f t="shared" si="2"/>
        <v>0</v>
      </c>
      <c r="BP25" s="112">
        <f t="shared" si="3"/>
        <v>0</v>
      </c>
      <c r="BQ25" s="250"/>
      <c r="BR25"/>
      <c r="BS25"/>
      <c r="BT25"/>
      <c r="BU25"/>
      <c r="BV25" s="6"/>
      <c r="BW25" s="48"/>
      <c r="BX25" s="48"/>
      <c r="BY25" s="59"/>
      <c r="BZ25" s="59"/>
    </row>
    <row r="26" spans="2:78" s="46" customFormat="1" ht="18" customHeight="1" thickBot="1">
      <c r="B26" s="260"/>
      <c r="C26" s="110" t="s">
        <v>126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11">
        <f t="shared" si="0"/>
        <v>0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/>
      <c r="BF26" s="101"/>
      <c r="BG26" s="101"/>
      <c r="BH26" s="101"/>
      <c r="BI26" s="101"/>
      <c r="BJ26" s="101"/>
      <c r="BK26" s="101"/>
      <c r="BL26" s="101"/>
      <c r="BM26" s="101"/>
      <c r="BN26" s="111">
        <f t="shared" si="1"/>
        <v>0</v>
      </c>
      <c r="BO26" s="111">
        <f t="shared" si="2"/>
        <v>0</v>
      </c>
      <c r="BP26" s="112">
        <f t="shared" si="3"/>
        <v>0</v>
      </c>
      <c r="BQ26" s="250"/>
      <c r="BR26"/>
      <c r="BS26"/>
      <c r="BT26"/>
      <c r="BU26"/>
      <c r="BV26" s="6"/>
      <c r="BW26" s="48"/>
      <c r="BX26" s="48"/>
      <c r="BY26" s="59"/>
      <c r="BZ26" s="59"/>
    </row>
    <row r="27" spans="2:78" s="46" customFormat="1" ht="18" customHeight="1" thickBot="1">
      <c r="B27" s="260"/>
      <c r="C27" s="110" t="s">
        <v>127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11">
        <f t="shared" si="0"/>
        <v>0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/>
      <c r="BF27" s="101"/>
      <c r="BG27" s="101"/>
      <c r="BH27" s="101"/>
      <c r="BI27" s="101"/>
      <c r="BJ27" s="101"/>
      <c r="BK27" s="101"/>
      <c r="BL27" s="101"/>
      <c r="BM27" s="101"/>
      <c r="BN27" s="111">
        <f t="shared" si="1"/>
        <v>0</v>
      </c>
      <c r="BO27" s="111">
        <f t="shared" si="2"/>
        <v>0</v>
      </c>
      <c r="BP27" s="112">
        <f t="shared" si="3"/>
        <v>0</v>
      </c>
      <c r="BQ27" s="250"/>
      <c r="BR27"/>
      <c r="BS27"/>
      <c r="BT27"/>
      <c r="BU27"/>
      <c r="BV27" s="6"/>
      <c r="BW27" s="48"/>
      <c r="BX27" s="48"/>
      <c r="BY27" s="59"/>
      <c r="BZ27" s="59"/>
    </row>
    <row r="28" spans="2:78" s="46" customFormat="1" ht="18" customHeight="1" thickBot="1">
      <c r="B28" s="260"/>
      <c r="C28" s="110" t="s">
        <v>128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11">
        <f t="shared" si="0"/>
        <v>0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/>
      <c r="BF28" s="101"/>
      <c r="BG28" s="101"/>
      <c r="BH28" s="101"/>
      <c r="BI28" s="101"/>
      <c r="BJ28" s="101"/>
      <c r="BK28" s="101"/>
      <c r="BL28" s="101"/>
      <c r="BM28" s="101"/>
      <c r="BN28" s="111">
        <f t="shared" si="1"/>
        <v>0</v>
      </c>
      <c r="BO28" s="111">
        <f t="shared" si="2"/>
        <v>0</v>
      </c>
      <c r="BP28" s="112">
        <f t="shared" si="3"/>
        <v>0</v>
      </c>
      <c r="BQ28" s="250"/>
      <c r="BR28"/>
      <c r="BS28"/>
      <c r="BT28"/>
      <c r="BU28"/>
      <c r="BV28" s="6"/>
      <c r="BW28" s="48"/>
      <c r="BX28" s="48"/>
      <c r="BY28" s="59"/>
      <c r="BZ28" s="59"/>
    </row>
    <row r="29" spans="2:78" s="46" customFormat="1" ht="18" customHeight="1" thickBot="1">
      <c r="B29" s="260"/>
      <c r="C29" s="110" t="s">
        <v>129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11">
        <f t="shared" si="0"/>
        <v>0</v>
      </c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/>
      <c r="BF29" s="101"/>
      <c r="BG29" s="101"/>
      <c r="BH29" s="101"/>
      <c r="BI29" s="101"/>
      <c r="BJ29" s="101"/>
      <c r="BK29" s="101"/>
      <c r="BL29" s="101"/>
      <c r="BM29" s="101"/>
      <c r="BN29" s="111">
        <f t="shared" si="1"/>
        <v>0</v>
      </c>
      <c r="BO29" s="111">
        <f t="shared" si="2"/>
        <v>0</v>
      </c>
      <c r="BP29" s="112">
        <f t="shared" si="3"/>
        <v>0</v>
      </c>
      <c r="BQ29" s="250"/>
      <c r="BR29"/>
      <c r="BS29"/>
      <c r="BT29"/>
      <c r="BU29"/>
      <c r="BV29" s="6"/>
      <c r="BW29" s="48"/>
      <c r="BX29" s="48"/>
      <c r="BY29" s="59"/>
      <c r="BZ29" s="59"/>
    </row>
    <row r="30" spans="2:78" s="46" customFormat="1" ht="18" customHeight="1" thickBot="1">
      <c r="B30" s="260"/>
      <c r="C30" s="110" t="s">
        <v>130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11">
        <f t="shared" si="0"/>
        <v>0</v>
      </c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/>
      <c r="BF30" s="101"/>
      <c r="BG30" s="101"/>
      <c r="BH30" s="101"/>
      <c r="BI30" s="101"/>
      <c r="BJ30" s="101"/>
      <c r="BK30" s="101"/>
      <c r="BL30" s="101"/>
      <c r="BM30" s="101"/>
      <c r="BN30" s="111">
        <f t="shared" si="1"/>
        <v>0</v>
      </c>
      <c r="BO30" s="111">
        <f t="shared" si="2"/>
        <v>0</v>
      </c>
      <c r="BP30" s="112">
        <f t="shared" si="3"/>
        <v>0</v>
      </c>
      <c r="BQ30" s="250"/>
      <c r="BR30"/>
      <c r="BS30"/>
      <c r="BT30"/>
      <c r="BU30"/>
      <c r="BV30" s="6"/>
      <c r="BW30" s="48"/>
      <c r="BX30" s="48"/>
      <c r="BY30" s="59"/>
      <c r="BZ30" s="59"/>
    </row>
    <row r="31" spans="2:78" s="46" customFormat="1" ht="18" customHeight="1" thickBot="1">
      <c r="B31" s="260"/>
      <c r="C31" s="110" t="s">
        <v>131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11">
        <f t="shared" si="0"/>
        <v>0</v>
      </c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/>
      <c r="BF31" s="101"/>
      <c r="BG31" s="101"/>
      <c r="BH31" s="101"/>
      <c r="BI31" s="101"/>
      <c r="BJ31" s="101"/>
      <c r="BK31" s="101"/>
      <c r="BL31" s="101"/>
      <c r="BM31" s="101"/>
      <c r="BN31" s="111">
        <f t="shared" si="1"/>
        <v>0</v>
      </c>
      <c r="BO31" s="111">
        <f t="shared" si="2"/>
        <v>0</v>
      </c>
      <c r="BP31" s="112">
        <f t="shared" si="3"/>
        <v>0</v>
      </c>
      <c r="BQ31" s="250"/>
      <c r="BR31"/>
      <c r="BS31"/>
      <c r="BT31"/>
      <c r="BU31"/>
      <c r="BV31" s="6"/>
      <c r="BW31" s="48"/>
      <c r="BX31" s="48"/>
      <c r="BY31" s="59"/>
      <c r="BZ31" s="59"/>
    </row>
    <row r="32" spans="2:78" s="46" customFormat="1" ht="18" customHeight="1" thickBot="1">
      <c r="B32" s="260"/>
      <c r="C32" s="110" t="s">
        <v>132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11">
        <f t="shared" si="0"/>
        <v>0</v>
      </c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/>
      <c r="BF32" s="101"/>
      <c r="BG32" s="101"/>
      <c r="BH32" s="101"/>
      <c r="BI32" s="101"/>
      <c r="BJ32" s="101"/>
      <c r="BK32" s="101"/>
      <c r="BL32" s="101"/>
      <c r="BM32" s="101"/>
      <c r="BN32" s="111">
        <f t="shared" si="1"/>
        <v>0</v>
      </c>
      <c r="BO32" s="111">
        <f t="shared" si="2"/>
        <v>0</v>
      </c>
      <c r="BP32" s="112">
        <f t="shared" si="3"/>
        <v>0</v>
      </c>
      <c r="BQ32" s="250"/>
      <c r="BR32"/>
      <c r="BS32"/>
      <c r="BT32"/>
      <c r="BU32"/>
      <c r="BV32" s="6"/>
      <c r="BW32" s="48"/>
      <c r="BX32" s="48"/>
      <c r="BY32" s="59"/>
      <c r="BZ32" s="59"/>
    </row>
    <row r="33" spans="2:78" s="46" customFormat="1" ht="18" customHeight="1" thickBot="1">
      <c r="B33" s="260"/>
      <c r="C33" s="110" t="s">
        <v>133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11">
        <f t="shared" si="0"/>
        <v>0</v>
      </c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/>
      <c r="BF33" s="101"/>
      <c r="BG33" s="101"/>
      <c r="BH33" s="101"/>
      <c r="BI33" s="101"/>
      <c r="BJ33" s="101"/>
      <c r="BK33" s="101"/>
      <c r="BL33" s="101"/>
      <c r="BM33" s="101"/>
      <c r="BN33" s="111">
        <f t="shared" si="1"/>
        <v>0</v>
      </c>
      <c r="BO33" s="111">
        <f t="shared" si="2"/>
        <v>0</v>
      </c>
      <c r="BP33" s="112">
        <f t="shared" si="3"/>
        <v>0</v>
      </c>
      <c r="BQ33" s="250"/>
      <c r="BR33"/>
      <c r="BS33"/>
      <c r="BT33"/>
      <c r="BU33"/>
      <c r="BV33" s="6"/>
      <c r="BW33" s="48"/>
      <c r="BX33" s="48"/>
      <c r="BY33" s="59"/>
      <c r="BZ33" s="59"/>
    </row>
    <row r="34" spans="2:78" s="46" customFormat="1" ht="18" customHeight="1" thickBot="1">
      <c r="B34" s="260"/>
      <c r="C34" s="110" t="s">
        <v>134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11">
        <f t="shared" si="0"/>
        <v>0</v>
      </c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/>
      <c r="BF34" s="101"/>
      <c r="BG34" s="101"/>
      <c r="BH34" s="101"/>
      <c r="BI34" s="101"/>
      <c r="BJ34" s="101"/>
      <c r="BK34" s="101"/>
      <c r="BL34" s="101"/>
      <c r="BM34" s="101"/>
      <c r="BN34" s="111">
        <f t="shared" si="1"/>
        <v>0</v>
      </c>
      <c r="BO34" s="111">
        <f t="shared" si="2"/>
        <v>0</v>
      </c>
      <c r="BP34" s="112">
        <f t="shared" si="3"/>
        <v>0</v>
      </c>
      <c r="BQ34" s="250"/>
      <c r="BR34"/>
      <c r="BS34"/>
      <c r="BT34"/>
      <c r="BU34"/>
      <c r="BV34" s="6"/>
      <c r="BW34" s="48"/>
      <c r="BX34" s="48"/>
      <c r="BY34" s="59"/>
      <c r="BZ34" s="59"/>
    </row>
    <row r="35" spans="2:78" s="46" customFormat="1" ht="18" customHeight="1" thickBot="1">
      <c r="B35" s="260"/>
      <c r="C35" s="110" t="s">
        <v>135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11">
        <f t="shared" si="0"/>
        <v>0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/>
      <c r="BF35" s="101"/>
      <c r="BG35" s="101"/>
      <c r="BH35" s="101"/>
      <c r="BI35" s="101"/>
      <c r="BJ35" s="101"/>
      <c r="BK35" s="101"/>
      <c r="BL35" s="101"/>
      <c r="BM35" s="101"/>
      <c r="BN35" s="111">
        <f t="shared" si="1"/>
        <v>0</v>
      </c>
      <c r="BO35" s="111">
        <f t="shared" si="2"/>
        <v>0</v>
      </c>
      <c r="BP35" s="112">
        <f t="shared" si="3"/>
        <v>0</v>
      </c>
      <c r="BQ35" s="250"/>
      <c r="BR35"/>
      <c r="BS35"/>
      <c r="BT35"/>
      <c r="BU35"/>
      <c r="BV35" s="6"/>
      <c r="BW35" s="48"/>
      <c r="BX35" s="48"/>
      <c r="BY35" s="59"/>
      <c r="BZ35" s="59"/>
    </row>
    <row r="36" spans="2:78" s="46" customFormat="1" ht="18" customHeight="1" thickBot="1">
      <c r="B36" s="260"/>
      <c r="C36" s="110" t="s">
        <v>136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11">
        <f t="shared" si="0"/>
        <v>0</v>
      </c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/>
      <c r="BF36" s="101"/>
      <c r="BG36" s="101"/>
      <c r="BH36" s="101"/>
      <c r="BI36" s="101"/>
      <c r="BJ36" s="101"/>
      <c r="BK36" s="101"/>
      <c r="BL36" s="101"/>
      <c r="BM36" s="101"/>
      <c r="BN36" s="111">
        <f t="shared" si="1"/>
        <v>0</v>
      </c>
      <c r="BO36" s="111">
        <f t="shared" si="2"/>
        <v>0</v>
      </c>
      <c r="BP36" s="112">
        <f t="shared" si="3"/>
        <v>0</v>
      </c>
      <c r="BQ36" s="250"/>
      <c r="BR36"/>
      <c r="BS36"/>
      <c r="BT36"/>
      <c r="BU36"/>
      <c r="BV36" s="6"/>
      <c r="BW36" s="48"/>
      <c r="BX36" s="48"/>
      <c r="BY36" s="59"/>
      <c r="BZ36" s="59"/>
    </row>
    <row r="37" spans="2:78" s="46" customFormat="1" ht="18" customHeight="1" thickBot="1">
      <c r="B37" s="260"/>
      <c r="C37" s="110" t="s">
        <v>137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11">
        <f t="shared" si="0"/>
        <v>0</v>
      </c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/>
      <c r="BF37" s="101"/>
      <c r="BG37" s="101"/>
      <c r="BH37" s="101"/>
      <c r="BI37" s="101"/>
      <c r="BJ37" s="101"/>
      <c r="BK37" s="101"/>
      <c r="BL37" s="101"/>
      <c r="BM37" s="101"/>
      <c r="BN37" s="111">
        <f t="shared" si="1"/>
        <v>0</v>
      </c>
      <c r="BO37" s="111">
        <f t="shared" si="2"/>
        <v>0</v>
      </c>
      <c r="BP37" s="112">
        <f t="shared" si="3"/>
        <v>0</v>
      </c>
      <c r="BQ37" s="250"/>
      <c r="BR37"/>
      <c r="BS37"/>
      <c r="BT37"/>
      <c r="BU37"/>
      <c r="BV37" s="6"/>
      <c r="BW37" s="48"/>
      <c r="BX37" s="48"/>
      <c r="BY37" s="59"/>
      <c r="BZ37" s="59"/>
    </row>
    <row r="38" spans="2:78" s="46" customFormat="1" ht="18" customHeight="1" thickBot="1">
      <c r="B38" s="260"/>
      <c r="C38" s="110" t="s">
        <v>138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11">
        <f t="shared" si="0"/>
        <v>0</v>
      </c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/>
      <c r="BF38" s="101"/>
      <c r="BG38" s="101"/>
      <c r="BH38" s="101"/>
      <c r="BI38" s="101"/>
      <c r="BJ38" s="101"/>
      <c r="BK38" s="101"/>
      <c r="BL38" s="101"/>
      <c r="BM38" s="101"/>
      <c r="BN38" s="111">
        <f t="shared" si="1"/>
        <v>0</v>
      </c>
      <c r="BO38" s="111">
        <f t="shared" si="2"/>
        <v>0</v>
      </c>
      <c r="BP38" s="112">
        <f t="shared" si="3"/>
        <v>0</v>
      </c>
      <c r="BQ38" s="250"/>
      <c r="BR38"/>
      <c r="BS38"/>
      <c r="BT38"/>
      <c r="BU38"/>
      <c r="BV38" s="6"/>
      <c r="BW38" s="48"/>
      <c r="BX38" s="48"/>
      <c r="BY38" s="59"/>
      <c r="BZ38" s="59"/>
    </row>
    <row r="39" spans="2:78" s="46" customFormat="1" ht="18" customHeight="1" thickBot="1">
      <c r="B39" s="261"/>
      <c r="C39" s="110" t="s">
        <v>139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11">
        <f t="shared" si="0"/>
        <v>0</v>
      </c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>
        <v>0</v>
      </c>
      <c r="AZ39" s="101">
        <v>1</v>
      </c>
      <c r="BA39" s="101">
        <v>1</v>
      </c>
      <c r="BB39" s="101">
        <v>0</v>
      </c>
      <c r="BC39" s="101">
        <v>0</v>
      </c>
      <c r="BD39" s="101">
        <v>1</v>
      </c>
      <c r="BE39" s="101"/>
      <c r="BF39" s="101"/>
      <c r="BG39" s="101"/>
      <c r="BH39" s="101"/>
      <c r="BI39" s="101"/>
      <c r="BJ39" s="101"/>
      <c r="BK39" s="101"/>
      <c r="BL39" s="101"/>
      <c r="BM39" s="101"/>
      <c r="BN39" s="111">
        <f t="shared" si="1"/>
        <v>3</v>
      </c>
      <c r="BO39" s="111">
        <f t="shared" si="2"/>
        <v>3</v>
      </c>
      <c r="BP39" s="112">
        <f t="shared" si="3"/>
        <v>0.3</v>
      </c>
      <c r="BQ39" s="250"/>
      <c r="BR39"/>
      <c r="BS39"/>
      <c r="BT39"/>
      <c r="BU39"/>
      <c r="BV39" s="6"/>
      <c r="BW39" s="48"/>
      <c r="BX39" s="48"/>
      <c r="BY39" s="59"/>
      <c r="BZ39" s="59"/>
    </row>
    <row r="40" spans="2:78" s="46" customFormat="1" ht="24" customHeight="1" thickBot="1">
      <c r="B40" s="257" t="s">
        <v>88</v>
      </c>
      <c r="C40" s="258"/>
      <c r="D40" s="107">
        <f t="shared" ref="D40:BQ40" si="4">SUM(D11:D39)</f>
        <v>0</v>
      </c>
      <c r="E40" s="107">
        <f t="shared" si="4"/>
        <v>0</v>
      </c>
      <c r="F40" s="107">
        <f t="shared" si="4"/>
        <v>0</v>
      </c>
      <c r="G40" s="107">
        <f t="shared" si="4"/>
        <v>0</v>
      </c>
      <c r="H40" s="107">
        <f t="shared" si="4"/>
        <v>0</v>
      </c>
      <c r="I40" s="107">
        <f t="shared" si="4"/>
        <v>0</v>
      </c>
      <c r="J40" s="107">
        <f t="shared" si="4"/>
        <v>0</v>
      </c>
      <c r="K40" s="107">
        <f t="shared" si="4"/>
        <v>0</v>
      </c>
      <c r="L40" s="107">
        <f t="shared" si="4"/>
        <v>0</v>
      </c>
      <c r="M40" s="107">
        <f t="shared" si="4"/>
        <v>0</v>
      </c>
      <c r="N40" s="107">
        <f t="shared" si="4"/>
        <v>0</v>
      </c>
      <c r="O40" s="107">
        <f t="shared" si="4"/>
        <v>0</v>
      </c>
      <c r="P40" s="107">
        <f t="shared" si="4"/>
        <v>0</v>
      </c>
      <c r="Q40" s="107">
        <f t="shared" si="4"/>
        <v>0</v>
      </c>
      <c r="R40" s="107">
        <f t="shared" si="4"/>
        <v>0</v>
      </c>
      <c r="S40" s="107">
        <f t="shared" si="4"/>
        <v>0</v>
      </c>
      <c r="T40" s="107">
        <f t="shared" si="4"/>
        <v>0</v>
      </c>
      <c r="U40" s="107">
        <f t="shared" si="4"/>
        <v>0</v>
      </c>
      <c r="V40" s="107">
        <f t="shared" si="4"/>
        <v>0</v>
      </c>
      <c r="W40" s="107">
        <f t="shared" si="4"/>
        <v>0</v>
      </c>
      <c r="X40" s="107">
        <f t="shared" si="4"/>
        <v>0</v>
      </c>
      <c r="Y40" s="107">
        <f t="shared" si="4"/>
        <v>0</v>
      </c>
      <c r="Z40" s="107">
        <f t="shared" si="4"/>
        <v>0</v>
      </c>
      <c r="AA40" s="107">
        <f t="shared" si="4"/>
        <v>0</v>
      </c>
      <c r="AB40" s="107">
        <f t="shared" si="4"/>
        <v>0</v>
      </c>
      <c r="AC40" s="107">
        <f t="shared" si="4"/>
        <v>0</v>
      </c>
      <c r="AD40" s="107">
        <f t="shared" si="4"/>
        <v>0</v>
      </c>
      <c r="AE40" s="107">
        <f t="shared" si="4"/>
        <v>0</v>
      </c>
      <c r="AF40" s="107">
        <f t="shared" si="4"/>
        <v>0</v>
      </c>
      <c r="AG40" s="107">
        <f t="shared" si="4"/>
        <v>0</v>
      </c>
      <c r="AH40" s="107">
        <f t="shared" si="4"/>
        <v>1</v>
      </c>
      <c r="AI40" s="107">
        <f t="shared" si="4"/>
        <v>1</v>
      </c>
      <c r="AJ40" s="188">
        <f t="shared" ref="AJ40:BN40" si="5">SUM(AJ11:AJ39)</f>
        <v>0</v>
      </c>
      <c r="AK40" s="188">
        <f t="shared" si="5"/>
        <v>0</v>
      </c>
      <c r="AL40" s="188">
        <f t="shared" si="5"/>
        <v>0</v>
      </c>
      <c r="AM40" s="188">
        <f t="shared" si="5"/>
        <v>0</v>
      </c>
      <c r="AN40" s="188">
        <f t="shared" si="5"/>
        <v>0</v>
      </c>
      <c r="AO40" s="188">
        <f t="shared" si="5"/>
        <v>0</v>
      </c>
      <c r="AP40" s="188">
        <f t="shared" si="5"/>
        <v>0</v>
      </c>
      <c r="AQ40" s="188">
        <f t="shared" si="5"/>
        <v>0</v>
      </c>
      <c r="AR40" s="188">
        <f t="shared" si="5"/>
        <v>0</v>
      </c>
      <c r="AS40" s="188">
        <f t="shared" si="5"/>
        <v>0</v>
      </c>
      <c r="AT40" s="188">
        <f t="shared" si="5"/>
        <v>0</v>
      </c>
      <c r="AU40" s="188">
        <f t="shared" si="5"/>
        <v>0</v>
      </c>
      <c r="AV40" s="188">
        <f t="shared" si="5"/>
        <v>0</v>
      </c>
      <c r="AW40" s="188">
        <f t="shared" si="5"/>
        <v>0</v>
      </c>
      <c r="AX40" s="188">
        <f t="shared" si="5"/>
        <v>0</v>
      </c>
      <c r="AY40" s="188">
        <f t="shared" si="5"/>
        <v>1</v>
      </c>
      <c r="AZ40" s="188">
        <f t="shared" si="5"/>
        <v>1</v>
      </c>
      <c r="BA40" s="188">
        <f t="shared" si="5"/>
        <v>1</v>
      </c>
      <c r="BB40" s="188">
        <f t="shared" si="5"/>
        <v>0</v>
      </c>
      <c r="BC40" s="188">
        <f t="shared" si="5"/>
        <v>1</v>
      </c>
      <c r="BD40" s="188">
        <f t="shared" si="5"/>
        <v>5</v>
      </c>
      <c r="BE40" s="188">
        <f t="shared" si="5"/>
        <v>0</v>
      </c>
      <c r="BF40" s="188">
        <f t="shared" si="5"/>
        <v>0</v>
      </c>
      <c r="BG40" s="188">
        <f t="shared" si="5"/>
        <v>0</v>
      </c>
      <c r="BH40" s="188">
        <f t="shared" si="5"/>
        <v>0</v>
      </c>
      <c r="BI40" s="188">
        <f t="shared" si="5"/>
        <v>0</v>
      </c>
      <c r="BJ40" s="188">
        <f t="shared" si="5"/>
        <v>0</v>
      </c>
      <c r="BK40" s="188">
        <f t="shared" si="5"/>
        <v>0</v>
      </c>
      <c r="BL40" s="188">
        <f t="shared" si="5"/>
        <v>0</v>
      </c>
      <c r="BM40" s="188">
        <f t="shared" si="5"/>
        <v>0</v>
      </c>
      <c r="BN40" s="188">
        <f t="shared" si="5"/>
        <v>9</v>
      </c>
      <c r="BO40" s="108">
        <f>SUM(BO11:BO39)</f>
        <v>10</v>
      </c>
      <c r="BP40" s="109">
        <f>IFERROR(BO40/$BO$40,0)</f>
        <v>1</v>
      </c>
      <c r="BQ40" s="108">
        <f t="shared" si="4"/>
        <v>10</v>
      </c>
      <c r="BR40"/>
      <c r="BS40"/>
      <c r="BT40"/>
      <c r="BU40"/>
    </row>
  </sheetData>
  <mergeCells count="11">
    <mergeCell ref="B4:K4"/>
    <mergeCell ref="C9:C10"/>
    <mergeCell ref="D9:AH9"/>
    <mergeCell ref="B40:C40"/>
    <mergeCell ref="B11:B39"/>
    <mergeCell ref="BO9:BO10"/>
    <mergeCell ref="BQ9:BQ10"/>
    <mergeCell ref="BQ11:BQ39"/>
    <mergeCell ref="B9:B10"/>
    <mergeCell ref="BP9:BP10"/>
    <mergeCell ref="AJ9:BM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Z31"/>
  <sheetViews>
    <sheetView showGridLines="0" topLeftCell="A10" zoomScale="60" zoomScaleNormal="60" workbookViewId="0">
      <selection activeCell="AY38" sqref="AY38"/>
    </sheetView>
  </sheetViews>
  <sheetFormatPr defaultColWidth="9.08984375" defaultRowHeight="14.5" outlineLevelCol="1"/>
  <cols>
    <col min="1" max="1" width="6.54296875" style="1" customWidth="1"/>
    <col min="2" max="2" width="42" style="2" customWidth="1"/>
    <col min="3" max="3" width="70.453125" style="2" customWidth="1"/>
    <col min="4" max="11" width="5.54296875" style="2" hidden="1" customWidth="1" outlineLevel="1"/>
    <col min="12" max="34" width="5.54296875" style="1" hidden="1" customWidth="1" outlineLevel="1"/>
    <col min="35" max="35" width="10.54296875" style="1" customWidth="1" collapsed="1"/>
    <col min="36" max="43" width="5.54296875" style="2" customWidth="1"/>
    <col min="44" max="65" width="5.54296875" style="1" customWidth="1"/>
    <col min="66" max="69" width="10.54296875" style="1" customWidth="1"/>
    <col min="70" max="73" width="9.08984375" style="1"/>
    <col min="74" max="74" width="6.54296875" style="1" customWidth="1"/>
    <col min="75" max="75" width="26.54296875" style="1" customWidth="1"/>
    <col min="76" max="76" width="8" style="1" customWidth="1"/>
    <col min="77" max="77" width="54.453125" style="1" customWidth="1"/>
    <col min="78" max="78" width="24.90625" style="1" customWidth="1"/>
    <col min="79" max="79" width="12.453125" style="1" customWidth="1"/>
    <col min="80" max="80" width="12.08984375" style="1" bestFit="1" customWidth="1"/>
    <col min="81" max="81" width="28.08984375" style="1" bestFit="1" customWidth="1"/>
    <col min="82" max="82" width="24.90625" style="1" bestFit="1" customWidth="1"/>
    <col min="83" max="83" width="18.54296875" style="1" bestFit="1" customWidth="1"/>
    <col min="84" max="84" width="12.453125" style="1" bestFit="1" customWidth="1"/>
    <col min="85" max="16384" width="9.08984375" style="1"/>
  </cols>
  <sheetData>
    <row r="3" spans="2:78">
      <c r="L3" s="81"/>
      <c r="AR3" s="81"/>
    </row>
    <row r="4" spans="2:78" ht="29.4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83"/>
      <c r="AJ4" s="1"/>
      <c r="AK4" s="1"/>
      <c r="AL4" s="1"/>
      <c r="AM4" s="1"/>
      <c r="AN4" s="1"/>
      <c r="AO4" s="1"/>
      <c r="AP4" s="1"/>
      <c r="AQ4" s="1"/>
      <c r="AR4" s="83"/>
    </row>
    <row r="5" spans="2:78" ht="82.65" customHeight="1">
      <c r="L5" s="82"/>
      <c r="AR5" s="82"/>
    </row>
    <row r="6" spans="2:78" ht="82.65" customHeight="1"/>
    <row r="7" spans="2:78" ht="82.65" customHeight="1"/>
    <row r="8" spans="2:78" ht="82.6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AJ8" s="3"/>
      <c r="AK8" s="3"/>
      <c r="AL8" s="3"/>
      <c r="AM8" s="3"/>
      <c r="AN8" s="3"/>
      <c r="AO8" s="3"/>
      <c r="AP8" s="3"/>
      <c r="AQ8" s="3"/>
    </row>
    <row r="9" spans="2:78" s="46" customFormat="1" ht="26.25" customHeight="1" thickBot="1">
      <c r="B9" s="268" t="s">
        <v>229</v>
      </c>
      <c r="C9" s="270" t="s">
        <v>231</v>
      </c>
      <c r="D9" s="262" t="s">
        <v>86</v>
      </c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113" t="s">
        <v>86</v>
      </c>
      <c r="AJ9" s="262" t="s">
        <v>247</v>
      </c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L9" s="262"/>
      <c r="BM9" s="262"/>
      <c r="BN9" s="189" t="s">
        <v>247</v>
      </c>
      <c r="BO9" s="262" t="s">
        <v>87</v>
      </c>
      <c r="BP9" s="272" t="s">
        <v>106</v>
      </c>
      <c r="BQ9" s="262" t="s">
        <v>88</v>
      </c>
      <c r="BR9"/>
      <c r="BS9"/>
      <c r="BT9"/>
      <c r="BU9"/>
      <c r="BV9" s="4"/>
      <c r="BW9" s="48"/>
      <c r="BX9" s="48"/>
      <c r="BY9" s="59"/>
      <c r="BZ9" s="59"/>
    </row>
    <row r="10" spans="2:78" s="46" customFormat="1" ht="21.65" customHeight="1" thickBot="1">
      <c r="B10" s="269"/>
      <c r="C10" s="271"/>
      <c r="D10" s="105" t="s">
        <v>28</v>
      </c>
      <c r="E10" s="105" t="s">
        <v>29</v>
      </c>
      <c r="F10" s="105" t="s">
        <v>30</v>
      </c>
      <c r="G10" s="105" t="s">
        <v>31</v>
      </c>
      <c r="H10" s="105" t="s">
        <v>32</v>
      </c>
      <c r="I10" s="105" t="s">
        <v>33</v>
      </c>
      <c r="J10" s="105" t="s">
        <v>34</v>
      </c>
      <c r="K10" s="105" t="s">
        <v>35</v>
      </c>
      <c r="L10" s="105" t="s">
        <v>36</v>
      </c>
      <c r="M10" s="105" t="s">
        <v>37</v>
      </c>
      <c r="N10" s="105" t="s">
        <v>38</v>
      </c>
      <c r="O10" s="105" t="s">
        <v>39</v>
      </c>
      <c r="P10" s="105" t="s">
        <v>40</v>
      </c>
      <c r="Q10" s="105" t="s">
        <v>13</v>
      </c>
      <c r="R10" s="105" t="s">
        <v>14</v>
      </c>
      <c r="S10" s="105" t="s">
        <v>15</v>
      </c>
      <c r="T10" s="105" t="s">
        <v>16</v>
      </c>
      <c r="U10" s="105" t="s">
        <v>17</v>
      </c>
      <c r="V10" s="105" t="s">
        <v>18</v>
      </c>
      <c r="W10" s="105" t="s">
        <v>19</v>
      </c>
      <c r="X10" s="105" t="s">
        <v>20</v>
      </c>
      <c r="Y10" s="105" t="s">
        <v>21</v>
      </c>
      <c r="Z10" s="105" t="s">
        <v>22</v>
      </c>
      <c r="AA10" s="105" t="s">
        <v>23</v>
      </c>
      <c r="AB10" s="105" t="s">
        <v>24</v>
      </c>
      <c r="AC10" s="105" t="s">
        <v>25</v>
      </c>
      <c r="AD10" s="105" t="s">
        <v>26</v>
      </c>
      <c r="AE10" s="105" t="s">
        <v>27</v>
      </c>
      <c r="AF10" s="105" t="s">
        <v>41</v>
      </c>
      <c r="AG10" s="105" t="s">
        <v>42</v>
      </c>
      <c r="AH10" s="105" t="s">
        <v>43</v>
      </c>
      <c r="AI10" s="105" t="s">
        <v>87</v>
      </c>
      <c r="AJ10" s="105" t="s">
        <v>28</v>
      </c>
      <c r="AK10" s="105" t="s">
        <v>29</v>
      </c>
      <c r="AL10" s="105" t="s">
        <v>30</v>
      </c>
      <c r="AM10" s="105" t="s">
        <v>31</v>
      </c>
      <c r="AN10" s="105" t="s">
        <v>32</v>
      </c>
      <c r="AO10" s="105" t="s">
        <v>33</v>
      </c>
      <c r="AP10" s="105" t="s">
        <v>34</v>
      </c>
      <c r="AQ10" s="105" t="s">
        <v>35</v>
      </c>
      <c r="AR10" s="105" t="s">
        <v>36</v>
      </c>
      <c r="AS10" s="105" t="s">
        <v>37</v>
      </c>
      <c r="AT10" s="105" t="s">
        <v>38</v>
      </c>
      <c r="AU10" s="105" t="s">
        <v>39</v>
      </c>
      <c r="AV10" s="105" t="s">
        <v>40</v>
      </c>
      <c r="AW10" s="105" t="s">
        <v>13</v>
      </c>
      <c r="AX10" s="105" t="s">
        <v>14</v>
      </c>
      <c r="AY10" s="105" t="s">
        <v>15</v>
      </c>
      <c r="AZ10" s="105" t="s">
        <v>16</v>
      </c>
      <c r="BA10" s="105" t="s">
        <v>17</v>
      </c>
      <c r="BB10" s="105" t="s">
        <v>18</v>
      </c>
      <c r="BC10" s="105" t="s">
        <v>19</v>
      </c>
      <c r="BD10" s="105" t="s">
        <v>20</v>
      </c>
      <c r="BE10" s="105" t="s">
        <v>21</v>
      </c>
      <c r="BF10" s="105" t="s">
        <v>22</v>
      </c>
      <c r="BG10" s="105" t="s">
        <v>23</v>
      </c>
      <c r="BH10" s="105" t="s">
        <v>24</v>
      </c>
      <c r="BI10" s="105" t="s">
        <v>25</v>
      </c>
      <c r="BJ10" s="105" t="s">
        <v>26</v>
      </c>
      <c r="BK10" s="105" t="s">
        <v>27</v>
      </c>
      <c r="BL10" s="105" t="s">
        <v>41</v>
      </c>
      <c r="BM10" s="105" t="s">
        <v>42</v>
      </c>
      <c r="BN10" s="105" t="s">
        <v>87</v>
      </c>
      <c r="BO10" s="262"/>
      <c r="BP10" s="273"/>
      <c r="BQ10" s="262"/>
      <c r="BR10"/>
      <c r="BS10"/>
      <c r="BT10"/>
      <c r="BU10"/>
      <c r="BV10" s="11"/>
      <c r="BW10" s="48"/>
      <c r="BX10" s="48"/>
      <c r="BY10" s="59"/>
      <c r="BZ10" s="59"/>
    </row>
    <row r="11" spans="2:78" s="46" customFormat="1" ht="18" customHeight="1" thickBot="1">
      <c r="B11" s="263" t="s">
        <v>215</v>
      </c>
      <c r="C11" s="117" t="s">
        <v>140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18">
        <f t="shared" ref="AI11:AI30" si="0">SUM(D11:AH11)</f>
        <v>0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0</v>
      </c>
      <c r="BE11" s="101"/>
      <c r="BF11" s="101"/>
      <c r="BG11" s="101"/>
      <c r="BH11" s="101"/>
      <c r="BI11" s="101"/>
      <c r="BJ11" s="101"/>
      <c r="BK11" s="101"/>
      <c r="BL11" s="101"/>
      <c r="BM11" s="101"/>
      <c r="BN11" s="118">
        <f t="shared" ref="BN11:BN30" si="1">SUM(AJ11:BM11)</f>
        <v>0</v>
      </c>
      <c r="BO11" s="118">
        <f>SUM(AI11,BN11)</f>
        <v>0</v>
      </c>
      <c r="BP11" s="119">
        <f>IFERROR(BO11/$BO$31,0)</f>
        <v>0</v>
      </c>
      <c r="BQ11" s="265">
        <f>SUM(BO11:BO30)</f>
        <v>2</v>
      </c>
      <c r="BR11"/>
      <c r="BS11"/>
      <c r="BT11"/>
      <c r="BU11"/>
      <c r="BV11" s="11"/>
      <c r="BW11" s="48"/>
      <c r="BX11" s="48"/>
      <c r="BY11" s="59"/>
      <c r="BZ11" s="59"/>
    </row>
    <row r="12" spans="2:78" s="46" customFormat="1" ht="18" customHeight="1" thickBot="1">
      <c r="B12" s="264"/>
      <c r="C12" s="117" t="s">
        <v>141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18">
        <f t="shared" si="0"/>
        <v>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/>
      <c r="BF12" s="101"/>
      <c r="BG12" s="101"/>
      <c r="BH12" s="101"/>
      <c r="BI12" s="101"/>
      <c r="BJ12" s="101"/>
      <c r="BK12" s="101"/>
      <c r="BL12" s="101"/>
      <c r="BM12" s="101"/>
      <c r="BN12" s="118">
        <f t="shared" si="1"/>
        <v>0</v>
      </c>
      <c r="BO12" s="118">
        <f t="shared" ref="BO12:BO30" si="2">SUM(AI12,BN12)</f>
        <v>0</v>
      </c>
      <c r="BP12" s="119">
        <f t="shared" ref="BP12:BP30" si="3">IFERROR(BO12/$BO$31,0)</f>
        <v>0</v>
      </c>
      <c r="BQ12" s="265"/>
      <c r="BR12"/>
      <c r="BS12"/>
      <c r="BT12"/>
      <c r="BU12"/>
      <c r="BV12" s="11"/>
      <c r="BW12" s="48"/>
      <c r="BX12" s="48"/>
      <c r="BY12" s="59"/>
      <c r="BZ12" s="59"/>
    </row>
    <row r="13" spans="2:78" s="46" customFormat="1" ht="18" customHeight="1" thickBot="1">
      <c r="B13" s="264"/>
      <c r="C13" s="117" t="s">
        <v>142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18">
        <f t="shared" si="0"/>
        <v>0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0</v>
      </c>
      <c r="BE13" s="101"/>
      <c r="BF13" s="101"/>
      <c r="BG13" s="101"/>
      <c r="BH13" s="101"/>
      <c r="BI13" s="101"/>
      <c r="BJ13" s="101"/>
      <c r="BK13" s="101"/>
      <c r="BL13" s="101"/>
      <c r="BM13" s="101"/>
      <c r="BN13" s="118">
        <f t="shared" si="1"/>
        <v>0</v>
      </c>
      <c r="BO13" s="118">
        <f t="shared" si="2"/>
        <v>0</v>
      </c>
      <c r="BP13" s="119">
        <f t="shared" si="3"/>
        <v>0</v>
      </c>
      <c r="BQ13" s="265"/>
      <c r="BR13"/>
      <c r="BS13"/>
      <c r="BT13"/>
      <c r="BU13"/>
      <c r="BV13" s="6"/>
      <c r="BW13" s="48"/>
      <c r="BX13" s="48"/>
      <c r="BY13" s="59"/>
      <c r="BZ13" s="59"/>
    </row>
    <row r="14" spans="2:78" s="46" customFormat="1" ht="18" customHeight="1" thickBot="1">
      <c r="B14" s="264"/>
      <c r="C14" s="117" t="s">
        <v>143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18">
        <f t="shared" si="0"/>
        <v>0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/>
      <c r="BF14" s="101"/>
      <c r="BG14" s="101"/>
      <c r="BH14" s="101"/>
      <c r="BI14" s="101"/>
      <c r="BJ14" s="101"/>
      <c r="BK14" s="101"/>
      <c r="BL14" s="101"/>
      <c r="BM14" s="101"/>
      <c r="BN14" s="118">
        <f t="shared" si="1"/>
        <v>0</v>
      </c>
      <c r="BO14" s="118">
        <f t="shared" si="2"/>
        <v>0</v>
      </c>
      <c r="BP14" s="119">
        <f t="shared" si="3"/>
        <v>0</v>
      </c>
      <c r="BQ14" s="265"/>
      <c r="BR14"/>
      <c r="BS14"/>
      <c r="BT14"/>
      <c r="BU14"/>
      <c r="BV14" s="6"/>
      <c r="BW14" s="48"/>
      <c r="BX14" s="48"/>
      <c r="BY14" s="59"/>
      <c r="BZ14" s="59"/>
    </row>
    <row r="15" spans="2:78" s="46" customFormat="1" ht="18" customHeight="1" thickBot="1">
      <c r="B15" s="264"/>
      <c r="C15" s="117" t="s">
        <v>144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18">
        <f t="shared" si="0"/>
        <v>0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/>
      <c r="BF15" s="101"/>
      <c r="BG15" s="101"/>
      <c r="BH15" s="101"/>
      <c r="BI15" s="101"/>
      <c r="BJ15" s="101"/>
      <c r="BK15" s="101"/>
      <c r="BL15" s="101"/>
      <c r="BM15" s="101"/>
      <c r="BN15" s="118">
        <f t="shared" si="1"/>
        <v>0</v>
      </c>
      <c r="BO15" s="118">
        <f t="shared" si="2"/>
        <v>0</v>
      </c>
      <c r="BP15" s="119">
        <f t="shared" si="3"/>
        <v>0</v>
      </c>
      <c r="BQ15" s="265"/>
      <c r="BR15"/>
      <c r="BS15"/>
      <c r="BT15"/>
      <c r="BU15"/>
      <c r="BV15" s="6"/>
      <c r="BW15" s="48"/>
      <c r="BX15" s="48"/>
      <c r="BY15" s="59"/>
      <c r="BZ15" s="59"/>
    </row>
    <row r="16" spans="2:78" s="46" customFormat="1" ht="18" customHeight="1" thickBot="1">
      <c r="B16" s="264"/>
      <c r="C16" s="117" t="s">
        <v>145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18">
        <f t="shared" si="0"/>
        <v>0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/>
      <c r="BF16" s="101"/>
      <c r="BG16" s="101"/>
      <c r="BH16" s="101"/>
      <c r="BI16" s="101"/>
      <c r="BJ16" s="101"/>
      <c r="BK16" s="101"/>
      <c r="BL16" s="101"/>
      <c r="BM16" s="101"/>
      <c r="BN16" s="118">
        <f t="shared" si="1"/>
        <v>0</v>
      </c>
      <c r="BO16" s="118">
        <f t="shared" si="2"/>
        <v>0</v>
      </c>
      <c r="BP16" s="119">
        <f t="shared" si="3"/>
        <v>0</v>
      </c>
      <c r="BQ16" s="265"/>
      <c r="BR16"/>
      <c r="BS16"/>
      <c r="BT16"/>
      <c r="BU16"/>
      <c r="BV16" s="6"/>
      <c r="BW16" s="48"/>
      <c r="BX16" s="48"/>
      <c r="BY16" s="59"/>
      <c r="BZ16" s="59"/>
    </row>
    <row r="17" spans="2:78" s="46" customFormat="1" ht="18" customHeight="1" thickBot="1">
      <c r="B17" s="264"/>
      <c r="C17" s="117" t="s">
        <v>146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18">
        <f t="shared" si="0"/>
        <v>0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18">
        <f t="shared" si="1"/>
        <v>0</v>
      </c>
      <c r="BO17" s="118">
        <f t="shared" si="2"/>
        <v>0</v>
      </c>
      <c r="BP17" s="119">
        <f t="shared" si="3"/>
        <v>0</v>
      </c>
      <c r="BQ17" s="265"/>
      <c r="BR17"/>
      <c r="BS17"/>
      <c r="BT17"/>
      <c r="BU17"/>
      <c r="BV17" s="6"/>
      <c r="BW17" s="48"/>
      <c r="BX17" s="48"/>
      <c r="BY17" s="59"/>
      <c r="BZ17" s="59"/>
    </row>
    <row r="18" spans="2:78" s="46" customFormat="1" ht="18" customHeight="1" thickBot="1">
      <c r="B18" s="264"/>
      <c r="C18" s="117" t="s">
        <v>147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18">
        <f t="shared" si="0"/>
        <v>0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/>
      <c r="BF18" s="101"/>
      <c r="BG18" s="101"/>
      <c r="BH18" s="101"/>
      <c r="BI18" s="101"/>
      <c r="BJ18" s="101"/>
      <c r="BK18" s="101"/>
      <c r="BL18" s="101"/>
      <c r="BM18" s="101"/>
      <c r="BN18" s="118">
        <f t="shared" si="1"/>
        <v>0</v>
      </c>
      <c r="BO18" s="118">
        <f t="shared" si="2"/>
        <v>0</v>
      </c>
      <c r="BP18" s="119">
        <f t="shared" si="3"/>
        <v>0</v>
      </c>
      <c r="BQ18" s="265"/>
      <c r="BR18"/>
      <c r="BS18"/>
      <c r="BT18"/>
      <c r="BU18"/>
      <c r="BV18" s="6"/>
      <c r="BW18" s="48"/>
      <c r="BX18" s="48"/>
      <c r="BY18" s="59"/>
      <c r="BZ18" s="59"/>
    </row>
    <row r="19" spans="2:78" s="46" customFormat="1" ht="18" customHeight="1" thickBot="1">
      <c r="B19" s="264"/>
      <c r="C19" s="117" t="s">
        <v>148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18">
        <f t="shared" si="0"/>
        <v>0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/>
      <c r="BF19" s="101"/>
      <c r="BG19" s="101"/>
      <c r="BH19" s="101"/>
      <c r="BI19" s="101"/>
      <c r="BJ19" s="101"/>
      <c r="BK19" s="101"/>
      <c r="BL19" s="101"/>
      <c r="BM19" s="101"/>
      <c r="BN19" s="118">
        <f t="shared" si="1"/>
        <v>0</v>
      </c>
      <c r="BO19" s="118">
        <f t="shared" si="2"/>
        <v>0</v>
      </c>
      <c r="BP19" s="119">
        <f t="shared" si="3"/>
        <v>0</v>
      </c>
      <c r="BQ19" s="265"/>
      <c r="BR19"/>
      <c r="BS19"/>
      <c r="BT19"/>
      <c r="BU19"/>
      <c r="BV19" s="6"/>
      <c r="BW19" s="48"/>
      <c r="BX19" s="48"/>
      <c r="BY19" s="59"/>
      <c r="BZ19" s="59"/>
    </row>
    <row r="20" spans="2:78" s="46" customFormat="1" ht="18" customHeight="1" thickBot="1">
      <c r="B20" s="264"/>
      <c r="C20" s="117" t="s">
        <v>149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18">
        <f t="shared" si="0"/>
        <v>0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/>
      <c r="BF20" s="101"/>
      <c r="BG20" s="101"/>
      <c r="BH20" s="101"/>
      <c r="BI20" s="101"/>
      <c r="BJ20" s="101"/>
      <c r="BK20" s="101"/>
      <c r="BL20" s="101"/>
      <c r="BM20" s="101"/>
      <c r="BN20" s="118">
        <f t="shared" si="1"/>
        <v>0</v>
      </c>
      <c r="BO20" s="118">
        <f t="shared" si="2"/>
        <v>0</v>
      </c>
      <c r="BP20" s="119">
        <f t="shared" si="3"/>
        <v>0</v>
      </c>
      <c r="BQ20" s="265"/>
      <c r="BR20"/>
      <c r="BS20"/>
      <c r="BT20"/>
      <c r="BU20"/>
      <c r="BV20" s="6"/>
      <c r="BW20" s="48"/>
      <c r="BX20" s="48"/>
      <c r="BY20" s="59"/>
      <c r="BZ20" s="59"/>
    </row>
    <row r="21" spans="2:78" s="46" customFormat="1" ht="18" customHeight="1" thickBot="1">
      <c r="B21" s="264"/>
      <c r="C21" s="117" t="s">
        <v>150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18">
        <f t="shared" si="0"/>
        <v>0</v>
      </c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/>
      <c r="BF21" s="101"/>
      <c r="BG21" s="101"/>
      <c r="BH21" s="101"/>
      <c r="BI21" s="101"/>
      <c r="BJ21" s="101"/>
      <c r="BK21" s="101"/>
      <c r="BL21" s="101"/>
      <c r="BM21" s="101"/>
      <c r="BN21" s="118">
        <f t="shared" si="1"/>
        <v>0</v>
      </c>
      <c r="BO21" s="118">
        <f t="shared" si="2"/>
        <v>0</v>
      </c>
      <c r="BP21" s="119">
        <f t="shared" si="3"/>
        <v>0</v>
      </c>
      <c r="BQ21" s="265"/>
      <c r="BR21"/>
      <c r="BS21"/>
      <c r="BT21"/>
      <c r="BU21"/>
      <c r="BV21" s="6"/>
      <c r="BW21" s="48"/>
      <c r="BX21" s="48"/>
      <c r="BY21" s="59"/>
      <c r="BZ21" s="59"/>
    </row>
    <row r="22" spans="2:78" s="46" customFormat="1" ht="18" customHeight="1" thickBot="1">
      <c r="B22" s="264"/>
      <c r="C22" s="117" t="s">
        <v>151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18">
        <f t="shared" si="0"/>
        <v>0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>
        <v>0</v>
      </c>
      <c r="AZ22" s="101">
        <v>1</v>
      </c>
      <c r="BA22" s="101">
        <v>0</v>
      </c>
      <c r="BB22" s="101">
        <v>0</v>
      </c>
      <c r="BC22" s="101">
        <v>0</v>
      </c>
      <c r="BD22" s="101">
        <v>0</v>
      </c>
      <c r="BE22" s="101"/>
      <c r="BF22" s="101"/>
      <c r="BG22" s="101"/>
      <c r="BH22" s="101"/>
      <c r="BI22" s="101"/>
      <c r="BJ22" s="101"/>
      <c r="BK22" s="101"/>
      <c r="BL22" s="101"/>
      <c r="BM22" s="101"/>
      <c r="BN22" s="118">
        <f t="shared" si="1"/>
        <v>1</v>
      </c>
      <c r="BO22" s="118">
        <f t="shared" si="2"/>
        <v>1</v>
      </c>
      <c r="BP22" s="119">
        <f t="shared" si="3"/>
        <v>0.5</v>
      </c>
      <c r="BQ22" s="265"/>
      <c r="BR22"/>
      <c r="BS22"/>
      <c r="BT22"/>
      <c r="BU22"/>
      <c r="BV22" s="6"/>
      <c r="BW22" s="48"/>
      <c r="BX22" s="48"/>
      <c r="BY22" s="59"/>
      <c r="BZ22" s="59"/>
    </row>
    <row r="23" spans="2:78" s="46" customFormat="1" ht="18" customHeight="1" thickBot="1">
      <c r="B23" s="264"/>
      <c r="C23" s="117" t="s">
        <v>152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18">
        <f t="shared" si="0"/>
        <v>0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/>
      <c r="BF23" s="101"/>
      <c r="BG23" s="101"/>
      <c r="BH23" s="101"/>
      <c r="BI23" s="101"/>
      <c r="BJ23" s="101"/>
      <c r="BK23" s="101"/>
      <c r="BL23" s="101"/>
      <c r="BM23" s="101"/>
      <c r="BN23" s="118">
        <f t="shared" si="1"/>
        <v>0</v>
      </c>
      <c r="BO23" s="118">
        <f t="shared" si="2"/>
        <v>0</v>
      </c>
      <c r="BP23" s="119">
        <f t="shared" si="3"/>
        <v>0</v>
      </c>
      <c r="BQ23" s="265"/>
      <c r="BR23"/>
      <c r="BS23"/>
      <c r="BT23"/>
      <c r="BU23"/>
      <c r="BV23" s="6"/>
      <c r="BW23" s="48"/>
      <c r="BX23" s="48"/>
      <c r="BY23" s="59"/>
      <c r="BZ23" s="59"/>
    </row>
    <row r="24" spans="2:78" s="46" customFormat="1" ht="18" customHeight="1" thickBot="1">
      <c r="B24" s="264"/>
      <c r="C24" s="117" t="s">
        <v>153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18">
        <f t="shared" si="0"/>
        <v>0</v>
      </c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>
        <v>0</v>
      </c>
      <c r="AZ24" s="101">
        <v>1</v>
      </c>
      <c r="BA24" s="101">
        <v>0</v>
      </c>
      <c r="BB24" s="101">
        <v>0</v>
      </c>
      <c r="BC24" s="101">
        <v>0</v>
      </c>
      <c r="BD24" s="101">
        <v>0</v>
      </c>
      <c r="BE24" s="101"/>
      <c r="BF24" s="101"/>
      <c r="BG24" s="101"/>
      <c r="BH24" s="101"/>
      <c r="BI24" s="101"/>
      <c r="BJ24" s="101"/>
      <c r="BK24" s="101"/>
      <c r="BL24" s="101"/>
      <c r="BM24" s="101"/>
      <c r="BN24" s="118">
        <f t="shared" si="1"/>
        <v>1</v>
      </c>
      <c r="BO24" s="118">
        <f t="shared" si="2"/>
        <v>1</v>
      </c>
      <c r="BP24" s="119">
        <f t="shared" si="3"/>
        <v>0.5</v>
      </c>
      <c r="BQ24" s="265"/>
      <c r="BR24"/>
      <c r="BS24"/>
      <c r="BT24"/>
      <c r="BU24"/>
      <c r="BV24" s="6"/>
      <c r="BW24" s="48"/>
      <c r="BX24" s="48"/>
      <c r="BY24" s="59"/>
      <c r="BZ24" s="59"/>
    </row>
    <row r="25" spans="2:78" s="46" customFormat="1" ht="18" customHeight="1" thickBot="1">
      <c r="B25" s="264"/>
      <c r="C25" s="117" t="s">
        <v>201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18">
        <f t="shared" si="0"/>
        <v>0</v>
      </c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/>
      <c r="BF25" s="101"/>
      <c r="BG25" s="101"/>
      <c r="BH25" s="101"/>
      <c r="BI25" s="101"/>
      <c r="BJ25" s="101"/>
      <c r="BK25" s="101"/>
      <c r="BL25" s="101"/>
      <c r="BM25" s="101"/>
      <c r="BN25" s="118">
        <f t="shared" si="1"/>
        <v>0</v>
      </c>
      <c r="BO25" s="118">
        <f t="shared" si="2"/>
        <v>0</v>
      </c>
      <c r="BP25" s="119">
        <f t="shared" si="3"/>
        <v>0</v>
      </c>
      <c r="BQ25" s="265"/>
      <c r="BR25"/>
      <c r="BS25"/>
      <c r="BT25"/>
      <c r="BU25"/>
      <c r="BV25" s="6"/>
      <c r="BW25" s="48"/>
      <c r="BX25" s="48"/>
      <c r="BY25" s="59"/>
      <c r="BZ25" s="59"/>
    </row>
    <row r="26" spans="2:78" s="46" customFormat="1" ht="18" customHeight="1" thickBot="1">
      <c r="B26" s="264"/>
      <c r="C26" s="117" t="s">
        <v>154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18">
        <f t="shared" si="0"/>
        <v>0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/>
      <c r="BF26" s="101"/>
      <c r="BG26" s="101"/>
      <c r="BH26" s="101"/>
      <c r="BI26" s="101"/>
      <c r="BJ26" s="101"/>
      <c r="BK26" s="101"/>
      <c r="BL26" s="101"/>
      <c r="BM26" s="101"/>
      <c r="BN26" s="118">
        <f t="shared" si="1"/>
        <v>0</v>
      </c>
      <c r="BO26" s="118">
        <f t="shared" si="2"/>
        <v>0</v>
      </c>
      <c r="BP26" s="119">
        <f t="shared" si="3"/>
        <v>0</v>
      </c>
      <c r="BQ26" s="265"/>
      <c r="BR26"/>
      <c r="BS26"/>
      <c r="BT26"/>
      <c r="BU26"/>
      <c r="BV26" s="6"/>
      <c r="BW26" s="48"/>
      <c r="BX26" s="48"/>
      <c r="BY26" s="59"/>
      <c r="BZ26" s="59"/>
    </row>
    <row r="27" spans="2:78" s="46" customFormat="1" ht="18" customHeight="1" thickBot="1">
      <c r="B27" s="264"/>
      <c r="C27" s="117" t="s">
        <v>202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18">
        <f t="shared" si="0"/>
        <v>0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/>
      <c r="BF27" s="101"/>
      <c r="BG27" s="101"/>
      <c r="BH27" s="101"/>
      <c r="BI27" s="101"/>
      <c r="BJ27" s="101"/>
      <c r="BK27" s="101"/>
      <c r="BL27" s="101"/>
      <c r="BM27" s="101"/>
      <c r="BN27" s="118">
        <f t="shared" si="1"/>
        <v>0</v>
      </c>
      <c r="BO27" s="118">
        <f t="shared" si="2"/>
        <v>0</v>
      </c>
      <c r="BP27" s="119">
        <f t="shared" si="3"/>
        <v>0</v>
      </c>
      <c r="BQ27" s="265"/>
      <c r="BR27"/>
      <c r="BS27"/>
      <c r="BT27"/>
      <c r="BU27"/>
      <c r="BV27" s="6"/>
      <c r="BW27" s="48"/>
      <c r="BX27" s="48"/>
      <c r="BY27" s="59"/>
      <c r="BZ27" s="59"/>
    </row>
    <row r="28" spans="2:78" s="46" customFormat="1" ht="18" customHeight="1" thickBot="1">
      <c r="B28" s="264"/>
      <c r="C28" s="117" t="s">
        <v>155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18">
        <f t="shared" si="0"/>
        <v>0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/>
      <c r="BF28" s="101"/>
      <c r="BG28" s="101"/>
      <c r="BH28" s="101"/>
      <c r="BI28" s="101"/>
      <c r="BJ28" s="101"/>
      <c r="BK28" s="101"/>
      <c r="BL28" s="101"/>
      <c r="BM28" s="101"/>
      <c r="BN28" s="118">
        <f t="shared" si="1"/>
        <v>0</v>
      </c>
      <c r="BO28" s="118">
        <f t="shared" si="2"/>
        <v>0</v>
      </c>
      <c r="BP28" s="119">
        <f t="shared" si="3"/>
        <v>0</v>
      </c>
      <c r="BQ28" s="265"/>
      <c r="BR28"/>
      <c r="BS28"/>
      <c r="BT28"/>
      <c r="BU28"/>
      <c r="BV28" s="6"/>
      <c r="BW28" s="48"/>
      <c r="BX28" s="48"/>
      <c r="BY28" s="59"/>
      <c r="BZ28" s="59"/>
    </row>
    <row r="29" spans="2:78" s="46" customFormat="1" ht="18" customHeight="1" thickBot="1">
      <c r="B29" s="264"/>
      <c r="C29" s="117" t="s">
        <v>156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18">
        <f t="shared" si="0"/>
        <v>0</v>
      </c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/>
      <c r="BF29" s="101"/>
      <c r="BG29" s="101"/>
      <c r="BH29" s="101"/>
      <c r="BI29" s="101"/>
      <c r="BJ29" s="101"/>
      <c r="BK29" s="101"/>
      <c r="BL29" s="101"/>
      <c r="BM29" s="101"/>
      <c r="BN29" s="118">
        <f t="shared" si="1"/>
        <v>0</v>
      </c>
      <c r="BO29" s="118">
        <f t="shared" si="2"/>
        <v>0</v>
      </c>
      <c r="BP29" s="119">
        <f t="shared" si="3"/>
        <v>0</v>
      </c>
      <c r="BQ29" s="265"/>
      <c r="BR29"/>
      <c r="BS29"/>
      <c r="BT29"/>
      <c r="BU29"/>
      <c r="BV29" s="6"/>
      <c r="BW29" s="48"/>
      <c r="BX29" s="48"/>
      <c r="BY29" s="59"/>
      <c r="BZ29" s="59"/>
    </row>
    <row r="30" spans="2:78" s="46" customFormat="1" ht="18" customHeight="1" thickBot="1">
      <c r="B30" s="264"/>
      <c r="C30" s="117" t="s">
        <v>157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18">
        <f t="shared" si="0"/>
        <v>0</v>
      </c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/>
      <c r="BF30" s="101"/>
      <c r="BG30" s="101"/>
      <c r="BH30" s="101"/>
      <c r="BI30" s="101"/>
      <c r="BJ30" s="101"/>
      <c r="BK30" s="101"/>
      <c r="BL30" s="101"/>
      <c r="BM30" s="101"/>
      <c r="BN30" s="118">
        <f t="shared" si="1"/>
        <v>0</v>
      </c>
      <c r="BO30" s="118">
        <f t="shared" si="2"/>
        <v>0</v>
      </c>
      <c r="BP30" s="119">
        <f t="shared" si="3"/>
        <v>0</v>
      </c>
      <c r="BQ30" s="265"/>
      <c r="BR30"/>
      <c r="BS30"/>
      <c r="BT30"/>
      <c r="BU30"/>
      <c r="BV30" s="6"/>
      <c r="BW30" s="48"/>
      <c r="BX30" s="48"/>
      <c r="BY30" s="59"/>
      <c r="BZ30" s="59"/>
    </row>
    <row r="31" spans="2:78" s="46" customFormat="1" ht="24" customHeight="1" thickBot="1">
      <c r="B31" s="266" t="s">
        <v>88</v>
      </c>
      <c r="C31" s="267"/>
      <c r="D31" s="114">
        <f t="shared" ref="D31:AI31" si="4">SUM(D11:D30)</f>
        <v>0</v>
      </c>
      <c r="E31" s="114">
        <f t="shared" si="4"/>
        <v>0</v>
      </c>
      <c r="F31" s="114">
        <f t="shared" si="4"/>
        <v>0</v>
      </c>
      <c r="G31" s="114">
        <f t="shared" si="4"/>
        <v>0</v>
      </c>
      <c r="H31" s="114">
        <f t="shared" si="4"/>
        <v>0</v>
      </c>
      <c r="I31" s="114">
        <f t="shared" si="4"/>
        <v>0</v>
      </c>
      <c r="J31" s="114">
        <f t="shared" si="4"/>
        <v>0</v>
      </c>
      <c r="K31" s="114">
        <f t="shared" si="4"/>
        <v>0</v>
      </c>
      <c r="L31" s="114">
        <f t="shared" si="4"/>
        <v>0</v>
      </c>
      <c r="M31" s="114">
        <f t="shared" si="4"/>
        <v>0</v>
      </c>
      <c r="N31" s="114">
        <f t="shared" si="4"/>
        <v>0</v>
      </c>
      <c r="O31" s="114">
        <f t="shared" si="4"/>
        <v>0</v>
      </c>
      <c r="P31" s="114">
        <f t="shared" si="4"/>
        <v>0</v>
      </c>
      <c r="Q31" s="114">
        <f t="shared" si="4"/>
        <v>0</v>
      </c>
      <c r="R31" s="114">
        <f t="shared" si="4"/>
        <v>0</v>
      </c>
      <c r="S31" s="114">
        <f t="shared" si="4"/>
        <v>0</v>
      </c>
      <c r="T31" s="114">
        <f t="shared" si="4"/>
        <v>0</v>
      </c>
      <c r="U31" s="114">
        <f t="shared" si="4"/>
        <v>0</v>
      </c>
      <c r="V31" s="114">
        <f t="shared" si="4"/>
        <v>0</v>
      </c>
      <c r="W31" s="114">
        <f t="shared" si="4"/>
        <v>0</v>
      </c>
      <c r="X31" s="114">
        <f t="shared" si="4"/>
        <v>0</v>
      </c>
      <c r="Y31" s="114">
        <f t="shared" si="4"/>
        <v>0</v>
      </c>
      <c r="Z31" s="114">
        <f t="shared" si="4"/>
        <v>0</v>
      </c>
      <c r="AA31" s="114">
        <f t="shared" si="4"/>
        <v>0</v>
      </c>
      <c r="AB31" s="114">
        <f t="shared" si="4"/>
        <v>0</v>
      </c>
      <c r="AC31" s="114">
        <f t="shared" si="4"/>
        <v>0</v>
      </c>
      <c r="AD31" s="114">
        <f t="shared" si="4"/>
        <v>0</v>
      </c>
      <c r="AE31" s="114">
        <f t="shared" si="4"/>
        <v>0</v>
      </c>
      <c r="AF31" s="114">
        <f t="shared" si="4"/>
        <v>0</v>
      </c>
      <c r="AG31" s="114">
        <f t="shared" si="4"/>
        <v>0</v>
      </c>
      <c r="AH31" s="114">
        <f t="shared" si="4"/>
        <v>0</v>
      </c>
      <c r="AI31" s="114">
        <f t="shared" si="4"/>
        <v>0</v>
      </c>
      <c r="AJ31" s="190">
        <f t="shared" ref="AJ31:BN31" si="5">SUM(AJ11:AJ30)</f>
        <v>0</v>
      </c>
      <c r="AK31" s="190">
        <f t="shared" si="5"/>
        <v>0</v>
      </c>
      <c r="AL31" s="190">
        <f t="shared" si="5"/>
        <v>0</v>
      </c>
      <c r="AM31" s="190">
        <f t="shared" si="5"/>
        <v>0</v>
      </c>
      <c r="AN31" s="190">
        <f t="shared" si="5"/>
        <v>0</v>
      </c>
      <c r="AO31" s="190">
        <f t="shared" si="5"/>
        <v>0</v>
      </c>
      <c r="AP31" s="190">
        <f t="shared" si="5"/>
        <v>0</v>
      </c>
      <c r="AQ31" s="190">
        <f t="shared" si="5"/>
        <v>0</v>
      </c>
      <c r="AR31" s="190">
        <f t="shared" si="5"/>
        <v>0</v>
      </c>
      <c r="AS31" s="190">
        <f t="shared" si="5"/>
        <v>0</v>
      </c>
      <c r="AT31" s="190">
        <f t="shared" si="5"/>
        <v>0</v>
      </c>
      <c r="AU31" s="190">
        <f t="shared" si="5"/>
        <v>0</v>
      </c>
      <c r="AV31" s="190">
        <f t="shared" si="5"/>
        <v>0</v>
      </c>
      <c r="AW31" s="190">
        <f t="shared" si="5"/>
        <v>0</v>
      </c>
      <c r="AX31" s="190">
        <f t="shared" si="5"/>
        <v>0</v>
      </c>
      <c r="AY31" s="190">
        <f t="shared" si="5"/>
        <v>0</v>
      </c>
      <c r="AZ31" s="190">
        <f t="shared" si="5"/>
        <v>2</v>
      </c>
      <c r="BA31" s="190">
        <f t="shared" si="5"/>
        <v>0</v>
      </c>
      <c r="BB31" s="190">
        <f t="shared" si="5"/>
        <v>0</v>
      </c>
      <c r="BC31" s="190">
        <f t="shared" si="5"/>
        <v>0</v>
      </c>
      <c r="BD31" s="190">
        <f t="shared" si="5"/>
        <v>0</v>
      </c>
      <c r="BE31" s="190">
        <f t="shared" si="5"/>
        <v>0</v>
      </c>
      <c r="BF31" s="190">
        <f t="shared" si="5"/>
        <v>0</v>
      </c>
      <c r="BG31" s="190">
        <f t="shared" si="5"/>
        <v>0</v>
      </c>
      <c r="BH31" s="190">
        <f t="shared" si="5"/>
        <v>0</v>
      </c>
      <c r="BI31" s="190">
        <f t="shared" si="5"/>
        <v>0</v>
      </c>
      <c r="BJ31" s="190">
        <f t="shared" si="5"/>
        <v>0</v>
      </c>
      <c r="BK31" s="190">
        <f t="shared" si="5"/>
        <v>0</v>
      </c>
      <c r="BL31" s="190">
        <f t="shared" si="5"/>
        <v>0</v>
      </c>
      <c r="BM31" s="190">
        <f t="shared" si="5"/>
        <v>0</v>
      </c>
      <c r="BN31" s="190">
        <f t="shared" si="5"/>
        <v>2</v>
      </c>
      <c r="BO31" s="115">
        <f>SUM(BO11:BO30)</f>
        <v>2</v>
      </c>
      <c r="BP31" s="116">
        <f>IFERROR(BO31/$BO$31,0)</f>
        <v>1</v>
      </c>
      <c r="BQ31" s="115">
        <f>SUM(BQ11:BQ30)</f>
        <v>2</v>
      </c>
      <c r="BR31"/>
      <c r="BS31"/>
      <c r="BT31"/>
      <c r="BU31"/>
    </row>
  </sheetData>
  <mergeCells count="11">
    <mergeCell ref="BQ9:BQ10"/>
    <mergeCell ref="B11:B30"/>
    <mergeCell ref="BQ11:BQ30"/>
    <mergeCell ref="B31:C31"/>
    <mergeCell ref="B4:K4"/>
    <mergeCell ref="B9:B10"/>
    <mergeCell ref="C9:C10"/>
    <mergeCell ref="D9:AH9"/>
    <mergeCell ref="BO9:BO10"/>
    <mergeCell ref="BP9:BP10"/>
    <mergeCell ref="AJ9:BM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Z27"/>
  <sheetViews>
    <sheetView showGridLines="0" topLeftCell="A7" zoomScale="55" zoomScaleNormal="55" workbookViewId="0">
      <selection activeCell="AY38" sqref="AY38"/>
    </sheetView>
  </sheetViews>
  <sheetFormatPr defaultColWidth="9.08984375" defaultRowHeight="14.5" outlineLevelCol="1"/>
  <cols>
    <col min="1" max="1" width="10.08984375" style="1" customWidth="1"/>
    <col min="2" max="2" width="40.54296875" style="2" customWidth="1"/>
    <col min="3" max="3" width="69.54296875" style="2" bestFit="1" customWidth="1"/>
    <col min="4" max="11" width="5.54296875" style="2" hidden="1" customWidth="1" outlineLevel="1"/>
    <col min="12" max="34" width="5.54296875" style="1" hidden="1" customWidth="1" outlineLevel="1"/>
    <col min="35" max="35" width="13.08984375" style="1" customWidth="1" collapsed="1"/>
    <col min="36" max="43" width="5.54296875" style="2" customWidth="1"/>
    <col min="44" max="65" width="5.54296875" style="1" customWidth="1"/>
    <col min="66" max="69" width="13.08984375" style="1" customWidth="1"/>
    <col min="70" max="73" width="9.08984375" style="1"/>
    <col min="74" max="74" width="6.54296875" style="1" customWidth="1"/>
    <col min="75" max="75" width="26.54296875" style="1" customWidth="1"/>
    <col min="76" max="76" width="8" style="1" customWidth="1"/>
    <col min="77" max="77" width="54.453125" style="1" customWidth="1"/>
    <col min="78" max="78" width="24.90625" style="1" customWidth="1"/>
    <col min="79" max="79" width="12.453125" style="1" customWidth="1"/>
    <col min="80" max="80" width="12.08984375" style="1" bestFit="1" customWidth="1"/>
    <col min="81" max="81" width="28.08984375" style="1" bestFit="1" customWidth="1"/>
    <col min="82" max="82" width="24.90625" style="1" bestFit="1" customWidth="1"/>
    <col min="83" max="83" width="18.54296875" style="1" bestFit="1" customWidth="1"/>
    <col min="84" max="84" width="12.453125" style="1" bestFit="1" customWidth="1"/>
    <col min="85" max="16384" width="9.08984375" style="1"/>
  </cols>
  <sheetData>
    <row r="3" spans="2:78">
      <c r="L3" s="81"/>
      <c r="AR3" s="81"/>
    </row>
    <row r="4" spans="2:78" ht="29.4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83"/>
      <c r="AJ4" s="1"/>
      <c r="AK4" s="1"/>
      <c r="AL4" s="1"/>
      <c r="AM4" s="1"/>
      <c r="AN4" s="1"/>
      <c r="AO4" s="1"/>
      <c r="AP4" s="1"/>
      <c r="AQ4" s="1"/>
      <c r="AR4" s="83"/>
    </row>
    <row r="5" spans="2:78" ht="82.65" customHeight="1">
      <c r="L5" s="82"/>
      <c r="AR5" s="82"/>
    </row>
    <row r="6" spans="2:78" ht="82.65" customHeight="1"/>
    <row r="7" spans="2:78" ht="82.65" customHeight="1"/>
    <row r="8" spans="2:78" ht="82.6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AJ8" s="3"/>
      <c r="AK8" s="3"/>
      <c r="AL8" s="3"/>
      <c r="AM8" s="3"/>
      <c r="AN8" s="3"/>
      <c r="AO8" s="3"/>
      <c r="AP8" s="3"/>
      <c r="AQ8" s="3"/>
    </row>
    <row r="9" spans="2:78" s="46" customFormat="1" ht="26.25" customHeight="1" thickBot="1">
      <c r="B9" s="280" t="s">
        <v>229</v>
      </c>
      <c r="C9" s="280" t="s">
        <v>231</v>
      </c>
      <c r="D9" s="274" t="s">
        <v>86</v>
      </c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120" t="s">
        <v>86</v>
      </c>
      <c r="AJ9" s="274" t="s">
        <v>247</v>
      </c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274"/>
      <c r="BJ9" s="274"/>
      <c r="BK9" s="274"/>
      <c r="BL9" s="274"/>
      <c r="BM9" s="274"/>
      <c r="BN9" s="191" t="s">
        <v>247</v>
      </c>
      <c r="BO9" s="274" t="s">
        <v>87</v>
      </c>
      <c r="BP9" s="282" t="s">
        <v>106</v>
      </c>
      <c r="BQ9" s="274" t="s">
        <v>88</v>
      </c>
      <c r="BR9"/>
      <c r="BS9"/>
      <c r="BT9"/>
      <c r="BU9"/>
      <c r="BV9" s="4"/>
      <c r="BW9" s="48"/>
      <c r="BX9" s="48"/>
      <c r="BY9" s="59"/>
      <c r="BZ9" s="59"/>
    </row>
    <row r="10" spans="2:78" s="46" customFormat="1" ht="21.65" customHeight="1" thickBot="1">
      <c r="B10" s="281"/>
      <c r="C10" s="281"/>
      <c r="D10" s="105" t="s">
        <v>28</v>
      </c>
      <c r="E10" s="105" t="s">
        <v>29</v>
      </c>
      <c r="F10" s="105" t="s">
        <v>30</v>
      </c>
      <c r="G10" s="105" t="s">
        <v>31</v>
      </c>
      <c r="H10" s="105" t="s">
        <v>32</v>
      </c>
      <c r="I10" s="105" t="s">
        <v>33</v>
      </c>
      <c r="J10" s="105" t="s">
        <v>34</v>
      </c>
      <c r="K10" s="105" t="s">
        <v>35</v>
      </c>
      <c r="L10" s="105" t="s">
        <v>36</v>
      </c>
      <c r="M10" s="105" t="s">
        <v>37</v>
      </c>
      <c r="N10" s="105" t="s">
        <v>38</v>
      </c>
      <c r="O10" s="105" t="s">
        <v>39</v>
      </c>
      <c r="P10" s="105" t="s">
        <v>40</v>
      </c>
      <c r="Q10" s="105" t="s">
        <v>13</v>
      </c>
      <c r="R10" s="105" t="s">
        <v>14</v>
      </c>
      <c r="S10" s="105" t="s">
        <v>15</v>
      </c>
      <c r="T10" s="105" t="s">
        <v>16</v>
      </c>
      <c r="U10" s="105" t="s">
        <v>17</v>
      </c>
      <c r="V10" s="105" t="s">
        <v>18</v>
      </c>
      <c r="W10" s="105" t="s">
        <v>19</v>
      </c>
      <c r="X10" s="105" t="s">
        <v>20</v>
      </c>
      <c r="Y10" s="105" t="s">
        <v>21</v>
      </c>
      <c r="Z10" s="105" t="s">
        <v>22</v>
      </c>
      <c r="AA10" s="105" t="s">
        <v>23</v>
      </c>
      <c r="AB10" s="105" t="s">
        <v>24</v>
      </c>
      <c r="AC10" s="105" t="s">
        <v>25</v>
      </c>
      <c r="AD10" s="105" t="s">
        <v>26</v>
      </c>
      <c r="AE10" s="105" t="s">
        <v>27</v>
      </c>
      <c r="AF10" s="105" t="s">
        <v>41</v>
      </c>
      <c r="AG10" s="105" t="s">
        <v>42</v>
      </c>
      <c r="AH10" s="105" t="s">
        <v>43</v>
      </c>
      <c r="AI10" s="105" t="s">
        <v>87</v>
      </c>
      <c r="AJ10" s="105" t="s">
        <v>28</v>
      </c>
      <c r="AK10" s="105" t="s">
        <v>29</v>
      </c>
      <c r="AL10" s="105" t="s">
        <v>30</v>
      </c>
      <c r="AM10" s="105" t="s">
        <v>31</v>
      </c>
      <c r="AN10" s="105" t="s">
        <v>32</v>
      </c>
      <c r="AO10" s="105" t="s">
        <v>33</v>
      </c>
      <c r="AP10" s="105" t="s">
        <v>34</v>
      </c>
      <c r="AQ10" s="105" t="s">
        <v>35</v>
      </c>
      <c r="AR10" s="105" t="s">
        <v>36</v>
      </c>
      <c r="AS10" s="105" t="s">
        <v>37</v>
      </c>
      <c r="AT10" s="105" t="s">
        <v>38</v>
      </c>
      <c r="AU10" s="105" t="s">
        <v>39</v>
      </c>
      <c r="AV10" s="105" t="s">
        <v>40</v>
      </c>
      <c r="AW10" s="105" t="s">
        <v>13</v>
      </c>
      <c r="AX10" s="105" t="s">
        <v>14</v>
      </c>
      <c r="AY10" s="105" t="s">
        <v>15</v>
      </c>
      <c r="AZ10" s="105" t="s">
        <v>16</v>
      </c>
      <c r="BA10" s="105" t="s">
        <v>17</v>
      </c>
      <c r="BB10" s="105" t="s">
        <v>18</v>
      </c>
      <c r="BC10" s="105" t="s">
        <v>19</v>
      </c>
      <c r="BD10" s="105" t="s">
        <v>20</v>
      </c>
      <c r="BE10" s="105" t="s">
        <v>21</v>
      </c>
      <c r="BF10" s="105" t="s">
        <v>22</v>
      </c>
      <c r="BG10" s="105" t="s">
        <v>23</v>
      </c>
      <c r="BH10" s="105" t="s">
        <v>24</v>
      </c>
      <c r="BI10" s="105" t="s">
        <v>25</v>
      </c>
      <c r="BJ10" s="105" t="s">
        <v>26</v>
      </c>
      <c r="BK10" s="105" t="s">
        <v>27</v>
      </c>
      <c r="BL10" s="105" t="s">
        <v>41</v>
      </c>
      <c r="BM10" s="105" t="s">
        <v>42</v>
      </c>
      <c r="BN10" s="105" t="s">
        <v>87</v>
      </c>
      <c r="BO10" s="274"/>
      <c r="BP10" s="283"/>
      <c r="BQ10" s="274"/>
      <c r="BR10"/>
      <c r="BS10"/>
      <c r="BT10"/>
      <c r="BU10"/>
      <c r="BV10" s="11"/>
      <c r="BW10" s="48"/>
      <c r="BX10" s="48"/>
      <c r="BY10" s="59"/>
      <c r="BZ10" s="59"/>
    </row>
    <row r="11" spans="2:78" s="46" customFormat="1" ht="18" customHeight="1" thickBot="1">
      <c r="B11" s="275" t="s">
        <v>214</v>
      </c>
      <c r="C11" s="124" t="s">
        <v>158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25">
        <f t="shared" ref="AI11:AI26" si="0">SUM(D11:AH11)</f>
        <v>0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0</v>
      </c>
      <c r="BE11" s="101"/>
      <c r="BF11" s="101"/>
      <c r="BG11" s="101"/>
      <c r="BH11" s="101"/>
      <c r="BI11" s="101"/>
      <c r="BJ11" s="101"/>
      <c r="BK11" s="101"/>
      <c r="BL11" s="101"/>
      <c r="BM11" s="101"/>
      <c r="BN11" s="125">
        <f t="shared" ref="BN11:BN26" si="1">SUM(AJ11:BM11)</f>
        <v>0</v>
      </c>
      <c r="BO11" s="125">
        <f>SUM(AI11,BN11)</f>
        <v>0</v>
      </c>
      <c r="BP11" s="126">
        <f>IFERROR(BO11/$BO$27,0)</f>
        <v>0</v>
      </c>
      <c r="BQ11" s="277">
        <f>SUM(BO11:BO26)</f>
        <v>2</v>
      </c>
      <c r="BR11"/>
      <c r="BS11"/>
      <c r="BT11"/>
      <c r="BU11"/>
      <c r="BV11" s="11"/>
      <c r="BW11" s="48"/>
      <c r="BX11" s="48"/>
      <c r="BY11" s="59"/>
      <c r="BZ11" s="59"/>
    </row>
    <row r="12" spans="2:78" s="46" customFormat="1" ht="18" customHeight="1" thickBot="1">
      <c r="B12" s="276"/>
      <c r="C12" s="124" t="s">
        <v>159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25">
        <f t="shared" si="0"/>
        <v>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/>
      <c r="BF12" s="101"/>
      <c r="BG12" s="101"/>
      <c r="BH12" s="101"/>
      <c r="BI12" s="101"/>
      <c r="BJ12" s="101"/>
      <c r="BK12" s="101"/>
      <c r="BL12" s="101"/>
      <c r="BM12" s="101"/>
      <c r="BN12" s="125">
        <f t="shared" si="1"/>
        <v>0</v>
      </c>
      <c r="BO12" s="125">
        <f t="shared" ref="BO12:BO26" si="2">SUM(AI12,BN12)</f>
        <v>0</v>
      </c>
      <c r="BP12" s="126">
        <f t="shared" ref="BP12:BP26" si="3">IFERROR(BO12/$BO$27,0)</f>
        <v>0</v>
      </c>
      <c r="BQ12" s="277"/>
      <c r="BR12"/>
      <c r="BS12"/>
      <c r="BT12"/>
      <c r="BU12"/>
      <c r="BV12" s="11"/>
      <c r="BW12" s="48"/>
      <c r="BX12" s="48"/>
      <c r="BY12" s="59"/>
      <c r="BZ12" s="59"/>
    </row>
    <row r="13" spans="2:78" s="46" customFormat="1" ht="18" customHeight="1" thickBot="1">
      <c r="B13" s="276"/>
      <c r="C13" s="124" t="s">
        <v>160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25">
        <f t="shared" si="0"/>
        <v>0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0</v>
      </c>
      <c r="BE13" s="101"/>
      <c r="BF13" s="101"/>
      <c r="BG13" s="101"/>
      <c r="BH13" s="101"/>
      <c r="BI13" s="101"/>
      <c r="BJ13" s="101"/>
      <c r="BK13" s="101"/>
      <c r="BL13" s="101"/>
      <c r="BM13" s="101"/>
      <c r="BN13" s="125">
        <f t="shared" si="1"/>
        <v>0</v>
      </c>
      <c r="BO13" s="125">
        <f t="shared" si="2"/>
        <v>0</v>
      </c>
      <c r="BP13" s="126">
        <f t="shared" si="3"/>
        <v>0</v>
      </c>
      <c r="BQ13" s="277"/>
      <c r="BR13"/>
      <c r="BS13"/>
      <c r="BT13"/>
      <c r="BU13"/>
      <c r="BV13" s="6"/>
      <c r="BW13" s="48"/>
      <c r="BX13" s="48"/>
      <c r="BY13" s="59"/>
      <c r="BZ13" s="59"/>
    </row>
    <row r="14" spans="2:78" s="46" customFormat="1" ht="18" customHeight="1" thickBot="1">
      <c r="B14" s="276"/>
      <c r="C14" s="124" t="s">
        <v>203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25">
        <f t="shared" si="0"/>
        <v>0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/>
      <c r="BF14" s="101"/>
      <c r="BG14" s="101"/>
      <c r="BH14" s="101"/>
      <c r="BI14" s="101"/>
      <c r="BJ14" s="101"/>
      <c r="BK14" s="101"/>
      <c r="BL14" s="101"/>
      <c r="BM14" s="101"/>
      <c r="BN14" s="125">
        <f t="shared" si="1"/>
        <v>0</v>
      </c>
      <c r="BO14" s="125">
        <f t="shared" si="2"/>
        <v>0</v>
      </c>
      <c r="BP14" s="126">
        <f t="shared" si="3"/>
        <v>0</v>
      </c>
      <c r="BQ14" s="277"/>
      <c r="BR14"/>
      <c r="BS14"/>
      <c r="BT14"/>
      <c r="BU14"/>
      <c r="BV14" s="6"/>
      <c r="BW14" s="48"/>
      <c r="BX14" s="48"/>
      <c r="BY14" s="59"/>
      <c r="BZ14" s="59"/>
    </row>
    <row r="15" spans="2:78" s="46" customFormat="1" ht="18" customHeight="1" thickBot="1">
      <c r="B15" s="276"/>
      <c r="C15" s="124" t="s">
        <v>151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25">
        <f t="shared" si="0"/>
        <v>0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/>
      <c r="BF15" s="101"/>
      <c r="BG15" s="101"/>
      <c r="BH15" s="101"/>
      <c r="BI15" s="101"/>
      <c r="BJ15" s="101"/>
      <c r="BK15" s="101"/>
      <c r="BL15" s="101"/>
      <c r="BM15" s="101"/>
      <c r="BN15" s="125">
        <f t="shared" si="1"/>
        <v>0</v>
      </c>
      <c r="BO15" s="125">
        <f t="shared" si="2"/>
        <v>0</v>
      </c>
      <c r="BP15" s="126">
        <f t="shared" si="3"/>
        <v>0</v>
      </c>
      <c r="BQ15" s="277"/>
      <c r="BR15"/>
      <c r="BS15"/>
      <c r="BT15"/>
      <c r="BU15"/>
      <c r="BV15" s="6"/>
      <c r="BW15" s="48"/>
      <c r="BX15" s="48"/>
      <c r="BY15" s="59"/>
      <c r="BZ15" s="59"/>
    </row>
    <row r="16" spans="2:78" s="46" customFormat="1" ht="18" customHeight="1" thickBot="1">
      <c r="B16" s="276"/>
      <c r="C16" s="124" t="s">
        <v>161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25">
        <f t="shared" si="0"/>
        <v>0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/>
      <c r="BF16" s="101"/>
      <c r="BG16" s="101"/>
      <c r="BH16" s="101"/>
      <c r="BI16" s="101"/>
      <c r="BJ16" s="101"/>
      <c r="BK16" s="101"/>
      <c r="BL16" s="101"/>
      <c r="BM16" s="101"/>
      <c r="BN16" s="125">
        <f t="shared" si="1"/>
        <v>0</v>
      </c>
      <c r="BO16" s="125">
        <f t="shared" si="2"/>
        <v>0</v>
      </c>
      <c r="BP16" s="126">
        <f t="shared" si="3"/>
        <v>0</v>
      </c>
      <c r="BQ16" s="277"/>
      <c r="BR16"/>
      <c r="BS16"/>
      <c r="BT16"/>
      <c r="BU16"/>
      <c r="BV16" s="6"/>
      <c r="BW16" s="48"/>
      <c r="BX16" s="48"/>
      <c r="BY16" s="59"/>
      <c r="BZ16" s="59"/>
    </row>
    <row r="17" spans="2:78" s="46" customFormat="1" ht="18" customHeight="1" thickBot="1">
      <c r="B17" s="276"/>
      <c r="C17" s="124" t="s">
        <v>149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25">
        <f t="shared" si="0"/>
        <v>0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25">
        <f t="shared" si="1"/>
        <v>0</v>
      </c>
      <c r="BO17" s="125">
        <f t="shared" si="2"/>
        <v>0</v>
      </c>
      <c r="BP17" s="126">
        <f t="shared" si="3"/>
        <v>0</v>
      </c>
      <c r="BQ17" s="277"/>
      <c r="BR17"/>
      <c r="BS17"/>
      <c r="BT17"/>
      <c r="BU17"/>
      <c r="BV17" s="6"/>
      <c r="BW17" s="48"/>
      <c r="BX17" s="48"/>
      <c r="BY17" s="59"/>
      <c r="BZ17" s="59"/>
    </row>
    <row r="18" spans="2:78" s="46" customFormat="1" ht="18" customHeight="1" thickBot="1">
      <c r="B18" s="276"/>
      <c r="C18" s="124" t="s">
        <v>204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25">
        <f t="shared" si="0"/>
        <v>0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>
        <v>0</v>
      </c>
      <c r="AZ18" s="101">
        <v>0</v>
      </c>
      <c r="BA18" s="101">
        <v>0</v>
      </c>
      <c r="BB18" s="101">
        <v>2</v>
      </c>
      <c r="BC18" s="101">
        <v>0</v>
      </c>
      <c r="BD18" s="101">
        <v>0</v>
      </c>
      <c r="BE18" s="101"/>
      <c r="BF18" s="101"/>
      <c r="BG18" s="101"/>
      <c r="BH18" s="101"/>
      <c r="BI18" s="101"/>
      <c r="BJ18" s="101"/>
      <c r="BK18" s="101"/>
      <c r="BL18" s="101"/>
      <c r="BM18" s="101"/>
      <c r="BN18" s="125">
        <f t="shared" si="1"/>
        <v>2</v>
      </c>
      <c r="BO18" s="125">
        <f t="shared" si="2"/>
        <v>2</v>
      </c>
      <c r="BP18" s="126">
        <f t="shared" si="3"/>
        <v>1</v>
      </c>
      <c r="BQ18" s="277"/>
      <c r="BR18"/>
      <c r="BS18"/>
      <c r="BT18"/>
      <c r="BU18"/>
      <c r="BV18" s="6"/>
      <c r="BW18" s="48"/>
      <c r="BX18" s="48"/>
      <c r="BY18" s="59"/>
      <c r="BZ18" s="59"/>
    </row>
    <row r="19" spans="2:78" s="46" customFormat="1" ht="18" customHeight="1" thickBot="1">
      <c r="B19" s="276"/>
      <c r="C19" s="124" t="s">
        <v>162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25">
        <f t="shared" si="0"/>
        <v>0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/>
      <c r="BF19" s="101"/>
      <c r="BG19" s="101"/>
      <c r="BH19" s="101"/>
      <c r="BI19" s="101"/>
      <c r="BJ19" s="101"/>
      <c r="BK19" s="101"/>
      <c r="BL19" s="101"/>
      <c r="BM19" s="101"/>
      <c r="BN19" s="125">
        <f t="shared" si="1"/>
        <v>0</v>
      </c>
      <c r="BO19" s="125">
        <f t="shared" si="2"/>
        <v>0</v>
      </c>
      <c r="BP19" s="126">
        <f t="shared" si="3"/>
        <v>0</v>
      </c>
      <c r="BQ19" s="277"/>
      <c r="BR19"/>
      <c r="BS19"/>
      <c r="BT19"/>
      <c r="BU19"/>
      <c r="BV19" s="6"/>
      <c r="BW19" s="48"/>
      <c r="BX19" s="48"/>
      <c r="BY19" s="59"/>
      <c r="BZ19" s="59"/>
    </row>
    <row r="20" spans="2:78" s="46" customFormat="1" ht="18" customHeight="1" thickBot="1">
      <c r="B20" s="276"/>
      <c r="C20" s="124" t="s">
        <v>163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25">
        <f t="shared" si="0"/>
        <v>0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/>
      <c r="BF20" s="101"/>
      <c r="BG20" s="101"/>
      <c r="BH20" s="101"/>
      <c r="BI20" s="101"/>
      <c r="BJ20" s="101"/>
      <c r="BK20" s="101"/>
      <c r="BL20" s="101"/>
      <c r="BM20" s="101"/>
      <c r="BN20" s="125">
        <f t="shared" si="1"/>
        <v>0</v>
      </c>
      <c r="BO20" s="125">
        <f t="shared" si="2"/>
        <v>0</v>
      </c>
      <c r="BP20" s="126">
        <f t="shared" si="3"/>
        <v>0</v>
      </c>
      <c r="BQ20" s="277"/>
      <c r="BR20"/>
      <c r="BS20"/>
      <c r="BT20"/>
      <c r="BU20"/>
      <c r="BV20" s="6"/>
      <c r="BW20" s="48"/>
      <c r="BX20" s="48"/>
      <c r="BY20" s="59"/>
      <c r="BZ20" s="59"/>
    </row>
    <row r="21" spans="2:78" s="46" customFormat="1" ht="18" customHeight="1" thickBot="1">
      <c r="B21" s="276"/>
      <c r="C21" s="124" t="s">
        <v>164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25">
        <f t="shared" si="0"/>
        <v>0</v>
      </c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/>
      <c r="BF21" s="101"/>
      <c r="BG21" s="101"/>
      <c r="BH21" s="101"/>
      <c r="BI21" s="101"/>
      <c r="BJ21" s="101"/>
      <c r="BK21" s="101"/>
      <c r="BL21" s="101"/>
      <c r="BM21" s="101"/>
      <c r="BN21" s="125">
        <f t="shared" si="1"/>
        <v>0</v>
      </c>
      <c r="BO21" s="125">
        <f t="shared" si="2"/>
        <v>0</v>
      </c>
      <c r="BP21" s="126">
        <f t="shared" si="3"/>
        <v>0</v>
      </c>
      <c r="BQ21" s="277"/>
      <c r="BR21"/>
      <c r="BS21"/>
      <c r="BT21"/>
      <c r="BU21"/>
      <c r="BV21" s="6"/>
      <c r="BW21" s="48"/>
      <c r="BX21" s="48"/>
      <c r="BY21" s="59"/>
      <c r="BZ21" s="59"/>
    </row>
    <row r="22" spans="2:78" s="46" customFormat="1" ht="18" customHeight="1" thickBot="1">
      <c r="B22" s="276"/>
      <c r="C22" s="124" t="s">
        <v>165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25">
        <f t="shared" si="0"/>
        <v>0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/>
      <c r="BF22" s="101"/>
      <c r="BG22" s="101"/>
      <c r="BH22" s="101"/>
      <c r="BI22" s="101"/>
      <c r="BJ22" s="101"/>
      <c r="BK22" s="101"/>
      <c r="BL22" s="101"/>
      <c r="BM22" s="101"/>
      <c r="BN22" s="125">
        <f t="shared" si="1"/>
        <v>0</v>
      </c>
      <c r="BO22" s="125">
        <f t="shared" si="2"/>
        <v>0</v>
      </c>
      <c r="BP22" s="126">
        <f t="shared" si="3"/>
        <v>0</v>
      </c>
      <c r="BQ22" s="277"/>
      <c r="BR22"/>
      <c r="BS22"/>
      <c r="BT22"/>
      <c r="BU22"/>
      <c r="BV22" s="6"/>
      <c r="BW22" s="48"/>
      <c r="BX22" s="48"/>
      <c r="BY22" s="59"/>
      <c r="BZ22" s="59"/>
    </row>
    <row r="23" spans="2:78" s="46" customFormat="1" ht="18" customHeight="1" thickBot="1">
      <c r="B23" s="276"/>
      <c r="C23" s="124" t="s">
        <v>166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25">
        <f t="shared" si="0"/>
        <v>0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/>
      <c r="BF23" s="101"/>
      <c r="BG23" s="101"/>
      <c r="BH23" s="101"/>
      <c r="BI23" s="101"/>
      <c r="BJ23" s="101"/>
      <c r="BK23" s="101"/>
      <c r="BL23" s="101"/>
      <c r="BM23" s="101"/>
      <c r="BN23" s="125">
        <f t="shared" si="1"/>
        <v>0</v>
      </c>
      <c r="BO23" s="125">
        <f t="shared" si="2"/>
        <v>0</v>
      </c>
      <c r="BP23" s="126">
        <f t="shared" si="3"/>
        <v>0</v>
      </c>
      <c r="BQ23" s="277"/>
      <c r="BR23"/>
      <c r="BS23"/>
      <c r="BT23"/>
      <c r="BU23"/>
      <c r="BV23" s="6"/>
      <c r="BW23" s="48"/>
      <c r="BX23" s="48"/>
      <c r="BY23" s="59"/>
      <c r="BZ23" s="59"/>
    </row>
    <row r="24" spans="2:78" s="46" customFormat="1" ht="18" customHeight="1" thickBot="1">
      <c r="B24" s="276"/>
      <c r="C24" s="124" t="s">
        <v>167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25">
        <f t="shared" si="0"/>
        <v>0</v>
      </c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/>
      <c r="BF24" s="101"/>
      <c r="BG24" s="101"/>
      <c r="BH24" s="101"/>
      <c r="BI24" s="101"/>
      <c r="BJ24" s="101"/>
      <c r="BK24" s="101"/>
      <c r="BL24" s="101"/>
      <c r="BM24" s="101"/>
      <c r="BN24" s="125">
        <f t="shared" si="1"/>
        <v>0</v>
      </c>
      <c r="BO24" s="125">
        <f t="shared" si="2"/>
        <v>0</v>
      </c>
      <c r="BP24" s="126">
        <f t="shared" si="3"/>
        <v>0</v>
      </c>
      <c r="BQ24" s="277"/>
      <c r="BR24"/>
      <c r="BS24"/>
      <c r="BT24"/>
      <c r="BU24"/>
      <c r="BV24" s="6"/>
      <c r="BW24" s="48"/>
      <c r="BX24" s="48"/>
      <c r="BY24" s="59"/>
      <c r="BZ24" s="59"/>
    </row>
    <row r="25" spans="2:78" s="46" customFormat="1" ht="18" customHeight="1" thickBot="1">
      <c r="B25" s="276"/>
      <c r="C25" s="124" t="s">
        <v>168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25">
        <f t="shared" si="0"/>
        <v>0</v>
      </c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/>
      <c r="BF25" s="101"/>
      <c r="BG25" s="101"/>
      <c r="BH25" s="101"/>
      <c r="BI25" s="101"/>
      <c r="BJ25" s="101"/>
      <c r="BK25" s="101"/>
      <c r="BL25" s="101"/>
      <c r="BM25" s="101"/>
      <c r="BN25" s="125">
        <f t="shared" si="1"/>
        <v>0</v>
      </c>
      <c r="BO25" s="125">
        <f t="shared" si="2"/>
        <v>0</v>
      </c>
      <c r="BP25" s="126">
        <f t="shared" si="3"/>
        <v>0</v>
      </c>
      <c r="BQ25" s="277"/>
      <c r="BR25"/>
      <c r="BS25"/>
      <c r="BT25"/>
      <c r="BU25"/>
      <c r="BV25" s="6"/>
      <c r="BW25" s="48"/>
      <c r="BX25" s="48"/>
      <c r="BY25" s="59"/>
      <c r="BZ25" s="59"/>
    </row>
    <row r="26" spans="2:78" s="46" customFormat="1" ht="18" customHeight="1" thickBot="1">
      <c r="B26" s="276"/>
      <c r="C26" s="124" t="s">
        <v>157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25">
        <f t="shared" si="0"/>
        <v>0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/>
      <c r="BF26" s="101"/>
      <c r="BG26" s="101"/>
      <c r="BH26" s="101"/>
      <c r="BI26" s="101"/>
      <c r="BJ26" s="101"/>
      <c r="BK26" s="101"/>
      <c r="BL26" s="101"/>
      <c r="BM26" s="101"/>
      <c r="BN26" s="125">
        <f t="shared" si="1"/>
        <v>0</v>
      </c>
      <c r="BO26" s="125">
        <f t="shared" si="2"/>
        <v>0</v>
      </c>
      <c r="BP26" s="126">
        <f t="shared" si="3"/>
        <v>0</v>
      </c>
      <c r="BQ26" s="277"/>
      <c r="BR26"/>
      <c r="BS26"/>
      <c r="BT26"/>
      <c r="BU26"/>
      <c r="BV26" s="6"/>
      <c r="BW26" s="48"/>
      <c r="BX26" s="48"/>
      <c r="BY26" s="59"/>
      <c r="BZ26" s="59"/>
    </row>
    <row r="27" spans="2:78" s="46" customFormat="1" ht="24" customHeight="1" thickBot="1">
      <c r="B27" s="278" t="s">
        <v>88</v>
      </c>
      <c r="C27" s="279"/>
      <c r="D27" s="121">
        <f t="shared" ref="D27:AI27" si="4">SUM(D11:D26)</f>
        <v>0</v>
      </c>
      <c r="E27" s="121">
        <f t="shared" si="4"/>
        <v>0</v>
      </c>
      <c r="F27" s="121">
        <f t="shared" si="4"/>
        <v>0</v>
      </c>
      <c r="G27" s="121">
        <f t="shared" si="4"/>
        <v>0</v>
      </c>
      <c r="H27" s="121">
        <f t="shared" si="4"/>
        <v>0</v>
      </c>
      <c r="I27" s="121">
        <f t="shared" si="4"/>
        <v>0</v>
      </c>
      <c r="J27" s="121">
        <f t="shared" si="4"/>
        <v>0</v>
      </c>
      <c r="K27" s="121">
        <f t="shared" si="4"/>
        <v>0</v>
      </c>
      <c r="L27" s="121">
        <f t="shared" si="4"/>
        <v>0</v>
      </c>
      <c r="M27" s="121">
        <f t="shared" si="4"/>
        <v>0</v>
      </c>
      <c r="N27" s="121">
        <f t="shared" si="4"/>
        <v>0</v>
      </c>
      <c r="O27" s="121">
        <f t="shared" si="4"/>
        <v>0</v>
      </c>
      <c r="P27" s="121">
        <f t="shared" si="4"/>
        <v>0</v>
      </c>
      <c r="Q27" s="121">
        <f t="shared" si="4"/>
        <v>0</v>
      </c>
      <c r="R27" s="121">
        <f t="shared" si="4"/>
        <v>0</v>
      </c>
      <c r="S27" s="121">
        <f t="shared" si="4"/>
        <v>0</v>
      </c>
      <c r="T27" s="121">
        <f t="shared" si="4"/>
        <v>0</v>
      </c>
      <c r="U27" s="121">
        <f t="shared" si="4"/>
        <v>0</v>
      </c>
      <c r="V27" s="121">
        <f t="shared" si="4"/>
        <v>0</v>
      </c>
      <c r="W27" s="121">
        <f t="shared" si="4"/>
        <v>0</v>
      </c>
      <c r="X27" s="121">
        <f t="shared" si="4"/>
        <v>0</v>
      </c>
      <c r="Y27" s="121">
        <f t="shared" si="4"/>
        <v>0</v>
      </c>
      <c r="Z27" s="121">
        <f t="shared" si="4"/>
        <v>0</v>
      </c>
      <c r="AA27" s="121">
        <f t="shared" si="4"/>
        <v>0</v>
      </c>
      <c r="AB27" s="121">
        <f t="shared" si="4"/>
        <v>0</v>
      </c>
      <c r="AC27" s="121">
        <f t="shared" si="4"/>
        <v>0</v>
      </c>
      <c r="AD27" s="121">
        <f t="shared" si="4"/>
        <v>0</v>
      </c>
      <c r="AE27" s="121">
        <f t="shared" si="4"/>
        <v>0</v>
      </c>
      <c r="AF27" s="121">
        <f t="shared" si="4"/>
        <v>0</v>
      </c>
      <c r="AG27" s="121">
        <f t="shared" si="4"/>
        <v>0</v>
      </c>
      <c r="AH27" s="121">
        <f t="shared" si="4"/>
        <v>0</v>
      </c>
      <c r="AI27" s="121">
        <f t="shared" si="4"/>
        <v>0</v>
      </c>
      <c r="AJ27" s="192">
        <f t="shared" ref="AJ27:BN27" si="5">SUM(AJ11:AJ26)</f>
        <v>0</v>
      </c>
      <c r="AK27" s="192">
        <f t="shared" si="5"/>
        <v>0</v>
      </c>
      <c r="AL27" s="192">
        <f t="shared" si="5"/>
        <v>0</v>
      </c>
      <c r="AM27" s="192">
        <f t="shared" si="5"/>
        <v>0</v>
      </c>
      <c r="AN27" s="192">
        <f t="shared" si="5"/>
        <v>0</v>
      </c>
      <c r="AO27" s="192">
        <f t="shared" si="5"/>
        <v>0</v>
      </c>
      <c r="AP27" s="192">
        <f t="shared" si="5"/>
        <v>0</v>
      </c>
      <c r="AQ27" s="192">
        <f t="shared" si="5"/>
        <v>0</v>
      </c>
      <c r="AR27" s="192">
        <f t="shared" si="5"/>
        <v>0</v>
      </c>
      <c r="AS27" s="192">
        <f t="shared" si="5"/>
        <v>0</v>
      </c>
      <c r="AT27" s="192">
        <f t="shared" si="5"/>
        <v>0</v>
      </c>
      <c r="AU27" s="192">
        <f t="shared" si="5"/>
        <v>0</v>
      </c>
      <c r="AV27" s="192">
        <f t="shared" si="5"/>
        <v>0</v>
      </c>
      <c r="AW27" s="192">
        <f t="shared" si="5"/>
        <v>0</v>
      </c>
      <c r="AX27" s="192">
        <f t="shared" si="5"/>
        <v>0</v>
      </c>
      <c r="AY27" s="192">
        <f t="shared" si="5"/>
        <v>0</v>
      </c>
      <c r="AZ27" s="192">
        <f t="shared" si="5"/>
        <v>0</v>
      </c>
      <c r="BA27" s="192">
        <f t="shared" si="5"/>
        <v>0</v>
      </c>
      <c r="BB27" s="192">
        <f t="shared" si="5"/>
        <v>2</v>
      </c>
      <c r="BC27" s="192">
        <f t="shared" si="5"/>
        <v>0</v>
      </c>
      <c r="BD27" s="192">
        <f t="shared" si="5"/>
        <v>0</v>
      </c>
      <c r="BE27" s="192">
        <f t="shared" si="5"/>
        <v>0</v>
      </c>
      <c r="BF27" s="192">
        <f t="shared" si="5"/>
        <v>0</v>
      </c>
      <c r="BG27" s="192">
        <f t="shared" si="5"/>
        <v>0</v>
      </c>
      <c r="BH27" s="192">
        <f t="shared" si="5"/>
        <v>0</v>
      </c>
      <c r="BI27" s="192">
        <f t="shared" si="5"/>
        <v>0</v>
      </c>
      <c r="BJ27" s="192">
        <f t="shared" si="5"/>
        <v>0</v>
      </c>
      <c r="BK27" s="192">
        <f t="shared" si="5"/>
        <v>0</v>
      </c>
      <c r="BL27" s="192">
        <f t="shared" si="5"/>
        <v>0</v>
      </c>
      <c r="BM27" s="192">
        <f t="shared" si="5"/>
        <v>0</v>
      </c>
      <c r="BN27" s="192">
        <f t="shared" si="5"/>
        <v>2</v>
      </c>
      <c r="BO27" s="122">
        <f>SUM(BO11:BO26)</f>
        <v>2</v>
      </c>
      <c r="BP27" s="123">
        <f>IFERROR(BO27/$BO$27,0)</f>
        <v>1</v>
      </c>
      <c r="BQ27" s="122">
        <f>SUM(BQ11:BQ26)</f>
        <v>2</v>
      </c>
      <c r="BR27"/>
      <c r="BS27"/>
      <c r="BT27"/>
      <c r="BU27"/>
    </row>
  </sheetData>
  <mergeCells count="11">
    <mergeCell ref="BQ9:BQ10"/>
    <mergeCell ref="B11:B26"/>
    <mergeCell ref="BQ11:BQ26"/>
    <mergeCell ref="B27:C27"/>
    <mergeCell ref="B4:K4"/>
    <mergeCell ref="B9:B10"/>
    <mergeCell ref="C9:C10"/>
    <mergeCell ref="D9:AH9"/>
    <mergeCell ref="BO9:BO10"/>
    <mergeCell ref="BP9:BP10"/>
    <mergeCell ref="AJ9:BM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Z21"/>
  <sheetViews>
    <sheetView showGridLines="0" topLeftCell="A7" zoomScale="60" zoomScaleNormal="60" workbookViewId="0">
      <selection activeCell="AY38" sqref="AY38"/>
    </sheetView>
  </sheetViews>
  <sheetFormatPr defaultColWidth="9.08984375" defaultRowHeight="14.5" outlineLevelCol="1"/>
  <cols>
    <col min="1" max="1" width="14.08984375" style="1" customWidth="1"/>
    <col min="2" max="2" width="36" style="2" customWidth="1"/>
    <col min="3" max="3" width="69.54296875" style="2" bestFit="1" customWidth="1"/>
    <col min="4" max="11" width="5.54296875" style="2" hidden="1" customWidth="1" outlineLevel="1"/>
    <col min="12" max="34" width="5.54296875" style="1" hidden="1" customWidth="1" outlineLevel="1"/>
    <col min="35" max="35" width="9.453125" style="1" customWidth="1" collapsed="1"/>
    <col min="36" max="43" width="5.54296875" style="2" customWidth="1" outlineLevel="1"/>
    <col min="44" max="65" width="5.54296875" style="1" customWidth="1" outlineLevel="1"/>
    <col min="66" max="66" width="9.453125" style="1" customWidth="1"/>
    <col min="67" max="68" width="10.08984375" style="1" customWidth="1"/>
    <col min="69" max="69" width="10.453125" style="1" customWidth="1"/>
    <col min="70" max="73" width="9.08984375" style="1"/>
    <col min="74" max="74" width="6.54296875" style="1" customWidth="1"/>
    <col min="75" max="75" width="26.54296875" style="1" customWidth="1"/>
    <col min="76" max="76" width="8" style="1" customWidth="1"/>
    <col min="77" max="77" width="54.453125" style="1" customWidth="1"/>
    <col min="78" max="78" width="24.90625" style="1" customWidth="1"/>
    <col min="79" max="79" width="12.453125" style="1" customWidth="1"/>
    <col min="80" max="80" width="12.08984375" style="1" bestFit="1" customWidth="1"/>
    <col min="81" max="81" width="28.08984375" style="1" bestFit="1" customWidth="1"/>
    <col min="82" max="82" width="24.90625" style="1" bestFit="1" customWidth="1"/>
    <col min="83" max="83" width="18.54296875" style="1" bestFit="1" customWidth="1"/>
    <col min="84" max="84" width="12.453125" style="1" bestFit="1" customWidth="1"/>
    <col min="85" max="16384" width="9.08984375" style="1"/>
  </cols>
  <sheetData>
    <row r="3" spans="2:78">
      <c r="L3" s="81"/>
      <c r="AR3" s="81"/>
    </row>
    <row r="4" spans="2:78" ht="29.4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83"/>
      <c r="AJ4" s="1"/>
      <c r="AK4" s="1"/>
      <c r="AL4" s="1"/>
      <c r="AM4" s="1"/>
      <c r="AN4" s="1"/>
      <c r="AO4" s="1"/>
      <c r="AP4" s="1"/>
      <c r="AQ4" s="1"/>
      <c r="AR4" s="83"/>
    </row>
    <row r="5" spans="2:78" ht="82.65" customHeight="1">
      <c r="L5" s="82"/>
      <c r="AR5" s="82"/>
    </row>
    <row r="6" spans="2:78" ht="82.65" customHeight="1"/>
    <row r="7" spans="2:78" ht="82.65" customHeight="1"/>
    <row r="8" spans="2:78" ht="82.6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AJ8" s="3"/>
      <c r="AK8" s="3"/>
      <c r="AL8" s="3"/>
      <c r="AM8" s="3"/>
      <c r="AN8" s="3"/>
      <c r="AO8" s="3"/>
      <c r="AP8" s="3"/>
      <c r="AQ8" s="3"/>
    </row>
    <row r="9" spans="2:78" s="46" customFormat="1" ht="26.25" customHeight="1" thickBot="1">
      <c r="B9" s="290" t="s">
        <v>229</v>
      </c>
      <c r="C9" s="290" t="s">
        <v>231</v>
      </c>
      <c r="D9" s="284" t="s">
        <v>86</v>
      </c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152" t="s">
        <v>86</v>
      </c>
      <c r="AJ9" s="284" t="s">
        <v>247</v>
      </c>
      <c r="AK9" s="284"/>
      <c r="AL9" s="284"/>
      <c r="AM9" s="284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4"/>
      <c r="BG9" s="284"/>
      <c r="BH9" s="284"/>
      <c r="BI9" s="284"/>
      <c r="BJ9" s="284"/>
      <c r="BK9" s="284"/>
      <c r="BL9" s="284"/>
      <c r="BM9" s="284"/>
      <c r="BN9" s="193" t="s">
        <v>247</v>
      </c>
      <c r="BO9" s="284" t="s">
        <v>87</v>
      </c>
      <c r="BP9" s="292" t="s">
        <v>106</v>
      </c>
      <c r="BQ9" s="284" t="s">
        <v>88</v>
      </c>
      <c r="BR9"/>
      <c r="BS9"/>
      <c r="BT9"/>
      <c r="BU9"/>
      <c r="BV9" s="4"/>
      <c r="BW9" s="48"/>
      <c r="BX9" s="48"/>
      <c r="BY9" s="59"/>
      <c r="BZ9" s="59"/>
    </row>
    <row r="10" spans="2:78" s="46" customFormat="1" ht="21.65" customHeight="1" thickBot="1">
      <c r="B10" s="291"/>
      <c r="C10" s="291"/>
      <c r="D10" s="105" t="s">
        <v>28</v>
      </c>
      <c r="E10" s="105" t="s">
        <v>29</v>
      </c>
      <c r="F10" s="105" t="s">
        <v>30</v>
      </c>
      <c r="G10" s="105" t="s">
        <v>31</v>
      </c>
      <c r="H10" s="105" t="s">
        <v>32</v>
      </c>
      <c r="I10" s="105" t="s">
        <v>33</v>
      </c>
      <c r="J10" s="105" t="s">
        <v>34</v>
      </c>
      <c r="K10" s="105" t="s">
        <v>35</v>
      </c>
      <c r="L10" s="105" t="s">
        <v>36</v>
      </c>
      <c r="M10" s="105" t="s">
        <v>37</v>
      </c>
      <c r="N10" s="105" t="s">
        <v>38</v>
      </c>
      <c r="O10" s="105" t="s">
        <v>39</v>
      </c>
      <c r="P10" s="105" t="s">
        <v>40</v>
      </c>
      <c r="Q10" s="105" t="s">
        <v>13</v>
      </c>
      <c r="R10" s="105" t="s">
        <v>14</v>
      </c>
      <c r="S10" s="105" t="s">
        <v>15</v>
      </c>
      <c r="T10" s="105" t="s">
        <v>16</v>
      </c>
      <c r="U10" s="105" t="s">
        <v>17</v>
      </c>
      <c r="V10" s="105" t="s">
        <v>18</v>
      </c>
      <c r="W10" s="105" t="s">
        <v>19</v>
      </c>
      <c r="X10" s="105" t="s">
        <v>20</v>
      </c>
      <c r="Y10" s="105" t="s">
        <v>21</v>
      </c>
      <c r="Z10" s="105" t="s">
        <v>22</v>
      </c>
      <c r="AA10" s="105" t="s">
        <v>23</v>
      </c>
      <c r="AB10" s="105" t="s">
        <v>24</v>
      </c>
      <c r="AC10" s="105" t="s">
        <v>25</v>
      </c>
      <c r="AD10" s="105" t="s">
        <v>26</v>
      </c>
      <c r="AE10" s="105" t="s">
        <v>27</v>
      </c>
      <c r="AF10" s="105" t="s">
        <v>41</v>
      </c>
      <c r="AG10" s="105" t="s">
        <v>42</v>
      </c>
      <c r="AH10" s="105" t="s">
        <v>43</v>
      </c>
      <c r="AI10" s="105" t="s">
        <v>87</v>
      </c>
      <c r="AJ10" s="105" t="s">
        <v>28</v>
      </c>
      <c r="AK10" s="105" t="s">
        <v>29</v>
      </c>
      <c r="AL10" s="105" t="s">
        <v>30</v>
      </c>
      <c r="AM10" s="105" t="s">
        <v>31</v>
      </c>
      <c r="AN10" s="105" t="s">
        <v>32</v>
      </c>
      <c r="AO10" s="105" t="s">
        <v>33</v>
      </c>
      <c r="AP10" s="105" t="s">
        <v>34</v>
      </c>
      <c r="AQ10" s="105" t="s">
        <v>35</v>
      </c>
      <c r="AR10" s="105" t="s">
        <v>36</v>
      </c>
      <c r="AS10" s="105" t="s">
        <v>37</v>
      </c>
      <c r="AT10" s="105" t="s">
        <v>38</v>
      </c>
      <c r="AU10" s="105" t="s">
        <v>39</v>
      </c>
      <c r="AV10" s="105" t="s">
        <v>40</v>
      </c>
      <c r="AW10" s="105" t="s">
        <v>13</v>
      </c>
      <c r="AX10" s="105" t="s">
        <v>14</v>
      </c>
      <c r="AY10" s="105" t="s">
        <v>15</v>
      </c>
      <c r="AZ10" s="105" t="s">
        <v>16</v>
      </c>
      <c r="BA10" s="105" t="s">
        <v>17</v>
      </c>
      <c r="BB10" s="105" t="s">
        <v>18</v>
      </c>
      <c r="BC10" s="105" t="s">
        <v>19</v>
      </c>
      <c r="BD10" s="105" t="s">
        <v>20</v>
      </c>
      <c r="BE10" s="105" t="s">
        <v>21</v>
      </c>
      <c r="BF10" s="105" t="s">
        <v>22</v>
      </c>
      <c r="BG10" s="105" t="s">
        <v>23</v>
      </c>
      <c r="BH10" s="105" t="s">
        <v>24</v>
      </c>
      <c r="BI10" s="105" t="s">
        <v>25</v>
      </c>
      <c r="BJ10" s="105" t="s">
        <v>26</v>
      </c>
      <c r="BK10" s="105" t="s">
        <v>27</v>
      </c>
      <c r="BL10" s="105" t="s">
        <v>41</v>
      </c>
      <c r="BM10" s="105" t="s">
        <v>42</v>
      </c>
      <c r="BN10" s="105" t="s">
        <v>87</v>
      </c>
      <c r="BO10" s="284"/>
      <c r="BP10" s="293"/>
      <c r="BQ10" s="284"/>
      <c r="BR10"/>
      <c r="BS10"/>
      <c r="BT10"/>
      <c r="BU10"/>
      <c r="BV10" s="11"/>
      <c r="BW10" s="48"/>
      <c r="BX10" s="48"/>
      <c r="BY10" s="59"/>
      <c r="BZ10" s="59"/>
    </row>
    <row r="11" spans="2:78" s="46" customFormat="1" ht="18" customHeight="1" thickBot="1">
      <c r="B11" s="285" t="s">
        <v>213</v>
      </c>
      <c r="C11" s="127" t="s">
        <v>176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28">
        <f t="shared" ref="AI11:AI20" si="0">SUM(D11:AH11)</f>
        <v>0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0</v>
      </c>
      <c r="BE11" s="101"/>
      <c r="BF11" s="101"/>
      <c r="BG11" s="101"/>
      <c r="BH11" s="101"/>
      <c r="BI11" s="101"/>
      <c r="BJ11" s="101"/>
      <c r="BK11" s="101"/>
      <c r="BL11" s="101"/>
      <c r="BM11" s="101"/>
      <c r="BN11" s="128">
        <f t="shared" ref="BN11:BN20" si="1">SUM(AJ11:BM11)</f>
        <v>0</v>
      </c>
      <c r="BO11" s="128">
        <f>SUM(AI11,BN11)</f>
        <v>0</v>
      </c>
      <c r="BP11" s="129">
        <f>IFERROR(BO11/$BO$21,0)</f>
        <v>0</v>
      </c>
      <c r="BQ11" s="287">
        <f>SUM(BO11:BO20)</f>
        <v>1</v>
      </c>
      <c r="BR11"/>
      <c r="BS11"/>
      <c r="BT11"/>
      <c r="BU11"/>
      <c r="BV11" s="11"/>
      <c r="BW11" s="48"/>
      <c r="BX11" s="48"/>
      <c r="BY11" s="59"/>
      <c r="BZ11" s="59"/>
    </row>
    <row r="12" spans="2:78" s="46" customFormat="1" ht="18" customHeight="1" thickBot="1">
      <c r="B12" s="286"/>
      <c r="C12" s="127" t="s">
        <v>177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28">
        <f t="shared" si="0"/>
        <v>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/>
      <c r="BF12" s="101"/>
      <c r="BG12" s="101"/>
      <c r="BH12" s="101"/>
      <c r="BI12" s="101"/>
      <c r="BJ12" s="101"/>
      <c r="BK12" s="101"/>
      <c r="BL12" s="101"/>
      <c r="BM12" s="101"/>
      <c r="BN12" s="128">
        <f t="shared" si="1"/>
        <v>0</v>
      </c>
      <c r="BO12" s="128">
        <f t="shared" ref="BO12:BO20" si="2">SUM(AI12,BN12)</f>
        <v>0</v>
      </c>
      <c r="BP12" s="129">
        <f t="shared" ref="BP12:BP20" si="3">IFERROR(BO12/$BO$21,0)</f>
        <v>0</v>
      </c>
      <c r="BQ12" s="287"/>
      <c r="BR12"/>
      <c r="BS12"/>
      <c r="BT12"/>
      <c r="BU12"/>
      <c r="BV12" s="11"/>
      <c r="BW12" s="48"/>
      <c r="BX12" s="48"/>
      <c r="BY12" s="59"/>
      <c r="BZ12" s="59"/>
    </row>
    <row r="13" spans="2:78" s="46" customFormat="1" ht="18" customHeight="1" thickBot="1">
      <c r="B13" s="286"/>
      <c r="C13" s="127" t="s">
        <v>178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28">
        <f t="shared" si="0"/>
        <v>0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0</v>
      </c>
      <c r="BE13" s="101"/>
      <c r="BF13" s="101"/>
      <c r="BG13" s="101"/>
      <c r="BH13" s="101"/>
      <c r="BI13" s="101"/>
      <c r="BJ13" s="101"/>
      <c r="BK13" s="101"/>
      <c r="BL13" s="101"/>
      <c r="BM13" s="101"/>
      <c r="BN13" s="128">
        <f t="shared" si="1"/>
        <v>0</v>
      </c>
      <c r="BO13" s="128">
        <f t="shared" si="2"/>
        <v>0</v>
      </c>
      <c r="BP13" s="129">
        <f t="shared" si="3"/>
        <v>0</v>
      </c>
      <c r="BQ13" s="287"/>
      <c r="BR13"/>
      <c r="BS13"/>
      <c r="BT13"/>
      <c r="BU13"/>
      <c r="BV13" s="6"/>
      <c r="BW13" s="48"/>
      <c r="BX13" s="48"/>
      <c r="BY13" s="59"/>
      <c r="BZ13" s="59"/>
    </row>
    <row r="14" spans="2:78" s="46" customFormat="1" ht="18" customHeight="1" thickBot="1">
      <c r="B14" s="286"/>
      <c r="C14" s="127" t="s">
        <v>179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28">
        <f t="shared" si="0"/>
        <v>0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/>
      <c r="BF14" s="101"/>
      <c r="BG14" s="101"/>
      <c r="BH14" s="101"/>
      <c r="BI14" s="101"/>
      <c r="BJ14" s="101"/>
      <c r="BK14" s="101"/>
      <c r="BL14" s="101"/>
      <c r="BM14" s="101"/>
      <c r="BN14" s="128">
        <f t="shared" si="1"/>
        <v>0</v>
      </c>
      <c r="BO14" s="128">
        <f t="shared" si="2"/>
        <v>0</v>
      </c>
      <c r="BP14" s="129">
        <f t="shared" si="3"/>
        <v>0</v>
      </c>
      <c r="BQ14" s="287"/>
      <c r="BR14"/>
      <c r="BS14"/>
      <c r="BT14"/>
      <c r="BU14"/>
      <c r="BV14" s="6"/>
      <c r="BW14" s="48"/>
      <c r="BX14" s="48"/>
      <c r="BY14" s="59"/>
      <c r="BZ14" s="59"/>
    </row>
    <row r="15" spans="2:78" s="46" customFormat="1" ht="18" customHeight="1" thickBot="1">
      <c r="B15" s="286"/>
      <c r="C15" s="127" t="s">
        <v>205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28">
        <f t="shared" si="0"/>
        <v>0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/>
      <c r="BF15" s="101"/>
      <c r="BG15" s="101"/>
      <c r="BH15" s="101"/>
      <c r="BI15" s="101"/>
      <c r="BJ15" s="101"/>
      <c r="BK15" s="101"/>
      <c r="BL15" s="101"/>
      <c r="BM15" s="101"/>
      <c r="BN15" s="128">
        <f t="shared" si="1"/>
        <v>0</v>
      </c>
      <c r="BO15" s="128">
        <f t="shared" si="2"/>
        <v>0</v>
      </c>
      <c r="BP15" s="129">
        <f t="shared" si="3"/>
        <v>0</v>
      </c>
      <c r="BQ15" s="287"/>
      <c r="BR15"/>
      <c r="BS15"/>
      <c r="BT15"/>
      <c r="BU15"/>
      <c r="BV15" s="6"/>
      <c r="BW15" s="48"/>
      <c r="BX15" s="48"/>
      <c r="BY15" s="59"/>
      <c r="BZ15" s="59"/>
    </row>
    <row r="16" spans="2:78" s="46" customFormat="1" ht="18" customHeight="1" thickBot="1">
      <c r="B16" s="286"/>
      <c r="C16" s="127" t="s">
        <v>180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28">
        <f t="shared" si="0"/>
        <v>0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/>
      <c r="BF16" s="101"/>
      <c r="BG16" s="101"/>
      <c r="BH16" s="101"/>
      <c r="BI16" s="101"/>
      <c r="BJ16" s="101"/>
      <c r="BK16" s="101"/>
      <c r="BL16" s="101"/>
      <c r="BM16" s="101"/>
      <c r="BN16" s="128">
        <f t="shared" si="1"/>
        <v>0</v>
      </c>
      <c r="BO16" s="128">
        <f t="shared" si="2"/>
        <v>0</v>
      </c>
      <c r="BP16" s="129">
        <f t="shared" si="3"/>
        <v>0</v>
      </c>
      <c r="BQ16" s="287"/>
      <c r="BR16"/>
      <c r="BS16"/>
      <c r="BT16"/>
      <c r="BU16"/>
      <c r="BV16" s="6"/>
      <c r="BW16" s="48"/>
      <c r="BX16" s="48"/>
      <c r="BY16" s="59"/>
      <c r="BZ16" s="59"/>
    </row>
    <row r="17" spans="2:78" s="46" customFormat="1" ht="18" customHeight="1" thickBot="1">
      <c r="B17" s="286"/>
      <c r="C17" s="127" t="s">
        <v>181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28">
        <f t="shared" si="0"/>
        <v>0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28">
        <f t="shared" si="1"/>
        <v>0</v>
      </c>
      <c r="BO17" s="128">
        <f t="shared" si="2"/>
        <v>0</v>
      </c>
      <c r="BP17" s="129">
        <f t="shared" si="3"/>
        <v>0</v>
      </c>
      <c r="BQ17" s="287"/>
      <c r="BR17"/>
      <c r="BS17"/>
      <c r="BT17"/>
      <c r="BU17"/>
      <c r="BV17" s="6"/>
      <c r="BW17" s="48"/>
      <c r="BX17" s="48"/>
      <c r="BY17" s="59"/>
      <c r="BZ17" s="59"/>
    </row>
    <row r="18" spans="2:78" s="46" customFormat="1" ht="18" customHeight="1" thickBot="1">
      <c r="B18" s="286"/>
      <c r="C18" s="127" t="s">
        <v>182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28">
        <f t="shared" si="0"/>
        <v>0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/>
      <c r="BF18" s="101"/>
      <c r="BG18" s="101"/>
      <c r="BH18" s="101"/>
      <c r="BI18" s="101"/>
      <c r="BJ18" s="101"/>
      <c r="BK18" s="101"/>
      <c r="BL18" s="101"/>
      <c r="BM18" s="101"/>
      <c r="BN18" s="128">
        <f t="shared" si="1"/>
        <v>0</v>
      </c>
      <c r="BO18" s="128">
        <f t="shared" si="2"/>
        <v>0</v>
      </c>
      <c r="BP18" s="129">
        <f t="shared" si="3"/>
        <v>0</v>
      </c>
      <c r="BQ18" s="287"/>
      <c r="BR18"/>
      <c r="BS18"/>
      <c r="BT18"/>
      <c r="BU18"/>
      <c r="BV18" s="6"/>
      <c r="BW18" s="48"/>
      <c r="BX18" s="48"/>
      <c r="BY18" s="59"/>
      <c r="BZ18" s="59"/>
    </row>
    <row r="19" spans="2:78" s="46" customFormat="1" ht="18" customHeight="1" thickBot="1">
      <c r="B19" s="286"/>
      <c r="C19" s="127" t="s">
        <v>183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28">
        <f t="shared" si="0"/>
        <v>0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/>
      <c r="BF19" s="101"/>
      <c r="BG19" s="101"/>
      <c r="BH19" s="101"/>
      <c r="BI19" s="101"/>
      <c r="BJ19" s="101"/>
      <c r="BK19" s="101"/>
      <c r="BL19" s="101"/>
      <c r="BM19" s="101"/>
      <c r="BN19" s="128">
        <f t="shared" si="1"/>
        <v>0</v>
      </c>
      <c r="BO19" s="128">
        <f t="shared" si="2"/>
        <v>0</v>
      </c>
      <c r="BP19" s="129">
        <f t="shared" si="3"/>
        <v>0</v>
      </c>
      <c r="BQ19" s="287"/>
      <c r="BR19"/>
      <c r="BS19"/>
      <c r="BT19"/>
      <c r="BU19"/>
      <c r="BV19" s="6"/>
      <c r="BW19" s="48"/>
      <c r="BX19" s="48"/>
      <c r="BY19" s="59"/>
      <c r="BZ19" s="59"/>
    </row>
    <row r="20" spans="2:78" s="46" customFormat="1" ht="18" customHeight="1" thickBot="1">
      <c r="B20" s="286"/>
      <c r="C20" s="127" t="s">
        <v>157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28">
        <f t="shared" si="0"/>
        <v>0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>
        <v>1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/>
      <c r="BF20" s="101"/>
      <c r="BG20" s="101"/>
      <c r="BH20" s="101"/>
      <c r="BI20" s="101"/>
      <c r="BJ20" s="101"/>
      <c r="BK20" s="101"/>
      <c r="BL20" s="101"/>
      <c r="BM20" s="101"/>
      <c r="BN20" s="128">
        <f t="shared" si="1"/>
        <v>1</v>
      </c>
      <c r="BO20" s="128">
        <f t="shared" si="2"/>
        <v>1</v>
      </c>
      <c r="BP20" s="129">
        <f t="shared" si="3"/>
        <v>1</v>
      </c>
      <c r="BQ20" s="287"/>
      <c r="BR20"/>
      <c r="BS20"/>
      <c r="BT20"/>
      <c r="BU20"/>
      <c r="BV20" s="6"/>
      <c r="BW20" s="48"/>
      <c r="BX20" s="48"/>
      <c r="BY20" s="59"/>
      <c r="BZ20" s="59"/>
    </row>
    <row r="21" spans="2:78" s="46" customFormat="1" ht="24" customHeight="1" thickBot="1">
      <c r="B21" s="288" t="s">
        <v>88</v>
      </c>
      <c r="C21" s="289"/>
      <c r="D21" s="149">
        <f t="shared" ref="D21:BO21" si="4">SUM(D11:D20)</f>
        <v>0</v>
      </c>
      <c r="E21" s="149">
        <f t="shared" si="4"/>
        <v>0</v>
      </c>
      <c r="F21" s="149">
        <f t="shared" si="4"/>
        <v>0</v>
      </c>
      <c r="G21" s="149">
        <f t="shared" si="4"/>
        <v>0</v>
      </c>
      <c r="H21" s="149">
        <f t="shared" si="4"/>
        <v>0</v>
      </c>
      <c r="I21" s="149">
        <f t="shared" si="4"/>
        <v>0</v>
      </c>
      <c r="J21" s="149">
        <f t="shared" si="4"/>
        <v>0</v>
      </c>
      <c r="K21" s="149">
        <f t="shared" si="4"/>
        <v>0</v>
      </c>
      <c r="L21" s="149">
        <f t="shared" si="4"/>
        <v>0</v>
      </c>
      <c r="M21" s="149">
        <f t="shared" si="4"/>
        <v>0</v>
      </c>
      <c r="N21" s="149">
        <f t="shared" si="4"/>
        <v>0</v>
      </c>
      <c r="O21" s="149">
        <f t="shared" si="4"/>
        <v>0</v>
      </c>
      <c r="P21" s="149">
        <f t="shared" si="4"/>
        <v>0</v>
      </c>
      <c r="Q21" s="149">
        <f t="shared" si="4"/>
        <v>0</v>
      </c>
      <c r="R21" s="149">
        <f t="shared" si="4"/>
        <v>0</v>
      </c>
      <c r="S21" s="149">
        <f t="shared" si="4"/>
        <v>0</v>
      </c>
      <c r="T21" s="149">
        <f t="shared" si="4"/>
        <v>0</v>
      </c>
      <c r="U21" s="149">
        <f t="shared" si="4"/>
        <v>0</v>
      </c>
      <c r="V21" s="149">
        <f t="shared" si="4"/>
        <v>0</v>
      </c>
      <c r="W21" s="149">
        <f t="shared" si="4"/>
        <v>0</v>
      </c>
      <c r="X21" s="149">
        <f t="shared" si="4"/>
        <v>0</v>
      </c>
      <c r="Y21" s="149">
        <f t="shared" si="4"/>
        <v>0</v>
      </c>
      <c r="Z21" s="149">
        <f t="shared" si="4"/>
        <v>0</v>
      </c>
      <c r="AA21" s="149">
        <f t="shared" si="4"/>
        <v>0</v>
      </c>
      <c r="AB21" s="149">
        <f t="shared" si="4"/>
        <v>0</v>
      </c>
      <c r="AC21" s="149">
        <f t="shared" si="4"/>
        <v>0</v>
      </c>
      <c r="AD21" s="149">
        <f t="shared" si="4"/>
        <v>0</v>
      </c>
      <c r="AE21" s="149">
        <f t="shared" si="4"/>
        <v>0</v>
      </c>
      <c r="AF21" s="149">
        <f t="shared" si="4"/>
        <v>0</v>
      </c>
      <c r="AG21" s="149">
        <f t="shared" si="4"/>
        <v>0</v>
      </c>
      <c r="AH21" s="149">
        <f t="shared" si="4"/>
        <v>0</v>
      </c>
      <c r="AI21" s="149">
        <f t="shared" si="4"/>
        <v>0</v>
      </c>
      <c r="AJ21" s="194">
        <f t="shared" ref="AJ21:BN21" si="5">SUM(AJ11:AJ20)</f>
        <v>0</v>
      </c>
      <c r="AK21" s="194">
        <f t="shared" si="5"/>
        <v>0</v>
      </c>
      <c r="AL21" s="194">
        <f t="shared" si="5"/>
        <v>0</v>
      </c>
      <c r="AM21" s="194">
        <f t="shared" si="5"/>
        <v>0</v>
      </c>
      <c r="AN21" s="194">
        <f t="shared" si="5"/>
        <v>0</v>
      </c>
      <c r="AO21" s="194">
        <f t="shared" si="5"/>
        <v>0</v>
      </c>
      <c r="AP21" s="194">
        <f t="shared" si="5"/>
        <v>0</v>
      </c>
      <c r="AQ21" s="194">
        <f t="shared" si="5"/>
        <v>0</v>
      </c>
      <c r="AR21" s="194">
        <f t="shared" si="5"/>
        <v>0</v>
      </c>
      <c r="AS21" s="194">
        <f t="shared" si="5"/>
        <v>0</v>
      </c>
      <c r="AT21" s="194">
        <f t="shared" si="5"/>
        <v>0</v>
      </c>
      <c r="AU21" s="194">
        <f t="shared" si="5"/>
        <v>0</v>
      </c>
      <c r="AV21" s="194">
        <f t="shared" si="5"/>
        <v>0</v>
      </c>
      <c r="AW21" s="194">
        <f t="shared" si="5"/>
        <v>0</v>
      </c>
      <c r="AX21" s="194">
        <f t="shared" si="5"/>
        <v>0</v>
      </c>
      <c r="AY21" s="194">
        <f t="shared" si="5"/>
        <v>1</v>
      </c>
      <c r="AZ21" s="194">
        <f t="shared" si="5"/>
        <v>0</v>
      </c>
      <c r="BA21" s="194">
        <f t="shared" si="5"/>
        <v>0</v>
      </c>
      <c r="BB21" s="194">
        <f t="shared" si="5"/>
        <v>0</v>
      </c>
      <c r="BC21" s="194">
        <f t="shared" si="5"/>
        <v>0</v>
      </c>
      <c r="BD21" s="194">
        <f t="shared" si="5"/>
        <v>0</v>
      </c>
      <c r="BE21" s="194">
        <f t="shared" si="5"/>
        <v>0</v>
      </c>
      <c r="BF21" s="194">
        <f t="shared" si="5"/>
        <v>0</v>
      </c>
      <c r="BG21" s="194">
        <f t="shared" si="5"/>
        <v>0</v>
      </c>
      <c r="BH21" s="194">
        <f t="shared" si="5"/>
        <v>0</v>
      </c>
      <c r="BI21" s="194">
        <f t="shared" si="5"/>
        <v>0</v>
      </c>
      <c r="BJ21" s="194">
        <f t="shared" si="5"/>
        <v>0</v>
      </c>
      <c r="BK21" s="194">
        <f t="shared" si="5"/>
        <v>0</v>
      </c>
      <c r="BL21" s="194">
        <f t="shared" si="5"/>
        <v>0</v>
      </c>
      <c r="BM21" s="194">
        <f t="shared" si="5"/>
        <v>0</v>
      </c>
      <c r="BN21" s="194">
        <f t="shared" si="5"/>
        <v>1</v>
      </c>
      <c r="BO21" s="150">
        <f t="shared" si="4"/>
        <v>1</v>
      </c>
      <c r="BP21" s="151">
        <f>IFERROR(BO21/$BO$21,0)</f>
        <v>1</v>
      </c>
      <c r="BQ21" s="150">
        <f>SUM(BQ11:BQ20)</f>
        <v>1</v>
      </c>
      <c r="BR21"/>
      <c r="BS21"/>
      <c r="BT21"/>
      <c r="BU21"/>
    </row>
  </sheetData>
  <mergeCells count="11">
    <mergeCell ref="BQ9:BQ10"/>
    <mergeCell ref="B11:B20"/>
    <mergeCell ref="BQ11:BQ20"/>
    <mergeCell ref="B21:C21"/>
    <mergeCell ref="B4:K4"/>
    <mergeCell ref="B9:B10"/>
    <mergeCell ref="C9:C10"/>
    <mergeCell ref="D9:AH9"/>
    <mergeCell ref="BO9:BO10"/>
    <mergeCell ref="BP9:BP10"/>
    <mergeCell ref="AJ9:BM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Z15"/>
  <sheetViews>
    <sheetView showGridLines="0" topLeftCell="A7" zoomScale="60" zoomScaleNormal="60" workbookViewId="0">
      <selection activeCell="AY38" sqref="AY38"/>
    </sheetView>
  </sheetViews>
  <sheetFormatPr defaultColWidth="9.08984375" defaultRowHeight="14.5" outlineLevelCol="1"/>
  <cols>
    <col min="1" max="1" width="10.453125" style="1" customWidth="1"/>
    <col min="2" max="2" width="43" style="2" customWidth="1"/>
    <col min="3" max="3" width="43.90625" style="2" customWidth="1"/>
    <col min="4" max="11" width="5.54296875" style="2" hidden="1" customWidth="1" outlineLevel="1"/>
    <col min="12" max="34" width="5.54296875" style="1" hidden="1" customWidth="1" outlineLevel="1"/>
    <col min="35" max="35" width="13.08984375" style="1" customWidth="1" collapsed="1"/>
    <col min="36" max="43" width="5.54296875" style="2" customWidth="1" outlineLevel="1"/>
    <col min="44" max="65" width="5.54296875" style="1" customWidth="1" outlineLevel="1"/>
    <col min="66" max="69" width="13.08984375" style="1" customWidth="1"/>
    <col min="70" max="73" width="9.08984375" style="1"/>
    <col min="74" max="74" width="6.54296875" style="1" customWidth="1"/>
    <col min="75" max="75" width="26.54296875" style="1" customWidth="1"/>
    <col min="76" max="76" width="8" style="1" customWidth="1"/>
    <col min="77" max="77" width="54.453125" style="1" customWidth="1"/>
    <col min="78" max="78" width="24.90625" style="1" customWidth="1"/>
    <col min="79" max="79" width="12.453125" style="1" customWidth="1"/>
    <col min="80" max="80" width="12.08984375" style="1" bestFit="1" customWidth="1"/>
    <col min="81" max="81" width="28.08984375" style="1" bestFit="1" customWidth="1"/>
    <col min="82" max="82" width="24.90625" style="1" bestFit="1" customWidth="1"/>
    <col min="83" max="83" width="18.54296875" style="1" bestFit="1" customWidth="1"/>
    <col min="84" max="84" width="12.453125" style="1" bestFit="1" customWidth="1"/>
    <col min="85" max="16384" width="9.08984375" style="1"/>
  </cols>
  <sheetData>
    <row r="3" spans="1:78">
      <c r="L3" s="81"/>
      <c r="AR3" s="81"/>
    </row>
    <row r="4" spans="1:78" ht="29.4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83"/>
      <c r="AJ4" s="1"/>
      <c r="AK4" s="1"/>
      <c r="AL4" s="1"/>
      <c r="AM4" s="1"/>
      <c r="AN4" s="1"/>
      <c r="AO4" s="1"/>
      <c r="AP4" s="1"/>
      <c r="AQ4" s="1"/>
      <c r="AR4" s="83"/>
    </row>
    <row r="5" spans="1:78" ht="82.65" customHeight="1">
      <c r="L5" s="82"/>
      <c r="AR5" s="82"/>
    </row>
    <row r="6" spans="1:78" ht="82.65" customHeight="1"/>
    <row r="7" spans="1:78" ht="82.65" customHeight="1">
      <c r="A7" s="2"/>
    </row>
    <row r="8" spans="1:78" ht="82.6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AJ8" s="3"/>
      <c r="AK8" s="3"/>
      <c r="AL8" s="3"/>
      <c r="AM8" s="3"/>
      <c r="AN8" s="3"/>
      <c r="AO8" s="3"/>
      <c r="AP8" s="3"/>
      <c r="AQ8" s="3"/>
    </row>
    <row r="9" spans="1:78" s="46" customFormat="1" ht="26.25" customHeight="1" thickBot="1">
      <c r="B9" s="300" t="s">
        <v>229</v>
      </c>
      <c r="C9" s="300" t="s">
        <v>231</v>
      </c>
      <c r="D9" s="294" t="s">
        <v>86</v>
      </c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153" t="s">
        <v>86</v>
      </c>
      <c r="AJ9" s="294" t="s">
        <v>247</v>
      </c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  <c r="BM9" s="294"/>
      <c r="BN9" s="195" t="s">
        <v>247</v>
      </c>
      <c r="BO9" s="294" t="s">
        <v>87</v>
      </c>
      <c r="BP9" s="302" t="s">
        <v>106</v>
      </c>
      <c r="BQ9" s="294" t="s">
        <v>88</v>
      </c>
      <c r="BR9"/>
      <c r="BS9"/>
      <c r="BT9"/>
      <c r="BU9"/>
      <c r="BV9" s="4"/>
      <c r="BW9" s="48"/>
      <c r="BX9" s="48"/>
      <c r="BY9" s="59"/>
      <c r="BZ9" s="59"/>
    </row>
    <row r="10" spans="1:78" s="46" customFormat="1" ht="21.65" customHeight="1" thickBot="1">
      <c r="B10" s="301"/>
      <c r="C10" s="301"/>
      <c r="D10" s="105" t="s">
        <v>28</v>
      </c>
      <c r="E10" s="105" t="s">
        <v>29</v>
      </c>
      <c r="F10" s="105" t="s">
        <v>30</v>
      </c>
      <c r="G10" s="105" t="s">
        <v>31</v>
      </c>
      <c r="H10" s="105" t="s">
        <v>32</v>
      </c>
      <c r="I10" s="105" t="s">
        <v>33</v>
      </c>
      <c r="J10" s="105" t="s">
        <v>34</v>
      </c>
      <c r="K10" s="105" t="s">
        <v>35</v>
      </c>
      <c r="L10" s="105" t="s">
        <v>36</v>
      </c>
      <c r="M10" s="105" t="s">
        <v>37</v>
      </c>
      <c r="N10" s="105" t="s">
        <v>38</v>
      </c>
      <c r="O10" s="105" t="s">
        <v>39</v>
      </c>
      <c r="P10" s="105" t="s">
        <v>40</v>
      </c>
      <c r="Q10" s="105" t="s">
        <v>13</v>
      </c>
      <c r="R10" s="105" t="s">
        <v>14</v>
      </c>
      <c r="S10" s="105" t="s">
        <v>15</v>
      </c>
      <c r="T10" s="105" t="s">
        <v>16</v>
      </c>
      <c r="U10" s="105" t="s">
        <v>17</v>
      </c>
      <c r="V10" s="105" t="s">
        <v>18</v>
      </c>
      <c r="W10" s="105" t="s">
        <v>19</v>
      </c>
      <c r="X10" s="105" t="s">
        <v>20</v>
      </c>
      <c r="Y10" s="105" t="s">
        <v>21</v>
      </c>
      <c r="Z10" s="105" t="s">
        <v>22</v>
      </c>
      <c r="AA10" s="105" t="s">
        <v>23</v>
      </c>
      <c r="AB10" s="105" t="s">
        <v>24</v>
      </c>
      <c r="AC10" s="105" t="s">
        <v>25</v>
      </c>
      <c r="AD10" s="105" t="s">
        <v>26</v>
      </c>
      <c r="AE10" s="105" t="s">
        <v>27</v>
      </c>
      <c r="AF10" s="105" t="s">
        <v>41</v>
      </c>
      <c r="AG10" s="105" t="s">
        <v>42</v>
      </c>
      <c r="AH10" s="105" t="s">
        <v>43</v>
      </c>
      <c r="AI10" s="105" t="s">
        <v>87</v>
      </c>
      <c r="AJ10" s="105" t="s">
        <v>28</v>
      </c>
      <c r="AK10" s="105" t="s">
        <v>29</v>
      </c>
      <c r="AL10" s="105" t="s">
        <v>30</v>
      </c>
      <c r="AM10" s="105" t="s">
        <v>31</v>
      </c>
      <c r="AN10" s="105" t="s">
        <v>32</v>
      </c>
      <c r="AO10" s="105" t="s">
        <v>33</v>
      </c>
      <c r="AP10" s="105" t="s">
        <v>34</v>
      </c>
      <c r="AQ10" s="105" t="s">
        <v>35</v>
      </c>
      <c r="AR10" s="105" t="s">
        <v>36</v>
      </c>
      <c r="AS10" s="105" t="s">
        <v>37</v>
      </c>
      <c r="AT10" s="105" t="s">
        <v>38</v>
      </c>
      <c r="AU10" s="105" t="s">
        <v>39</v>
      </c>
      <c r="AV10" s="105" t="s">
        <v>40</v>
      </c>
      <c r="AW10" s="105" t="s">
        <v>13</v>
      </c>
      <c r="AX10" s="105" t="s">
        <v>14</v>
      </c>
      <c r="AY10" s="105" t="s">
        <v>15</v>
      </c>
      <c r="AZ10" s="105" t="s">
        <v>16</v>
      </c>
      <c r="BA10" s="105" t="s">
        <v>17</v>
      </c>
      <c r="BB10" s="105" t="s">
        <v>18</v>
      </c>
      <c r="BC10" s="105" t="s">
        <v>19</v>
      </c>
      <c r="BD10" s="105" t="s">
        <v>20</v>
      </c>
      <c r="BE10" s="105" t="s">
        <v>21</v>
      </c>
      <c r="BF10" s="105" t="s">
        <v>22</v>
      </c>
      <c r="BG10" s="105" t="s">
        <v>23</v>
      </c>
      <c r="BH10" s="105" t="s">
        <v>24</v>
      </c>
      <c r="BI10" s="105" t="s">
        <v>25</v>
      </c>
      <c r="BJ10" s="105" t="s">
        <v>26</v>
      </c>
      <c r="BK10" s="105" t="s">
        <v>27</v>
      </c>
      <c r="BL10" s="105" t="s">
        <v>41</v>
      </c>
      <c r="BM10" s="105" t="s">
        <v>42</v>
      </c>
      <c r="BN10" s="105" t="s">
        <v>87</v>
      </c>
      <c r="BO10" s="294"/>
      <c r="BP10" s="303"/>
      <c r="BQ10" s="294"/>
      <c r="BR10"/>
      <c r="BS10"/>
      <c r="BT10"/>
      <c r="BU10"/>
      <c r="BV10" s="11"/>
      <c r="BW10" s="48"/>
      <c r="BX10" s="48"/>
      <c r="BY10" s="59"/>
      <c r="BZ10" s="59"/>
    </row>
    <row r="11" spans="1:78" s="46" customFormat="1" ht="24.65" customHeight="1" thickBot="1">
      <c r="B11" s="295" t="s">
        <v>212</v>
      </c>
      <c r="C11" s="132" t="s">
        <v>184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30">
        <f t="shared" ref="AI11:AI14" si="0">SUM(D11:AH11)</f>
        <v>0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1</v>
      </c>
      <c r="BE11" s="101"/>
      <c r="BF11" s="101"/>
      <c r="BG11" s="101"/>
      <c r="BH11" s="101"/>
      <c r="BI11" s="101"/>
      <c r="BJ11" s="101"/>
      <c r="BK11" s="101"/>
      <c r="BL11" s="101"/>
      <c r="BM11" s="101"/>
      <c r="BN11" s="130">
        <f>SUM(AJ11:BM11)</f>
        <v>1</v>
      </c>
      <c r="BO11" s="130">
        <f>SUM(AI11,BN11)</f>
        <v>1</v>
      </c>
      <c r="BP11" s="131">
        <f>IFERROR(BO11/$BO$15,0)</f>
        <v>1</v>
      </c>
      <c r="BQ11" s="297">
        <f>SUM(BO11:BO14)</f>
        <v>1</v>
      </c>
      <c r="BR11"/>
      <c r="BS11"/>
      <c r="BT11"/>
      <c r="BU11"/>
      <c r="BV11" s="11"/>
      <c r="BW11" s="48"/>
      <c r="BX11" s="48"/>
      <c r="BY11" s="59"/>
      <c r="BZ11" s="59"/>
    </row>
    <row r="12" spans="1:78" s="46" customFormat="1" ht="24.65" customHeight="1" thickBot="1">
      <c r="B12" s="296"/>
      <c r="C12" s="132" t="s">
        <v>185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30">
        <f t="shared" si="0"/>
        <v>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/>
      <c r="BF12" s="101"/>
      <c r="BG12" s="101"/>
      <c r="BH12" s="101"/>
      <c r="BI12" s="101"/>
      <c r="BJ12" s="101"/>
      <c r="BK12" s="101"/>
      <c r="BL12" s="101"/>
      <c r="BM12" s="101"/>
      <c r="BN12" s="130">
        <f>SUM(AJ12:BM12)</f>
        <v>0</v>
      </c>
      <c r="BO12" s="130">
        <f t="shared" ref="BO12:BO14" si="1">SUM(AI12,BN12)</f>
        <v>0</v>
      </c>
      <c r="BP12" s="131">
        <f t="shared" ref="BP12:BP14" si="2">IFERROR(BO12/$BO$15,0)</f>
        <v>0</v>
      </c>
      <c r="BQ12" s="297"/>
      <c r="BR12"/>
      <c r="BS12"/>
      <c r="BT12"/>
      <c r="BU12"/>
      <c r="BV12" s="11"/>
      <c r="BW12" s="48"/>
      <c r="BX12" s="48"/>
      <c r="BY12" s="59"/>
      <c r="BZ12" s="59"/>
    </row>
    <row r="13" spans="1:78" s="46" customFormat="1" ht="24.65" customHeight="1" thickBot="1">
      <c r="B13" s="296"/>
      <c r="C13" s="132" t="s">
        <v>186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30">
        <f t="shared" si="0"/>
        <v>0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0</v>
      </c>
      <c r="BE13" s="101"/>
      <c r="BF13" s="101"/>
      <c r="BG13" s="101"/>
      <c r="BH13" s="101"/>
      <c r="BI13" s="101"/>
      <c r="BJ13" s="101"/>
      <c r="BK13" s="101"/>
      <c r="BL13" s="101"/>
      <c r="BM13" s="101"/>
      <c r="BN13" s="130">
        <f>SUM(AJ13:BM13)</f>
        <v>0</v>
      </c>
      <c r="BO13" s="130">
        <f t="shared" si="1"/>
        <v>0</v>
      </c>
      <c r="BP13" s="131">
        <f t="shared" si="2"/>
        <v>0</v>
      </c>
      <c r="BQ13" s="297"/>
      <c r="BR13"/>
      <c r="BS13"/>
      <c r="BT13"/>
      <c r="BU13"/>
      <c r="BV13" s="6"/>
      <c r="BW13" s="48"/>
      <c r="BX13" s="48"/>
      <c r="BY13" s="59"/>
      <c r="BZ13" s="59"/>
    </row>
    <row r="14" spans="1:78" s="46" customFormat="1" ht="24.65" customHeight="1" thickBot="1">
      <c r="B14" s="296"/>
      <c r="C14" s="132" t="s">
        <v>157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30">
        <f t="shared" si="0"/>
        <v>0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/>
      <c r="BF14" s="101"/>
      <c r="BG14" s="101"/>
      <c r="BH14" s="101"/>
      <c r="BI14" s="101"/>
      <c r="BJ14" s="101"/>
      <c r="BK14" s="101"/>
      <c r="BL14" s="101"/>
      <c r="BM14" s="101"/>
      <c r="BN14" s="130">
        <f>SUM(AJ14:BM14)</f>
        <v>0</v>
      </c>
      <c r="BO14" s="130">
        <f t="shared" si="1"/>
        <v>0</v>
      </c>
      <c r="BP14" s="131">
        <f t="shared" si="2"/>
        <v>0</v>
      </c>
      <c r="BQ14" s="297"/>
      <c r="BR14"/>
      <c r="BS14"/>
      <c r="BT14"/>
      <c r="BU14"/>
      <c r="BV14" s="6"/>
      <c r="BW14" s="48"/>
      <c r="BX14" s="48"/>
      <c r="BY14" s="59"/>
      <c r="BZ14" s="59"/>
    </row>
    <row r="15" spans="1:78" s="46" customFormat="1" ht="24.65" customHeight="1" thickBot="1">
      <c r="B15" s="298" t="s">
        <v>88</v>
      </c>
      <c r="C15" s="299"/>
      <c r="D15" s="154">
        <f t="shared" ref="D15:BO15" si="3">SUM(D11:D14)</f>
        <v>0</v>
      </c>
      <c r="E15" s="154">
        <f t="shared" si="3"/>
        <v>0</v>
      </c>
      <c r="F15" s="154">
        <f t="shared" si="3"/>
        <v>0</v>
      </c>
      <c r="G15" s="154">
        <f t="shared" si="3"/>
        <v>0</v>
      </c>
      <c r="H15" s="154">
        <f t="shared" si="3"/>
        <v>0</v>
      </c>
      <c r="I15" s="154">
        <f t="shared" si="3"/>
        <v>0</v>
      </c>
      <c r="J15" s="154">
        <f t="shared" si="3"/>
        <v>0</v>
      </c>
      <c r="K15" s="154">
        <f t="shared" si="3"/>
        <v>0</v>
      </c>
      <c r="L15" s="154">
        <f t="shared" si="3"/>
        <v>0</v>
      </c>
      <c r="M15" s="154">
        <f t="shared" si="3"/>
        <v>0</v>
      </c>
      <c r="N15" s="154">
        <f t="shared" si="3"/>
        <v>0</v>
      </c>
      <c r="O15" s="154">
        <f t="shared" si="3"/>
        <v>0</v>
      </c>
      <c r="P15" s="154">
        <f t="shared" si="3"/>
        <v>0</v>
      </c>
      <c r="Q15" s="154">
        <f t="shared" si="3"/>
        <v>0</v>
      </c>
      <c r="R15" s="154">
        <f t="shared" si="3"/>
        <v>0</v>
      </c>
      <c r="S15" s="154">
        <f t="shared" si="3"/>
        <v>0</v>
      </c>
      <c r="T15" s="154">
        <f t="shared" si="3"/>
        <v>0</v>
      </c>
      <c r="U15" s="154">
        <f t="shared" si="3"/>
        <v>0</v>
      </c>
      <c r="V15" s="154">
        <f t="shared" si="3"/>
        <v>0</v>
      </c>
      <c r="W15" s="154">
        <f t="shared" si="3"/>
        <v>0</v>
      </c>
      <c r="X15" s="154">
        <f t="shared" si="3"/>
        <v>0</v>
      </c>
      <c r="Y15" s="154">
        <f t="shared" si="3"/>
        <v>0</v>
      </c>
      <c r="Z15" s="154">
        <f t="shared" si="3"/>
        <v>0</v>
      </c>
      <c r="AA15" s="154">
        <f t="shared" si="3"/>
        <v>0</v>
      </c>
      <c r="AB15" s="154">
        <f t="shared" si="3"/>
        <v>0</v>
      </c>
      <c r="AC15" s="154">
        <f t="shared" si="3"/>
        <v>0</v>
      </c>
      <c r="AD15" s="154">
        <f t="shared" si="3"/>
        <v>0</v>
      </c>
      <c r="AE15" s="154">
        <f t="shared" si="3"/>
        <v>0</v>
      </c>
      <c r="AF15" s="154">
        <f t="shared" si="3"/>
        <v>0</v>
      </c>
      <c r="AG15" s="154">
        <f t="shared" si="3"/>
        <v>0</v>
      </c>
      <c r="AH15" s="154">
        <f t="shared" si="3"/>
        <v>0</v>
      </c>
      <c r="AI15" s="154">
        <f t="shared" si="3"/>
        <v>0</v>
      </c>
      <c r="AJ15" s="196">
        <f t="shared" ref="AJ15:BN15" si="4">SUM(AJ11:AJ14)</f>
        <v>0</v>
      </c>
      <c r="AK15" s="196">
        <f t="shared" si="4"/>
        <v>0</v>
      </c>
      <c r="AL15" s="196">
        <f t="shared" si="4"/>
        <v>0</v>
      </c>
      <c r="AM15" s="196">
        <f t="shared" si="4"/>
        <v>0</v>
      </c>
      <c r="AN15" s="196">
        <f t="shared" si="4"/>
        <v>0</v>
      </c>
      <c r="AO15" s="196">
        <f t="shared" si="4"/>
        <v>0</v>
      </c>
      <c r="AP15" s="196">
        <f t="shared" si="4"/>
        <v>0</v>
      </c>
      <c r="AQ15" s="196">
        <f t="shared" si="4"/>
        <v>0</v>
      </c>
      <c r="AR15" s="196">
        <f t="shared" si="4"/>
        <v>0</v>
      </c>
      <c r="AS15" s="196">
        <f t="shared" si="4"/>
        <v>0</v>
      </c>
      <c r="AT15" s="196">
        <f t="shared" si="4"/>
        <v>0</v>
      </c>
      <c r="AU15" s="196">
        <f t="shared" si="4"/>
        <v>0</v>
      </c>
      <c r="AV15" s="196">
        <f t="shared" si="4"/>
        <v>0</v>
      </c>
      <c r="AW15" s="196">
        <f t="shared" si="4"/>
        <v>0</v>
      </c>
      <c r="AX15" s="196">
        <f t="shared" si="4"/>
        <v>0</v>
      </c>
      <c r="AY15" s="196">
        <f t="shared" si="4"/>
        <v>0</v>
      </c>
      <c r="AZ15" s="196">
        <f t="shared" si="4"/>
        <v>0</v>
      </c>
      <c r="BA15" s="196">
        <f t="shared" si="4"/>
        <v>0</v>
      </c>
      <c r="BB15" s="196">
        <f t="shared" si="4"/>
        <v>0</v>
      </c>
      <c r="BC15" s="196">
        <f t="shared" si="4"/>
        <v>0</v>
      </c>
      <c r="BD15" s="196">
        <f t="shared" si="4"/>
        <v>1</v>
      </c>
      <c r="BE15" s="196">
        <f t="shared" si="4"/>
        <v>0</v>
      </c>
      <c r="BF15" s="196">
        <f t="shared" si="4"/>
        <v>0</v>
      </c>
      <c r="BG15" s="196">
        <f t="shared" si="4"/>
        <v>0</v>
      </c>
      <c r="BH15" s="196">
        <f t="shared" si="4"/>
        <v>0</v>
      </c>
      <c r="BI15" s="196">
        <f t="shared" si="4"/>
        <v>0</v>
      </c>
      <c r="BJ15" s="196">
        <f t="shared" si="4"/>
        <v>0</v>
      </c>
      <c r="BK15" s="196">
        <f t="shared" si="4"/>
        <v>0</v>
      </c>
      <c r="BL15" s="196">
        <f t="shared" si="4"/>
        <v>0</v>
      </c>
      <c r="BM15" s="196">
        <f t="shared" si="4"/>
        <v>0</v>
      </c>
      <c r="BN15" s="196">
        <f t="shared" si="4"/>
        <v>1</v>
      </c>
      <c r="BO15" s="155">
        <f t="shared" si="3"/>
        <v>1</v>
      </c>
      <c r="BP15" s="156">
        <f>IFERROR(BO15/$BO$15,0)</f>
        <v>1</v>
      </c>
      <c r="BQ15" s="155">
        <f>SUM(BQ11:BQ14)</f>
        <v>1</v>
      </c>
      <c r="BR15"/>
      <c r="BS15"/>
      <c r="BT15"/>
      <c r="BU15"/>
    </row>
  </sheetData>
  <mergeCells count="11">
    <mergeCell ref="BQ9:BQ10"/>
    <mergeCell ref="B11:B14"/>
    <mergeCell ref="BQ11:BQ14"/>
    <mergeCell ref="B15:C15"/>
    <mergeCell ref="B4:K4"/>
    <mergeCell ref="B9:B10"/>
    <mergeCell ref="C9:C10"/>
    <mergeCell ref="D9:AH9"/>
    <mergeCell ref="BO9:BO10"/>
    <mergeCell ref="BP9:BP10"/>
    <mergeCell ref="AJ9:BM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CA19"/>
  <sheetViews>
    <sheetView showGridLines="0" topLeftCell="A10" zoomScale="60" zoomScaleNormal="60" workbookViewId="0">
      <selection activeCell="AY38" sqref="AY38"/>
    </sheetView>
  </sheetViews>
  <sheetFormatPr defaultColWidth="9.08984375" defaultRowHeight="14.5" outlineLevelCol="1"/>
  <cols>
    <col min="1" max="1" width="8.08984375" style="1" customWidth="1"/>
    <col min="2" max="2" width="35.90625" style="2" customWidth="1"/>
    <col min="3" max="3" width="54.453125" style="2" customWidth="1"/>
    <col min="4" max="11" width="5.54296875" style="2" hidden="1" customWidth="1" outlineLevel="1"/>
    <col min="12" max="34" width="5.54296875" style="1" hidden="1" customWidth="1" outlineLevel="1"/>
    <col min="35" max="35" width="13.90625" style="1" customWidth="1" collapsed="1"/>
    <col min="36" max="43" width="5.54296875" style="2" customWidth="1" outlineLevel="1"/>
    <col min="44" max="66" width="5.54296875" style="1" customWidth="1" outlineLevel="1"/>
    <col min="67" max="70" width="13.90625" style="1" customWidth="1"/>
    <col min="71" max="74" width="9.08984375" style="1"/>
    <col min="75" max="75" width="6.54296875" style="1" customWidth="1"/>
    <col min="76" max="76" width="26.54296875" style="1" customWidth="1"/>
    <col min="77" max="77" width="8" style="1" customWidth="1"/>
    <col min="78" max="78" width="54.453125" style="1" customWidth="1"/>
    <col min="79" max="79" width="24.90625" style="1" customWidth="1"/>
    <col min="80" max="80" width="12.453125" style="1" customWidth="1"/>
    <col min="81" max="81" width="12.08984375" style="1" bestFit="1" customWidth="1"/>
    <col min="82" max="82" width="28.08984375" style="1" bestFit="1" customWidth="1"/>
    <col min="83" max="83" width="24.90625" style="1" bestFit="1" customWidth="1"/>
    <col min="84" max="84" width="18.54296875" style="1" bestFit="1" customWidth="1"/>
    <col min="85" max="85" width="12.453125" style="1" bestFit="1" customWidth="1"/>
    <col min="86" max="16384" width="9.08984375" style="1"/>
  </cols>
  <sheetData>
    <row r="3" spans="2:79">
      <c r="L3" s="81"/>
      <c r="AR3" s="81"/>
    </row>
    <row r="4" spans="2:79" ht="29.4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83"/>
      <c r="AJ4" s="1"/>
      <c r="AK4" s="1"/>
      <c r="AL4" s="1"/>
      <c r="AM4" s="1"/>
      <c r="AN4" s="1"/>
      <c r="AO4" s="1"/>
      <c r="AP4" s="1"/>
      <c r="AQ4" s="1"/>
      <c r="AR4" s="83"/>
    </row>
    <row r="5" spans="2:79" ht="82.65" customHeight="1">
      <c r="L5" s="82"/>
      <c r="AR5" s="82"/>
    </row>
    <row r="6" spans="2:79" ht="82.65" customHeight="1"/>
    <row r="7" spans="2:79" ht="82.65" customHeight="1"/>
    <row r="8" spans="2:79" ht="82.6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AJ8" s="3"/>
      <c r="AK8" s="3"/>
      <c r="AL8" s="3"/>
      <c r="AM8" s="3"/>
      <c r="AN8" s="3"/>
      <c r="AO8" s="3"/>
      <c r="AP8" s="3"/>
      <c r="AQ8" s="3"/>
    </row>
    <row r="9" spans="2:79" s="46" customFormat="1" ht="26.25" customHeight="1" thickBot="1">
      <c r="B9" s="310" t="s">
        <v>229</v>
      </c>
      <c r="C9" s="310" t="s">
        <v>231</v>
      </c>
      <c r="D9" s="304" t="s">
        <v>86</v>
      </c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  <c r="AI9" s="164" t="s">
        <v>86</v>
      </c>
      <c r="AJ9" s="304" t="s">
        <v>247</v>
      </c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4"/>
      <c r="BN9" s="304"/>
      <c r="BO9" s="197" t="s">
        <v>247</v>
      </c>
      <c r="BP9" s="304" t="s">
        <v>87</v>
      </c>
      <c r="BQ9" s="312" t="s">
        <v>106</v>
      </c>
      <c r="BR9" s="304" t="s">
        <v>88</v>
      </c>
      <c r="BS9"/>
      <c r="BT9"/>
      <c r="BU9"/>
      <c r="BV9"/>
      <c r="BW9" s="4"/>
      <c r="BX9" s="48"/>
      <c r="BY9" s="48"/>
      <c r="BZ9" s="59"/>
      <c r="CA9" s="59"/>
    </row>
    <row r="10" spans="2:79" s="46" customFormat="1" ht="21.65" customHeight="1" thickBot="1">
      <c r="B10" s="311"/>
      <c r="C10" s="311"/>
      <c r="D10" s="105" t="s">
        <v>28</v>
      </c>
      <c r="E10" s="105" t="s">
        <v>29</v>
      </c>
      <c r="F10" s="105" t="s">
        <v>30</v>
      </c>
      <c r="G10" s="105" t="s">
        <v>31</v>
      </c>
      <c r="H10" s="105" t="s">
        <v>32</v>
      </c>
      <c r="I10" s="105" t="s">
        <v>33</v>
      </c>
      <c r="J10" s="105" t="s">
        <v>34</v>
      </c>
      <c r="K10" s="105" t="s">
        <v>35</v>
      </c>
      <c r="L10" s="105" t="s">
        <v>36</v>
      </c>
      <c r="M10" s="105" t="s">
        <v>37</v>
      </c>
      <c r="N10" s="105" t="s">
        <v>38</v>
      </c>
      <c r="O10" s="105" t="s">
        <v>39</v>
      </c>
      <c r="P10" s="105" t="s">
        <v>40</v>
      </c>
      <c r="Q10" s="105" t="s">
        <v>13</v>
      </c>
      <c r="R10" s="105" t="s">
        <v>14</v>
      </c>
      <c r="S10" s="105" t="s">
        <v>15</v>
      </c>
      <c r="T10" s="105" t="s">
        <v>16</v>
      </c>
      <c r="U10" s="105" t="s">
        <v>17</v>
      </c>
      <c r="V10" s="105" t="s">
        <v>18</v>
      </c>
      <c r="W10" s="105" t="s">
        <v>19</v>
      </c>
      <c r="X10" s="105" t="s">
        <v>20</v>
      </c>
      <c r="Y10" s="105" t="s">
        <v>21</v>
      </c>
      <c r="Z10" s="105" t="s">
        <v>22</v>
      </c>
      <c r="AA10" s="105" t="s">
        <v>23</v>
      </c>
      <c r="AB10" s="105" t="s">
        <v>24</v>
      </c>
      <c r="AC10" s="105" t="s">
        <v>25</v>
      </c>
      <c r="AD10" s="105" t="s">
        <v>26</v>
      </c>
      <c r="AE10" s="105" t="s">
        <v>27</v>
      </c>
      <c r="AF10" s="105" t="s">
        <v>41</v>
      </c>
      <c r="AG10" s="105" t="s">
        <v>42</v>
      </c>
      <c r="AH10" s="105" t="s">
        <v>43</v>
      </c>
      <c r="AI10" s="105" t="s">
        <v>87</v>
      </c>
      <c r="AJ10" s="105" t="s">
        <v>28</v>
      </c>
      <c r="AK10" s="105" t="s">
        <v>29</v>
      </c>
      <c r="AL10" s="105" t="s">
        <v>30</v>
      </c>
      <c r="AM10" s="105" t="s">
        <v>31</v>
      </c>
      <c r="AN10" s="105" t="s">
        <v>32</v>
      </c>
      <c r="AO10" s="105" t="s">
        <v>33</v>
      </c>
      <c r="AP10" s="105" t="s">
        <v>34</v>
      </c>
      <c r="AQ10" s="105" t="s">
        <v>35</v>
      </c>
      <c r="AR10" s="105" t="s">
        <v>36</v>
      </c>
      <c r="AS10" s="105" t="s">
        <v>37</v>
      </c>
      <c r="AT10" s="105" t="s">
        <v>38</v>
      </c>
      <c r="AU10" s="105" t="s">
        <v>39</v>
      </c>
      <c r="AV10" s="105" t="s">
        <v>40</v>
      </c>
      <c r="AW10" s="105" t="s">
        <v>13</v>
      </c>
      <c r="AX10" s="105" t="s">
        <v>14</v>
      </c>
      <c r="AY10" s="105" t="s">
        <v>15</v>
      </c>
      <c r="AZ10" s="105" t="s">
        <v>16</v>
      </c>
      <c r="BA10" s="105" t="s">
        <v>17</v>
      </c>
      <c r="BB10" s="105" t="s">
        <v>18</v>
      </c>
      <c r="BC10" s="105" t="s">
        <v>19</v>
      </c>
      <c r="BD10" s="105" t="s">
        <v>20</v>
      </c>
      <c r="BE10" s="105" t="s">
        <v>21</v>
      </c>
      <c r="BF10" s="105" t="s">
        <v>22</v>
      </c>
      <c r="BG10" s="105" t="s">
        <v>23</v>
      </c>
      <c r="BH10" s="105" t="s">
        <v>24</v>
      </c>
      <c r="BI10" s="105" t="s">
        <v>25</v>
      </c>
      <c r="BJ10" s="105" t="s">
        <v>26</v>
      </c>
      <c r="BK10" s="105" t="s">
        <v>27</v>
      </c>
      <c r="BL10" s="105" t="s">
        <v>41</v>
      </c>
      <c r="BM10" s="105" t="s">
        <v>42</v>
      </c>
      <c r="BN10" s="105" t="s">
        <v>43</v>
      </c>
      <c r="BO10" s="105" t="s">
        <v>87</v>
      </c>
      <c r="BP10" s="304"/>
      <c r="BQ10" s="313"/>
      <c r="BR10" s="304"/>
      <c r="BS10"/>
      <c r="BT10"/>
      <c r="BU10"/>
      <c r="BV10"/>
      <c r="BW10" s="11"/>
      <c r="BX10" s="48"/>
      <c r="BY10" s="48"/>
      <c r="BZ10" s="59"/>
      <c r="CA10" s="59"/>
    </row>
    <row r="11" spans="2:79" s="46" customFormat="1" ht="25.4" customHeight="1" thickBot="1">
      <c r="B11" s="305" t="s">
        <v>211</v>
      </c>
      <c r="C11" s="157" t="s">
        <v>169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  <c r="AG11" s="160">
        <v>0</v>
      </c>
      <c r="AH11" s="160">
        <v>0</v>
      </c>
      <c r="AI11" s="158">
        <f t="shared" ref="AI11:AI18" si="0">SUM(D11:AH11)</f>
        <v>0</v>
      </c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>
        <v>0</v>
      </c>
      <c r="AZ11" s="160">
        <v>0</v>
      </c>
      <c r="BA11" s="160">
        <v>0</v>
      </c>
      <c r="BB11" s="160">
        <v>0</v>
      </c>
      <c r="BC11" s="160">
        <v>0</v>
      </c>
      <c r="BD11" s="160">
        <v>0</v>
      </c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58">
        <f t="shared" ref="BO11:BO18" si="1">SUM(AJ11:BN11)</f>
        <v>0</v>
      </c>
      <c r="BP11" s="158">
        <f>SUM(AI11,BO11)</f>
        <v>0</v>
      </c>
      <c r="BQ11" s="159">
        <f>IFERROR(BP11/$BP$19,0)</f>
        <v>0</v>
      </c>
      <c r="BR11" s="307">
        <f>SUM(BP11:BP18)</f>
        <v>3</v>
      </c>
      <c r="BS11"/>
      <c r="BT11"/>
      <c r="BU11"/>
      <c r="BV11"/>
      <c r="BW11" s="11"/>
      <c r="BX11" s="48"/>
      <c r="BY11" s="48"/>
      <c r="BZ11" s="59"/>
      <c r="CA11" s="59"/>
    </row>
    <row r="12" spans="2:79" s="46" customFormat="1" ht="25.4" customHeight="1" thickBot="1">
      <c r="B12" s="306"/>
      <c r="C12" s="157" t="s">
        <v>170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  <c r="AG12" s="160">
        <v>0</v>
      </c>
      <c r="AH12" s="160">
        <v>0</v>
      </c>
      <c r="AI12" s="158">
        <f t="shared" si="0"/>
        <v>0</v>
      </c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>
        <v>0</v>
      </c>
      <c r="AZ12" s="160">
        <v>0</v>
      </c>
      <c r="BA12" s="160">
        <v>0</v>
      </c>
      <c r="BB12" s="160">
        <v>0</v>
      </c>
      <c r="BC12" s="160">
        <v>0</v>
      </c>
      <c r="BD12" s="160">
        <v>0</v>
      </c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58">
        <f t="shared" si="1"/>
        <v>0</v>
      </c>
      <c r="BP12" s="158">
        <f t="shared" ref="BP12:BP18" si="2">SUM(AI12,BO12)</f>
        <v>0</v>
      </c>
      <c r="BQ12" s="159">
        <f t="shared" ref="BQ12:BQ18" si="3">IFERROR(BP12/$BP$19,0)</f>
        <v>0</v>
      </c>
      <c r="BR12" s="307"/>
      <c r="BS12"/>
      <c r="BT12"/>
      <c r="BU12"/>
      <c r="BV12"/>
      <c r="BW12" s="11"/>
      <c r="BX12" s="48"/>
      <c r="BY12" s="48"/>
      <c r="BZ12" s="59"/>
      <c r="CA12" s="59"/>
    </row>
    <row r="13" spans="2:79" s="46" customFormat="1" ht="25.4" customHeight="1" thickBot="1">
      <c r="B13" s="306"/>
      <c r="C13" s="157" t="s">
        <v>171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  <c r="AG13" s="160">
        <v>0</v>
      </c>
      <c r="AH13" s="160">
        <v>0</v>
      </c>
      <c r="AI13" s="158">
        <f t="shared" si="0"/>
        <v>0</v>
      </c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>
        <v>0</v>
      </c>
      <c r="AZ13" s="160">
        <v>0</v>
      </c>
      <c r="BA13" s="160">
        <v>1</v>
      </c>
      <c r="BB13" s="160">
        <v>0</v>
      </c>
      <c r="BC13" s="160">
        <v>0</v>
      </c>
      <c r="BD13" s="160">
        <v>1</v>
      </c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58">
        <f t="shared" si="1"/>
        <v>2</v>
      </c>
      <c r="BP13" s="158">
        <f t="shared" si="2"/>
        <v>2</v>
      </c>
      <c r="BQ13" s="159">
        <f t="shared" si="3"/>
        <v>0.66666666666666663</v>
      </c>
      <c r="BR13" s="307"/>
      <c r="BS13"/>
      <c r="BT13"/>
      <c r="BU13"/>
      <c r="BV13"/>
      <c r="BW13" s="6"/>
      <c r="BX13" s="48"/>
      <c r="BY13" s="48"/>
      <c r="BZ13" s="59"/>
      <c r="CA13" s="59"/>
    </row>
    <row r="14" spans="2:79" s="46" customFormat="1" ht="25.4" customHeight="1" thickBot="1">
      <c r="B14" s="306"/>
      <c r="C14" s="157" t="s">
        <v>172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  <c r="AG14" s="160">
        <v>0</v>
      </c>
      <c r="AH14" s="160">
        <v>0</v>
      </c>
      <c r="AI14" s="158">
        <f t="shared" si="0"/>
        <v>0</v>
      </c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>
        <v>0</v>
      </c>
      <c r="AZ14" s="160">
        <v>0</v>
      </c>
      <c r="BA14" s="160">
        <v>0</v>
      </c>
      <c r="BB14" s="160">
        <v>0</v>
      </c>
      <c r="BC14" s="160">
        <v>0</v>
      </c>
      <c r="BD14" s="160">
        <v>1</v>
      </c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158">
        <f t="shared" si="1"/>
        <v>1</v>
      </c>
      <c r="BP14" s="158">
        <f t="shared" si="2"/>
        <v>1</v>
      </c>
      <c r="BQ14" s="159">
        <f t="shared" si="3"/>
        <v>0.33333333333333331</v>
      </c>
      <c r="BR14" s="307"/>
      <c r="BS14"/>
      <c r="BT14"/>
      <c r="BU14"/>
      <c r="BV14"/>
      <c r="BW14" s="6"/>
      <c r="BX14" s="48"/>
      <c r="BY14" s="48"/>
      <c r="BZ14" s="59"/>
      <c r="CA14" s="59"/>
    </row>
    <row r="15" spans="2:79" s="46" customFormat="1" ht="25.4" customHeight="1" thickBot="1">
      <c r="B15" s="306"/>
      <c r="C15" s="157" t="s">
        <v>173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  <c r="AG15" s="160">
        <v>0</v>
      </c>
      <c r="AH15" s="160">
        <v>0</v>
      </c>
      <c r="AI15" s="158">
        <f t="shared" si="0"/>
        <v>0</v>
      </c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>
        <v>0</v>
      </c>
      <c r="AZ15" s="160">
        <v>0</v>
      </c>
      <c r="BA15" s="160">
        <v>0</v>
      </c>
      <c r="BB15" s="160">
        <v>0</v>
      </c>
      <c r="BC15" s="160">
        <v>0</v>
      </c>
      <c r="BD15" s="160">
        <v>0</v>
      </c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58">
        <f t="shared" si="1"/>
        <v>0</v>
      </c>
      <c r="BP15" s="158">
        <f t="shared" si="2"/>
        <v>0</v>
      </c>
      <c r="BQ15" s="159">
        <f t="shared" si="3"/>
        <v>0</v>
      </c>
      <c r="BR15" s="307"/>
      <c r="BS15"/>
      <c r="BT15"/>
      <c r="BU15"/>
      <c r="BV15"/>
      <c r="BW15" s="6"/>
      <c r="BX15" s="48"/>
      <c r="BY15" s="48"/>
      <c r="BZ15" s="59"/>
      <c r="CA15" s="59"/>
    </row>
    <row r="16" spans="2:79" s="46" customFormat="1" ht="25.4" customHeight="1" thickBot="1">
      <c r="B16" s="306"/>
      <c r="C16" s="157" t="s">
        <v>174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  <c r="AG16" s="160">
        <v>0</v>
      </c>
      <c r="AH16" s="160">
        <v>0</v>
      </c>
      <c r="AI16" s="158">
        <f t="shared" si="0"/>
        <v>0</v>
      </c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>
        <v>0</v>
      </c>
      <c r="AZ16" s="160">
        <v>0</v>
      </c>
      <c r="BA16" s="160">
        <v>0</v>
      </c>
      <c r="BB16" s="160">
        <v>0</v>
      </c>
      <c r="BC16" s="160">
        <v>0</v>
      </c>
      <c r="BD16" s="160">
        <v>0</v>
      </c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58">
        <f t="shared" si="1"/>
        <v>0</v>
      </c>
      <c r="BP16" s="158">
        <f t="shared" si="2"/>
        <v>0</v>
      </c>
      <c r="BQ16" s="159">
        <f t="shared" si="3"/>
        <v>0</v>
      </c>
      <c r="BR16" s="307"/>
      <c r="BS16"/>
      <c r="BT16"/>
      <c r="BU16"/>
      <c r="BV16"/>
      <c r="BW16" s="6"/>
      <c r="BX16" s="48"/>
      <c r="BY16" s="48"/>
      <c r="BZ16" s="59"/>
      <c r="CA16" s="59"/>
    </row>
    <row r="17" spans="2:79" s="46" customFormat="1" ht="25.4" customHeight="1" thickBot="1">
      <c r="B17" s="306"/>
      <c r="C17" s="157" t="s">
        <v>175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  <c r="AG17" s="160">
        <v>0</v>
      </c>
      <c r="AH17" s="160">
        <v>0</v>
      </c>
      <c r="AI17" s="158">
        <f t="shared" si="0"/>
        <v>0</v>
      </c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>
        <v>0</v>
      </c>
      <c r="AZ17" s="160">
        <v>0</v>
      </c>
      <c r="BA17" s="160">
        <v>0</v>
      </c>
      <c r="BB17" s="160">
        <v>0</v>
      </c>
      <c r="BC17" s="160">
        <v>0</v>
      </c>
      <c r="BD17" s="160">
        <v>0</v>
      </c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58">
        <f t="shared" si="1"/>
        <v>0</v>
      </c>
      <c r="BP17" s="158">
        <f t="shared" si="2"/>
        <v>0</v>
      </c>
      <c r="BQ17" s="159">
        <f t="shared" si="3"/>
        <v>0</v>
      </c>
      <c r="BR17" s="307"/>
      <c r="BS17"/>
      <c r="BT17"/>
      <c r="BU17"/>
      <c r="BV17"/>
      <c r="BW17" s="6"/>
      <c r="BX17" s="48"/>
      <c r="BY17" s="48"/>
      <c r="BZ17" s="59"/>
      <c r="CA17" s="59"/>
    </row>
    <row r="18" spans="2:79" s="46" customFormat="1" ht="25.4" customHeight="1" thickBot="1">
      <c r="B18" s="306"/>
      <c r="C18" s="157" t="s">
        <v>157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  <c r="AG18" s="160">
        <v>0</v>
      </c>
      <c r="AH18" s="160">
        <v>0</v>
      </c>
      <c r="AI18" s="158">
        <f t="shared" si="0"/>
        <v>0</v>
      </c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>
        <v>0</v>
      </c>
      <c r="AZ18" s="160">
        <v>0</v>
      </c>
      <c r="BA18" s="160">
        <v>0</v>
      </c>
      <c r="BB18" s="160">
        <v>0</v>
      </c>
      <c r="BC18" s="160">
        <v>0</v>
      </c>
      <c r="BD18" s="160">
        <v>0</v>
      </c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58">
        <f t="shared" si="1"/>
        <v>0</v>
      </c>
      <c r="BP18" s="158">
        <f t="shared" si="2"/>
        <v>0</v>
      </c>
      <c r="BQ18" s="159">
        <f t="shared" si="3"/>
        <v>0</v>
      </c>
      <c r="BR18" s="307"/>
      <c r="BS18"/>
      <c r="BT18"/>
      <c r="BU18"/>
      <c r="BV18"/>
      <c r="BW18" s="6"/>
      <c r="BX18" s="48"/>
      <c r="BY18" s="48"/>
      <c r="BZ18" s="59"/>
      <c r="CA18" s="59"/>
    </row>
    <row r="19" spans="2:79" s="46" customFormat="1" ht="25.4" customHeight="1" thickBot="1">
      <c r="B19" s="308" t="s">
        <v>88</v>
      </c>
      <c r="C19" s="309"/>
      <c r="D19" s="161">
        <f t="shared" ref="D19:BP19" si="4">SUM(D11:D18)</f>
        <v>0</v>
      </c>
      <c r="E19" s="161">
        <f t="shared" si="4"/>
        <v>0</v>
      </c>
      <c r="F19" s="161">
        <f t="shared" si="4"/>
        <v>0</v>
      </c>
      <c r="G19" s="161">
        <f t="shared" si="4"/>
        <v>0</v>
      </c>
      <c r="H19" s="161">
        <f t="shared" si="4"/>
        <v>0</v>
      </c>
      <c r="I19" s="161">
        <f t="shared" si="4"/>
        <v>0</v>
      </c>
      <c r="J19" s="161">
        <f t="shared" si="4"/>
        <v>0</v>
      </c>
      <c r="K19" s="161">
        <f t="shared" si="4"/>
        <v>0</v>
      </c>
      <c r="L19" s="161">
        <f t="shared" si="4"/>
        <v>0</v>
      </c>
      <c r="M19" s="161">
        <f t="shared" si="4"/>
        <v>0</v>
      </c>
      <c r="N19" s="161">
        <f t="shared" si="4"/>
        <v>0</v>
      </c>
      <c r="O19" s="161">
        <f t="shared" si="4"/>
        <v>0</v>
      </c>
      <c r="P19" s="161">
        <f t="shared" si="4"/>
        <v>0</v>
      </c>
      <c r="Q19" s="161">
        <f t="shared" si="4"/>
        <v>0</v>
      </c>
      <c r="R19" s="161">
        <f t="shared" si="4"/>
        <v>0</v>
      </c>
      <c r="S19" s="161">
        <f t="shared" si="4"/>
        <v>0</v>
      </c>
      <c r="T19" s="161">
        <f t="shared" si="4"/>
        <v>0</v>
      </c>
      <c r="U19" s="161">
        <f t="shared" si="4"/>
        <v>0</v>
      </c>
      <c r="V19" s="161">
        <f t="shared" si="4"/>
        <v>0</v>
      </c>
      <c r="W19" s="161">
        <f t="shared" si="4"/>
        <v>0</v>
      </c>
      <c r="X19" s="161">
        <f t="shared" si="4"/>
        <v>0</v>
      </c>
      <c r="Y19" s="161">
        <f t="shared" si="4"/>
        <v>0</v>
      </c>
      <c r="Z19" s="161">
        <f t="shared" si="4"/>
        <v>0</v>
      </c>
      <c r="AA19" s="161">
        <f t="shared" si="4"/>
        <v>0</v>
      </c>
      <c r="AB19" s="161">
        <f t="shared" si="4"/>
        <v>0</v>
      </c>
      <c r="AC19" s="161">
        <f t="shared" si="4"/>
        <v>0</v>
      </c>
      <c r="AD19" s="161">
        <f t="shared" si="4"/>
        <v>0</v>
      </c>
      <c r="AE19" s="161">
        <f t="shared" si="4"/>
        <v>0</v>
      </c>
      <c r="AF19" s="161">
        <f t="shared" si="4"/>
        <v>0</v>
      </c>
      <c r="AG19" s="161">
        <f t="shared" si="4"/>
        <v>0</v>
      </c>
      <c r="AH19" s="161">
        <f t="shared" si="4"/>
        <v>0</v>
      </c>
      <c r="AI19" s="161">
        <f t="shared" si="4"/>
        <v>0</v>
      </c>
      <c r="AJ19" s="198">
        <f t="shared" ref="AJ19:BO19" si="5">SUM(AJ11:AJ18)</f>
        <v>0</v>
      </c>
      <c r="AK19" s="198">
        <f t="shared" si="5"/>
        <v>0</v>
      </c>
      <c r="AL19" s="198">
        <f t="shared" si="5"/>
        <v>0</v>
      </c>
      <c r="AM19" s="198">
        <f t="shared" si="5"/>
        <v>0</v>
      </c>
      <c r="AN19" s="198">
        <f t="shared" si="5"/>
        <v>0</v>
      </c>
      <c r="AO19" s="198">
        <f t="shared" si="5"/>
        <v>0</v>
      </c>
      <c r="AP19" s="198">
        <f t="shared" si="5"/>
        <v>0</v>
      </c>
      <c r="AQ19" s="198">
        <f t="shared" si="5"/>
        <v>0</v>
      </c>
      <c r="AR19" s="198">
        <f t="shared" si="5"/>
        <v>0</v>
      </c>
      <c r="AS19" s="198">
        <f t="shared" si="5"/>
        <v>0</v>
      </c>
      <c r="AT19" s="198">
        <f t="shared" si="5"/>
        <v>0</v>
      </c>
      <c r="AU19" s="198">
        <f t="shared" si="5"/>
        <v>0</v>
      </c>
      <c r="AV19" s="198">
        <f t="shared" si="5"/>
        <v>0</v>
      </c>
      <c r="AW19" s="198">
        <f t="shared" si="5"/>
        <v>0</v>
      </c>
      <c r="AX19" s="198">
        <f t="shared" si="5"/>
        <v>0</v>
      </c>
      <c r="AY19" s="198">
        <f t="shared" si="5"/>
        <v>0</v>
      </c>
      <c r="AZ19" s="198">
        <f t="shared" si="5"/>
        <v>0</v>
      </c>
      <c r="BA19" s="198">
        <f t="shared" si="5"/>
        <v>1</v>
      </c>
      <c r="BB19" s="198">
        <f t="shared" si="5"/>
        <v>0</v>
      </c>
      <c r="BC19" s="198">
        <f t="shared" si="5"/>
        <v>0</v>
      </c>
      <c r="BD19" s="198">
        <f t="shared" si="5"/>
        <v>2</v>
      </c>
      <c r="BE19" s="198">
        <f t="shared" si="5"/>
        <v>0</v>
      </c>
      <c r="BF19" s="198">
        <f t="shared" si="5"/>
        <v>0</v>
      </c>
      <c r="BG19" s="198">
        <f t="shared" si="5"/>
        <v>0</v>
      </c>
      <c r="BH19" s="198">
        <f t="shared" si="5"/>
        <v>0</v>
      </c>
      <c r="BI19" s="198">
        <f t="shared" si="5"/>
        <v>0</v>
      </c>
      <c r="BJ19" s="198">
        <f t="shared" si="5"/>
        <v>0</v>
      </c>
      <c r="BK19" s="198">
        <f t="shared" si="5"/>
        <v>0</v>
      </c>
      <c r="BL19" s="198">
        <f t="shared" si="5"/>
        <v>0</v>
      </c>
      <c r="BM19" s="198">
        <f t="shared" si="5"/>
        <v>0</v>
      </c>
      <c r="BN19" s="198">
        <f t="shared" si="5"/>
        <v>0</v>
      </c>
      <c r="BO19" s="198">
        <f t="shared" si="5"/>
        <v>3</v>
      </c>
      <c r="BP19" s="162">
        <f t="shared" si="4"/>
        <v>3</v>
      </c>
      <c r="BQ19" s="163">
        <f>IFERROR(BP19/$BP$19,0)</f>
        <v>1</v>
      </c>
      <c r="BR19" s="162">
        <f>SUM(BR11:BR18)</f>
        <v>3</v>
      </c>
      <c r="BS19"/>
      <c r="BT19"/>
      <c r="BU19"/>
      <c r="BV19"/>
    </row>
  </sheetData>
  <mergeCells count="11">
    <mergeCell ref="BR9:BR10"/>
    <mergeCell ref="B11:B18"/>
    <mergeCell ref="BR11:BR18"/>
    <mergeCell ref="B19:C19"/>
    <mergeCell ref="B4:K4"/>
    <mergeCell ref="B9:B10"/>
    <mergeCell ref="C9:C10"/>
    <mergeCell ref="D9:AH9"/>
    <mergeCell ref="BP9:BP10"/>
    <mergeCell ref="BQ9:BQ10"/>
    <mergeCell ref="AJ9:B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SLA Report</vt:lpstr>
      <vt:lpstr>Case Summary</vt:lpstr>
      <vt:lpstr>Sheet2</vt:lpstr>
      <vt:lpstr>1) ช่วยเหลือส่วนบุคคล</vt:lpstr>
      <vt:lpstr>2) ช่วยเหลือด้านการเดินทาง</vt:lpstr>
      <vt:lpstr>3) ช่วยเหลือฉุกเฉินบนท้องถนน</vt:lpstr>
      <vt:lpstr>4) ช่วยเหลือด้านการแพทย์</vt:lpstr>
      <vt:lpstr>5) ให้คำปรึกษาทางด้านสุขภาพจิต</vt:lpstr>
      <vt:lpstr>6) ช่วยเหลือด้านที่อยู่อาศัย</vt:lpstr>
      <vt:lpstr>7) ช่วยเหลือเกี่ยวกับเด็ก</vt:lpstr>
      <vt:lpstr>8) ช่วยเหลือด้านสัตว์เลี้ยง</vt:lpstr>
      <vt:lpstr>เคสร้องเรียน</vt:lpstr>
      <vt:lpstr>เคสชมเชย</vt:lpstr>
      <vt:lpstr>การโทรออกประสานงาน</vt:lpstr>
      <vt:lpstr>Case Detail</vt:lpstr>
      <vt:lpstr> Outbound Detail</vt:lpstr>
      <vt:lpstr>5) Limousine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Palida</dc:creator>
  <cp:lastModifiedBy>suparat jaroenpitak</cp:lastModifiedBy>
  <cp:lastPrinted>2019-10-13T15:21:35Z</cp:lastPrinted>
  <dcterms:created xsi:type="dcterms:W3CDTF">2013-06-18T02:48:20Z</dcterms:created>
  <dcterms:modified xsi:type="dcterms:W3CDTF">2020-12-28T11:38:36Z</dcterms:modified>
</cp:coreProperties>
</file>