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F68BDC87-98AF-45E9-B273-BBFA495EFC5B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399-03990" sheetId="1" r:id="rId1"/>
    <sheet name="54-035784G" sheetId="2" r:id="rId2"/>
    <sheet name="546 nameplate" sheetId="4" r:id="rId3"/>
    <sheet name="536 R_bezel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'399-03990'!$1:$15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4" l="1"/>
  <c r="I29" i="4" l="1"/>
  <c r="P28" i="4"/>
  <c r="P25" i="4"/>
  <c r="P24" i="4"/>
  <c r="P23" i="4"/>
  <c r="P18" i="4"/>
  <c r="G43" i="4"/>
  <c r="P29" i="4"/>
  <c r="P27" i="4"/>
  <c r="P26" i="4"/>
  <c r="P22" i="4"/>
  <c r="P21" i="4"/>
  <c r="P20" i="4"/>
  <c r="P19" i="4"/>
  <c r="P17" i="4"/>
  <c r="P16" i="4"/>
  <c r="P43" i="4" l="1"/>
  <c r="G43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43" i="3" l="1"/>
  <c r="I43" i="3"/>
  <c r="G43" i="2"/>
  <c r="I29" i="2"/>
  <c r="P29" i="2" s="1"/>
  <c r="I28" i="2"/>
  <c r="P28" i="2" s="1"/>
  <c r="P27" i="2"/>
  <c r="P26" i="2"/>
  <c r="I25" i="2"/>
  <c r="P25" i="2" s="1"/>
  <c r="I24" i="2"/>
  <c r="P24" i="2" s="1"/>
  <c r="I23" i="2"/>
  <c r="P23" i="2" s="1"/>
  <c r="P22" i="2"/>
  <c r="I21" i="2"/>
  <c r="P21" i="2" s="1"/>
  <c r="I20" i="2"/>
  <c r="I43" i="2" s="1"/>
  <c r="P19" i="2"/>
  <c r="I18" i="2"/>
  <c r="P18" i="2" s="1"/>
  <c r="I17" i="2"/>
  <c r="P17" i="2" s="1"/>
  <c r="P16" i="2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6" i="1"/>
  <c r="I17" i="1"/>
  <c r="I18" i="1"/>
  <c r="I20" i="1"/>
  <c r="I21" i="1"/>
  <c r="I23" i="1"/>
  <c r="I24" i="1"/>
  <c r="I25" i="1"/>
  <c r="I28" i="1"/>
  <c r="I29" i="1"/>
  <c r="P20" i="2" l="1"/>
  <c r="P43" i="2" s="1"/>
  <c r="G43" i="1" l="1"/>
  <c r="P43" i="1"/>
  <c r="I43" i="1" l="1"/>
</calcChain>
</file>

<file path=xl/sharedStrings.xml><?xml version="1.0" encoding="utf-8"?>
<sst xmlns="http://schemas.openxmlformats.org/spreadsheetml/2006/main" count="564" uniqueCount="81">
  <si>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</si>
  <si>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</si>
  <si>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</si>
  <si>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</si>
  <si>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</si>
  <si>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</si>
  <si>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</si>
  <si>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</si>
  <si>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</si>
  <si>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</si>
  <si>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</si>
  <si>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</si>
  <si>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</si>
  <si>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</si>
  <si>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</si>
  <si>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</si>
  <si>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</si>
  <si>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</si>
  <si>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</si>
  <si>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</si>
  <si>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</si>
  <si>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</si>
  <si>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</si>
  <si>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</si>
  <si>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</si>
  <si>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</si>
  <si>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</si>
  <si>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</si>
  <si>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</si>
  <si>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</si>
  <si>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</si>
  <si>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</si>
  <si>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</si>
  <si>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</si>
  <si>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</si>
  <si>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</si>
  <si>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</si>
  <si>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</si>
  <si>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</si>
  <si>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</si>
  <si>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</si>
  <si>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</si>
  <si>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</si>
  <si>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</si>
  <si>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</si>
  <si>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 Other___Biel discontinued production  part 54-50990_________</t>
  </si>
  <si>
    <t>17/6/2021</t>
  </si>
  <si>
    <t>TE2106150</t>
  </si>
  <si>
    <t>10GER1032</t>
  </si>
  <si>
    <t>10GER0174</t>
  </si>
  <si>
    <t>10ITA0130</t>
  </si>
  <si>
    <t>10GER1033</t>
  </si>
  <si>
    <t>10GER0175</t>
  </si>
  <si>
    <t>10GER0176</t>
  </si>
  <si>
    <t>10GER1034</t>
  </si>
  <si>
    <t>10AUL1150</t>
  </si>
  <si>
    <t>10AUL1151</t>
  </si>
  <si>
    <t>10GER0167</t>
  </si>
  <si>
    <t>10GER1026</t>
  </si>
  <si>
    <t>10GER1025</t>
  </si>
  <si>
    <t>10GER0166</t>
  </si>
  <si>
    <t>10ITA0131</t>
  </si>
  <si>
    <t>Luminous capsule</t>
  </si>
  <si>
    <t>399-03990</t>
  </si>
  <si>
    <t>Biel discontinued production  part 54-50990</t>
  </si>
  <si>
    <t xml:space="preserve">Requested by :______Khanitta B.______ </t>
  </si>
  <si>
    <t>Date :_____17-Jun-2021____________</t>
  </si>
  <si>
    <t>54-035784G</t>
  </si>
  <si>
    <t>Glass</t>
  </si>
  <si>
    <t>FJC (H0075)</t>
  </si>
  <si>
    <t>R_Bezel</t>
  </si>
  <si>
    <t>HKD</t>
  </si>
  <si>
    <t>LEA (H0232)</t>
  </si>
  <si>
    <t>Nameplate</t>
  </si>
  <si>
    <t>SML (H0002)</t>
  </si>
  <si>
    <t>546-00433</t>
  </si>
  <si>
    <t>546-00428</t>
  </si>
  <si>
    <t>546-00430</t>
  </si>
  <si>
    <t>546-00425</t>
  </si>
  <si>
    <t>NMT (J0084)</t>
  </si>
  <si>
    <t>536-00165-20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</si>
</sst>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9" fillId="0" borderId="1" xfId="1" applyFont="1" applyFill="1" applyBorder="1"/>
    <xf numFmtId="9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14" fontId="3" fillId="0" borderId="0" xfId="1" applyNumberFormat="1" applyFont="1" applyAlignment="1">
      <alignment horizontal="center"/>
    </xf>
    <xf numFmtId="10" fontId="3" fillId="0" borderId="1" xfId="1" applyNumberFormat="1" applyFont="1" applyFill="1" applyBorder="1"/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7796978" y="893773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39875" y="8945562"/>
          <a:ext cx="198438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361814" y="16446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46DFA94A-0CD0-4B98-8680-0ABC173EC3FF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FE61157A-0BE1-4A0D-BAFF-EFA4D0020F97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9EC658A9-1E52-493A-A827-E908AA1915D6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750887</xdr:colOff>
      <xdr:row>2</xdr:row>
      <xdr:rowOff>36800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29F18F4F-1ABD-48E2-826C-409F6A7D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9AF6827-4A02-4DD0-8A78-865B3E687421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AC8F0F69-93BA-49E2-8CA9-02E54F81AAD2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5B70FFE3-781D-494F-85CF-08BAE7AF8439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C131A83D-F321-4F55-8DAF-BE42979D2779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B2573BAC-739A-4436-AF50-A7E33784E785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1DBA73A8-BABE-482C-AC59-FB9B9B051C5F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8A85ECBE-3FE0-4711-843A-1331F3668F16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7566200D-4CD7-449E-8526-529DA1D05E8D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A933011E-3590-4164-9187-1344B43EF1BE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285F7EE0-DDB2-4CC7-9DD4-2021507C7911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F7950369-C89D-4784-AEF1-501A62347E1D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E7A8565B-A3DF-42AC-93C5-E13603261CA3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E51870C8-833B-4159-AD59-6EF2DEDE9715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14685A5-DD24-4D25-AA45-B11D7737B81E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A7B477B0-29A4-485C-A55A-C7BC9151FB9D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19532C26-9994-4DEC-BEE4-12BE36D4C1DD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ACC1D98B-522C-4337-A679-CBDD5E34C793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731837</xdr:colOff>
      <xdr:row>3</xdr:row>
      <xdr:rowOff>1875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B9C5D35B-08BB-4A60-A4DD-10FC497D0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589087" cy="48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EBE2B61-DC72-45DB-81B2-8744A9B3AF0D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42057C4A-B97C-4310-ABA5-D07D2FEB973B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5F4CB6E5-0EC6-4F36-AF33-68200336346A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CE2B0A30-9E0B-4654-B282-6D6A345902BE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65FD619D-7CD4-4CD8-8FB8-5451F520D473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EA9077A2-6A4C-4199-BAF2-33E4059C286C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C95338EA-CC14-4331-9FB3-D34A8A811D53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D7A07A56-E74C-4B10-AC7D-EED624FEC64F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B6DAAAD5-5E80-4B03-B945-F10D3314F286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BD62A8C3-E9D8-4E74-BB3A-6264DF69C054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5E8E6A2C-301C-48B7-9898-277541590FB7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A72BC36E-01FE-4D53-A14B-C1A0AEC2F041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62430507-D0A4-4CAB-8040-5FCBE9779D4B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A674034-0724-4E32-9018-3DA3FA1B4707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C0499E67-A149-4F71-B593-1FFA6D0983FB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7785EB75-67F7-4F54-BAA6-65FE5B29F114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0F8658BE-08BD-4EA1-8426-50533F8B1B78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750887</xdr:colOff>
      <xdr:row>2</xdr:row>
      <xdr:rowOff>36800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D928C085-6C12-4A44-B24A-60A956BB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E34F0D9-6A56-49AD-B410-CE46D8899D77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35B7FC05-8BE8-4337-B2EE-D0D3292760F0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D83D4A9C-0D1A-4EFB-857C-BF7A98119C33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5E223772-5881-4EC0-BECD-8AE44E5BEBA7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88ECA5E9-EC3D-479C-91E6-54D9563F0624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892BC5F7-A388-4416-873D-889389AE68A4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D15613C9-084A-4233-A00B-648A64BBEF5E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B10CD00E-C94E-49A0-A3D1-F6A4F08A6315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FF2B9AA5-899D-459C-9BEF-76F7E3214BEA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232E698A-A4FA-4B44-B89E-1A5276873525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FB852406-56AE-40D3-A46B-1CAEF31E7801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7521F8C1-23BD-4B22-A360-79951313FC70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B41C7EF8-DD60-496D-918A-310D068F4F6E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6DCA7B7-5A0C-4CB7-B8A7-347ADE66BC7C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eraporn\Desktop\Wait%20Ad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進捗状況"/>
      <sheetName val="新製品売上_75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orm (2)"/>
      <sheetName val="Sheet1"/>
      <sheetName val="Sheet3"/>
      <sheetName val="Sheet4"/>
      <sheetName val="Sheet2"/>
      <sheetName val="Sheet5"/>
      <sheetName val="タイ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R573"/>
  <sheetViews>
    <sheetView showGridLines="0" tabSelected="1" zoomScale="120" zoomScaleNormal="120" workbookViewId="0">
      <selection activeCell="J35" sqref="J3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21" customHeight="1" thickBot="1" x14ac:dyDescent="0.3">
      <c r="A2" s="23"/>
      <c r="B2" s="23"/>
      <c r="C2" s="49"/>
      <c r="D2" s="23"/>
      <c r="E2" s="23"/>
      <c r="F2" s="23"/>
      <c r="G2" s="23"/>
      <c r="H2" s="23"/>
      <c r="I2" s="49"/>
      <c r="J2" s="23"/>
      <c r="K2" s="23"/>
      <c r="L2" s="23"/>
      <c r="M2" s="23"/>
      <c r="N2" s="23"/>
      <c r="O2" s="23"/>
      <c r="P2" s="23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3" t="s">
        <v>46</v>
      </c>
      <c r="P6" s="75" t="s">
        <v>42</v>
      </c>
      <c r="Q6" s="75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4"/>
      <c r="P7" s="74"/>
      <c r="Q7" s="74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2" t="s">
        <v>2</v>
      </c>
      <c r="B14" s="65" t="s">
        <v>29</v>
      </c>
      <c r="C14" s="65" t="s">
        <v>3</v>
      </c>
      <c r="D14" s="72" t="s">
        <v>19</v>
      </c>
      <c r="E14" s="72" t="s">
        <v>30</v>
      </c>
      <c r="F14" s="63" t="s">
        <v>20</v>
      </c>
      <c r="G14" s="65" t="s">
        <v>4</v>
      </c>
      <c r="H14" s="65" t="s">
        <v>23</v>
      </c>
      <c r="I14" s="65" t="s">
        <v>6</v>
      </c>
      <c r="J14" s="68" t="s">
        <v>18</v>
      </c>
      <c r="K14" s="69"/>
      <c r="L14" s="66" t="s">
        <v>25</v>
      </c>
      <c r="M14" s="76" t="s">
        <v>21</v>
      </c>
      <c r="N14" s="80" t="s">
        <v>26</v>
      </c>
      <c r="O14" s="78" t="s">
        <v>5</v>
      </c>
      <c r="P14" s="78" t="s">
        <v>6</v>
      </c>
      <c r="Q14" s="78" t="s">
        <v>7</v>
      </c>
    </row>
    <row r="15" spans="1:17" s="10" customFormat="1" ht="13.5" customHeight="1" x14ac:dyDescent="0.25">
      <c r="A15" s="72"/>
      <c r="B15" s="65"/>
      <c r="C15" s="65"/>
      <c r="D15" s="72"/>
      <c r="E15" s="72"/>
      <c r="F15" s="64"/>
      <c r="G15" s="65"/>
      <c r="H15" s="65"/>
      <c r="I15" s="65"/>
      <c r="J15" s="70"/>
      <c r="K15" s="71"/>
      <c r="L15" s="67"/>
      <c r="M15" s="76"/>
      <c r="N15" s="81"/>
      <c r="O15" s="79"/>
      <c r="P15" s="79"/>
      <c r="Q15" s="79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63</v>
      </c>
      <c r="E16" s="46" t="s">
        <v>62</v>
      </c>
      <c r="F16" s="39" t="s">
        <v>79</v>
      </c>
      <c r="G16" s="39">
        <v>60</v>
      </c>
      <c r="H16" s="47">
        <v>0.02</v>
      </c>
      <c r="I16" s="45">
        <v>62</v>
      </c>
      <c r="J16" s="40" t="s">
        <v>64</v>
      </c>
      <c r="K16" s="40"/>
      <c r="L16" s="39"/>
      <c r="M16" s="41"/>
      <c r="N16" s="39"/>
      <c r="O16" s="42">
        <v>61</v>
      </c>
      <c r="P16" s="42">
        <f>I16*O16</f>
        <v>3782</v>
      </c>
      <c r="Q16" s="45" t="s">
        <v>44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63</v>
      </c>
      <c r="E17" s="46" t="s">
        <v>62</v>
      </c>
      <c r="F17" s="39" t="s">
        <v>79</v>
      </c>
      <c r="G17" s="39">
        <v>300</v>
      </c>
      <c r="H17" s="47">
        <v>0.02</v>
      </c>
      <c r="I17" s="45">
        <f t="shared" ref="I17:I29" si="0">G17+(G17*H17)</f>
        <v>306</v>
      </c>
      <c r="J17" s="40" t="s">
        <v>64</v>
      </c>
      <c r="K17" s="40"/>
      <c r="L17" s="39"/>
      <c r="M17" s="41"/>
      <c r="N17" s="39"/>
      <c r="O17" s="42">
        <v>61</v>
      </c>
      <c r="P17" s="42">
        <f t="shared" ref="P17:P29" si="1">I17*O17</f>
        <v>18666</v>
      </c>
      <c r="Q17" s="45" t="s">
        <v>44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63</v>
      </c>
      <c r="E18" s="46" t="s">
        <v>62</v>
      </c>
      <c r="F18" s="39" t="s">
        <v>79</v>
      </c>
      <c r="G18" s="39">
        <v>200</v>
      </c>
      <c r="H18" s="47">
        <v>0.02</v>
      </c>
      <c r="I18" s="45">
        <f t="shared" si="0"/>
        <v>204</v>
      </c>
      <c r="J18" s="40" t="s">
        <v>64</v>
      </c>
      <c r="K18" s="40"/>
      <c r="L18" s="39"/>
      <c r="M18" s="41"/>
      <c r="N18" s="39"/>
      <c r="O18" s="42">
        <v>61</v>
      </c>
      <c r="P18" s="42">
        <f t="shared" si="1"/>
        <v>12444</v>
      </c>
      <c r="Q18" s="45" t="s">
        <v>44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63</v>
      </c>
      <c r="E19" s="46" t="s">
        <v>62</v>
      </c>
      <c r="F19" s="39" t="s">
        <v>79</v>
      </c>
      <c r="G19" s="39">
        <v>60</v>
      </c>
      <c r="H19" s="47">
        <v>0.02</v>
      </c>
      <c r="I19" s="45">
        <v>62</v>
      </c>
      <c r="J19" s="40" t="s">
        <v>64</v>
      </c>
      <c r="K19" s="40"/>
      <c r="L19" s="39"/>
      <c r="M19" s="41"/>
      <c r="N19" s="39"/>
      <c r="O19" s="42">
        <v>61</v>
      </c>
      <c r="P19" s="42">
        <f t="shared" si="1"/>
        <v>3782</v>
      </c>
      <c r="Q19" s="45" t="s">
        <v>44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63</v>
      </c>
      <c r="E20" s="46" t="s">
        <v>62</v>
      </c>
      <c r="F20" s="39" t="s">
        <v>79</v>
      </c>
      <c r="G20" s="39">
        <v>150</v>
      </c>
      <c r="H20" s="47">
        <v>0.02</v>
      </c>
      <c r="I20" s="45">
        <f t="shared" si="0"/>
        <v>153</v>
      </c>
      <c r="J20" s="40" t="s">
        <v>64</v>
      </c>
      <c r="K20" s="40"/>
      <c r="L20" s="39"/>
      <c r="M20" s="41"/>
      <c r="N20" s="39"/>
      <c r="O20" s="42">
        <v>61</v>
      </c>
      <c r="P20" s="42">
        <f t="shared" si="1"/>
        <v>9333</v>
      </c>
      <c r="Q20" s="45" t="s">
        <v>44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63</v>
      </c>
      <c r="E21" s="46" t="s">
        <v>62</v>
      </c>
      <c r="F21" s="39" t="s">
        <v>79</v>
      </c>
      <c r="G21" s="39">
        <v>50</v>
      </c>
      <c r="H21" s="47">
        <v>0.02</v>
      </c>
      <c r="I21" s="45">
        <f t="shared" si="0"/>
        <v>51</v>
      </c>
      <c r="J21" s="40" t="s">
        <v>64</v>
      </c>
      <c r="K21" s="40"/>
      <c r="L21" s="39"/>
      <c r="M21" s="41"/>
      <c r="N21" s="39"/>
      <c r="O21" s="42">
        <v>61</v>
      </c>
      <c r="P21" s="42">
        <f t="shared" si="1"/>
        <v>3111</v>
      </c>
      <c r="Q21" s="45" t="s">
        <v>44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63</v>
      </c>
      <c r="E22" s="46" t="s">
        <v>62</v>
      </c>
      <c r="F22" s="39" t="s">
        <v>79</v>
      </c>
      <c r="G22" s="39">
        <v>190</v>
      </c>
      <c r="H22" s="47">
        <v>0.02</v>
      </c>
      <c r="I22" s="45">
        <v>194</v>
      </c>
      <c r="J22" s="40" t="s">
        <v>64</v>
      </c>
      <c r="K22" s="40"/>
      <c r="L22" s="39"/>
      <c r="M22" s="41"/>
      <c r="N22" s="39"/>
      <c r="O22" s="42">
        <v>61</v>
      </c>
      <c r="P22" s="42">
        <f t="shared" si="1"/>
        <v>11834</v>
      </c>
      <c r="Q22" s="45" t="s">
        <v>44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63</v>
      </c>
      <c r="E23" s="46" t="s">
        <v>62</v>
      </c>
      <c r="F23" s="39" t="s">
        <v>79</v>
      </c>
      <c r="G23" s="39">
        <v>150</v>
      </c>
      <c r="H23" s="47">
        <v>0.02</v>
      </c>
      <c r="I23" s="45">
        <f t="shared" si="0"/>
        <v>153</v>
      </c>
      <c r="J23" s="40" t="s">
        <v>64</v>
      </c>
      <c r="K23" s="40"/>
      <c r="L23" s="39"/>
      <c r="M23" s="41"/>
      <c r="N23" s="39"/>
      <c r="O23" s="42">
        <v>61</v>
      </c>
      <c r="P23" s="42">
        <f t="shared" si="1"/>
        <v>9333</v>
      </c>
      <c r="Q23" s="45" t="s">
        <v>44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63</v>
      </c>
      <c r="E24" s="46" t="s">
        <v>62</v>
      </c>
      <c r="F24" s="39" t="s">
        <v>79</v>
      </c>
      <c r="G24" s="39">
        <v>150</v>
      </c>
      <c r="H24" s="47">
        <v>0.02</v>
      </c>
      <c r="I24" s="45">
        <f t="shared" si="0"/>
        <v>153</v>
      </c>
      <c r="J24" s="40" t="s">
        <v>64</v>
      </c>
      <c r="K24" s="40"/>
      <c r="L24" s="39"/>
      <c r="M24" s="41"/>
      <c r="N24" s="39"/>
      <c r="O24" s="42">
        <v>61</v>
      </c>
      <c r="P24" s="42">
        <f t="shared" si="1"/>
        <v>9333</v>
      </c>
      <c r="Q24" s="45" t="s">
        <v>44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63</v>
      </c>
      <c r="E25" s="46" t="s">
        <v>62</v>
      </c>
      <c r="F25" s="39" t="s">
        <v>79</v>
      </c>
      <c r="G25" s="39">
        <v>100</v>
      </c>
      <c r="H25" s="47">
        <v>0.02</v>
      </c>
      <c r="I25" s="45">
        <f t="shared" si="0"/>
        <v>102</v>
      </c>
      <c r="J25" s="40" t="s">
        <v>64</v>
      </c>
      <c r="K25" s="40"/>
      <c r="L25" s="39"/>
      <c r="M25" s="41"/>
      <c r="N25" s="39"/>
      <c r="O25" s="42">
        <v>61</v>
      </c>
      <c r="P25" s="42">
        <f t="shared" si="1"/>
        <v>6222</v>
      </c>
      <c r="Q25" s="45" t="s">
        <v>44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63</v>
      </c>
      <c r="E26" s="46" t="s">
        <v>62</v>
      </c>
      <c r="F26" s="39" t="s">
        <v>79</v>
      </c>
      <c r="G26" s="39">
        <v>110</v>
      </c>
      <c r="H26" s="47">
        <v>0.02</v>
      </c>
      <c r="I26" s="45">
        <v>113</v>
      </c>
      <c r="J26" s="40" t="s">
        <v>64</v>
      </c>
      <c r="K26" s="40"/>
      <c r="L26" s="39"/>
      <c r="M26" s="41"/>
      <c r="N26" s="39"/>
      <c r="O26" s="42">
        <v>61</v>
      </c>
      <c r="P26" s="42">
        <f t="shared" si="1"/>
        <v>6893</v>
      </c>
      <c r="Q26" s="45" t="s">
        <v>44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63</v>
      </c>
      <c r="E27" s="46" t="s">
        <v>62</v>
      </c>
      <c r="F27" s="39" t="s">
        <v>79</v>
      </c>
      <c r="G27" s="39">
        <v>180</v>
      </c>
      <c r="H27" s="47">
        <v>0.02</v>
      </c>
      <c r="I27" s="45">
        <v>184</v>
      </c>
      <c r="J27" s="40" t="s">
        <v>64</v>
      </c>
      <c r="K27" s="40"/>
      <c r="L27" s="39"/>
      <c r="M27" s="41"/>
      <c r="N27" s="39"/>
      <c r="O27" s="42">
        <v>61</v>
      </c>
      <c r="P27" s="42">
        <f t="shared" si="1"/>
        <v>11224</v>
      </c>
      <c r="Q27" s="45" t="s">
        <v>44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63</v>
      </c>
      <c r="E28" s="46" t="s">
        <v>62</v>
      </c>
      <c r="F28" s="39" t="s">
        <v>79</v>
      </c>
      <c r="G28" s="39">
        <v>100</v>
      </c>
      <c r="H28" s="47">
        <v>0.02</v>
      </c>
      <c r="I28" s="45">
        <f t="shared" si="0"/>
        <v>102</v>
      </c>
      <c r="J28" s="40" t="s">
        <v>64</v>
      </c>
      <c r="K28" s="40"/>
      <c r="L28" s="39"/>
      <c r="M28" s="41"/>
      <c r="N28" s="39"/>
      <c r="O28" s="42">
        <v>61</v>
      </c>
      <c r="P28" s="42">
        <f t="shared" si="1"/>
        <v>6222</v>
      </c>
      <c r="Q28" s="45" t="s">
        <v>44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63</v>
      </c>
      <c r="E29" s="46" t="s">
        <v>62</v>
      </c>
      <c r="F29" s="39" t="s">
        <v>79</v>
      </c>
      <c r="G29" s="39">
        <v>200</v>
      </c>
      <c r="H29" s="47">
        <v>0.02</v>
      </c>
      <c r="I29" s="45">
        <f t="shared" si="0"/>
        <v>204</v>
      </c>
      <c r="J29" s="40" t="s">
        <v>64</v>
      </c>
      <c r="K29" s="40"/>
      <c r="L29" s="39"/>
      <c r="M29" s="41"/>
      <c r="N29" s="39"/>
      <c r="O29" s="42">
        <v>61</v>
      </c>
      <c r="P29" s="42">
        <f t="shared" si="1"/>
        <v>12444</v>
      </c>
      <c r="Q29" s="45" t="s">
        <v>44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2043</v>
      </c>
      <c r="J43" s="12"/>
      <c r="K43" s="13"/>
      <c r="L43" s="11"/>
      <c r="M43" s="11"/>
      <c r="N43" s="11"/>
      <c r="O43" s="14" t="s">
        <v>8</v>
      </c>
      <c r="P43" s="37">
        <f>SUM(P16:P42)</f>
        <v>124623</v>
      </c>
      <c r="Q43" s="36" t="s">
        <v>44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77" t="s">
        <v>41</v>
      </c>
      <c r="Q55" s="77"/>
    </row>
    <row r="57" spans="1:17" x14ac:dyDescent="0.2">
      <c r="A57" s="2"/>
    </row>
    <row r="573" spans="3:3" x14ac:dyDescent="0.2">
      <c r="C573" s="60"/>
    </row>
  </sheetData>
  <sortState ref="D26:G30">
    <sortCondition ref="D26"/>
  </sortState>
  <mergeCells count="21">
    <mergeCell ref="P55:Q55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70866141732283505" right="0.70866141732283505" top="0.354329615048119" bottom="0.354329615048119" header="0.31496062992126" footer="0.31496062992126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C7C2-4A19-46C6-87BB-2BA030F388AF}">
  <sheetPr>
    <pageSetUpPr fitToPage="1"/>
  </sheetPr>
  <dimension ref="A1:R573"/>
  <sheetViews>
    <sheetView showGridLines="0" zoomScale="120" zoomScaleNormal="120" workbookViewId="0">
      <selection activeCell="M20" sqref="M20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3" t="s">
        <v>46</v>
      </c>
      <c r="P6" s="75" t="s">
        <v>42</v>
      </c>
      <c r="Q6" s="75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4"/>
      <c r="P7" s="74"/>
      <c r="Q7" s="74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2" t="s">
        <v>2</v>
      </c>
      <c r="B14" s="65" t="s">
        <v>29</v>
      </c>
      <c r="C14" s="65" t="s">
        <v>3</v>
      </c>
      <c r="D14" s="72" t="s">
        <v>19</v>
      </c>
      <c r="E14" s="72" t="s">
        <v>30</v>
      </c>
      <c r="F14" s="63" t="s">
        <v>20</v>
      </c>
      <c r="G14" s="65" t="s">
        <v>4</v>
      </c>
      <c r="H14" s="65" t="s">
        <v>23</v>
      </c>
      <c r="I14" s="65" t="s">
        <v>6</v>
      </c>
      <c r="J14" s="68" t="s">
        <v>18</v>
      </c>
      <c r="K14" s="69"/>
      <c r="L14" s="66" t="s">
        <v>25</v>
      </c>
      <c r="M14" s="76" t="s">
        <v>21</v>
      </c>
      <c r="N14" s="80" t="s">
        <v>26</v>
      </c>
      <c r="O14" s="78" t="s">
        <v>5</v>
      </c>
      <c r="P14" s="78" t="s">
        <v>6</v>
      </c>
      <c r="Q14" s="78" t="s">
        <v>7</v>
      </c>
    </row>
    <row r="15" spans="1:17" s="10" customFormat="1" ht="13.5" customHeight="1" x14ac:dyDescent="0.25">
      <c r="A15" s="72"/>
      <c r="B15" s="65"/>
      <c r="C15" s="65"/>
      <c r="D15" s="72"/>
      <c r="E15" s="72"/>
      <c r="F15" s="64"/>
      <c r="G15" s="65"/>
      <c r="H15" s="65"/>
      <c r="I15" s="65"/>
      <c r="J15" s="70"/>
      <c r="K15" s="71"/>
      <c r="L15" s="67"/>
      <c r="M15" s="76"/>
      <c r="N15" s="81"/>
      <c r="O15" s="79"/>
      <c r="P15" s="79"/>
      <c r="Q15" s="79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67</v>
      </c>
      <c r="E16" s="46" t="s">
        <v>68</v>
      </c>
      <c r="F16" s="39" t="s">
        <v>69</v>
      </c>
      <c r="G16" s="39">
        <v>60</v>
      </c>
      <c r="H16" s="47">
        <v>0.02</v>
      </c>
      <c r="I16" s="45">
        <v>62</v>
      </c>
      <c r="J16" s="40" t="s">
        <v>64</v>
      </c>
      <c r="K16" s="40"/>
      <c r="L16" s="39"/>
      <c r="M16" s="41"/>
      <c r="N16" s="39"/>
      <c r="O16" s="42">
        <v>4</v>
      </c>
      <c r="P16" s="42">
        <f>I16*O16</f>
        <v>248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67</v>
      </c>
      <c r="E17" s="46" t="s">
        <v>68</v>
      </c>
      <c r="F17" s="39" t="s">
        <v>69</v>
      </c>
      <c r="G17" s="39">
        <v>300</v>
      </c>
      <c r="H17" s="47">
        <v>0.02</v>
      </c>
      <c r="I17" s="45">
        <f t="shared" ref="I17:I29" si="0">G17+(G17*H17)</f>
        <v>306</v>
      </c>
      <c r="J17" s="40" t="s">
        <v>64</v>
      </c>
      <c r="K17" s="40"/>
      <c r="L17" s="39"/>
      <c r="M17" s="41"/>
      <c r="N17" s="39"/>
      <c r="O17" s="42">
        <v>4</v>
      </c>
      <c r="P17" s="42">
        <f t="shared" ref="P17:P29" si="1">I17*O17</f>
        <v>1224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67</v>
      </c>
      <c r="E18" s="46" t="s">
        <v>68</v>
      </c>
      <c r="F18" s="39" t="s">
        <v>69</v>
      </c>
      <c r="G18" s="39">
        <v>200</v>
      </c>
      <c r="H18" s="47">
        <v>0.02</v>
      </c>
      <c r="I18" s="45">
        <f t="shared" si="0"/>
        <v>204</v>
      </c>
      <c r="J18" s="40" t="s">
        <v>64</v>
      </c>
      <c r="K18" s="40"/>
      <c r="L18" s="39"/>
      <c r="M18" s="41"/>
      <c r="N18" s="39"/>
      <c r="O18" s="42">
        <v>4</v>
      </c>
      <c r="P18" s="42">
        <f t="shared" si="1"/>
        <v>816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67</v>
      </c>
      <c r="E19" s="46" t="s">
        <v>68</v>
      </c>
      <c r="F19" s="39" t="s">
        <v>69</v>
      </c>
      <c r="G19" s="39">
        <v>60</v>
      </c>
      <c r="H19" s="47">
        <v>0.02</v>
      </c>
      <c r="I19" s="45">
        <v>62</v>
      </c>
      <c r="J19" s="40" t="s">
        <v>64</v>
      </c>
      <c r="K19" s="40"/>
      <c r="L19" s="39"/>
      <c r="M19" s="41"/>
      <c r="N19" s="39"/>
      <c r="O19" s="42">
        <v>4</v>
      </c>
      <c r="P19" s="42">
        <f t="shared" si="1"/>
        <v>248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67</v>
      </c>
      <c r="E20" s="46" t="s">
        <v>68</v>
      </c>
      <c r="F20" s="39" t="s">
        <v>69</v>
      </c>
      <c r="G20" s="39">
        <v>150</v>
      </c>
      <c r="H20" s="47">
        <v>0.02</v>
      </c>
      <c r="I20" s="45">
        <f t="shared" si="0"/>
        <v>153</v>
      </c>
      <c r="J20" s="40" t="s">
        <v>64</v>
      </c>
      <c r="K20" s="40"/>
      <c r="L20" s="39"/>
      <c r="M20" s="41"/>
      <c r="N20" s="39"/>
      <c r="O20" s="42">
        <v>4</v>
      </c>
      <c r="P20" s="42">
        <f t="shared" si="1"/>
        <v>612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67</v>
      </c>
      <c r="E21" s="46" t="s">
        <v>68</v>
      </c>
      <c r="F21" s="39" t="s">
        <v>69</v>
      </c>
      <c r="G21" s="39">
        <v>50</v>
      </c>
      <c r="H21" s="47">
        <v>0.02</v>
      </c>
      <c r="I21" s="45">
        <f t="shared" si="0"/>
        <v>51</v>
      </c>
      <c r="J21" s="40" t="s">
        <v>64</v>
      </c>
      <c r="K21" s="40"/>
      <c r="L21" s="39"/>
      <c r="M21" s="41"/>
      <c r="N21" s="39"/>
      <c r="O21" s="42">
        <v>4</v>
      </c>
      <c r="P21" s="42">
        <f t="shared" si="1"/>
        <v>204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67</v>
      </c>
      <c r="E22" s="46" t="s">
        <v>68</v>
      </c>
      <c r="F22" s="39" t="s">
        <v>69</v>
      </c>
      <c r="G22" s="39">
        <v>190</v>
      </c>
      <c r="H22" s="47">
        <v>0.02</v>
      </c>
      <c r="I22" s="45">
        <v>194</v>
      </c>
      <c r="J22" s="40" t="s">
        <v>64</v>
      </c>
      <c r="K22" s="40"/>
      <c r="L22" s="39"/>
      <c r="M22" s="41"/>
      <c r="N22" s="39"/>
      <c r="O22" s="42">
        <v>4</v>
      </c>
      <c r="P22" s="42">
        <f t="shared" si="1"/>
        <v>776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67</v>
      </c>
      <c r="E23" s="46" t="s">
        <v>68</v>
      </c>
      <c r="F23" s="39" t="s">
        <v>69</v>
      </c>
      <c r="G23" s="39">
        <v>150</v>
      </c>
      <c r="H23" s="47">
        <v>0.02</v>
      </c>
      <c r="I23" s="45">
        <f t="shared" si="0"/>
        <v>153</v>
      </c>
      <c r="J23" s="40" t="s">
        <v>64</v>
      </c>
      <c r="K23" s="40"/>
      <c r="L23" s="39"/>
      <c r="M23" s="41"/>
      <c r="N23" s="39"/>
      <c r="O23" s="42">
        <v>4</v>
      </c>
      <c r="P23" s="42">
        <f t="shared" si="1"/>
        <v>612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67</v>
      </c>
      <c r="E24" s="46" t="s">
        <v>68</v>
      </c>
      <c r="F24" s="39" t="s">
        <v>69</v>
      </c>
      <c r="G24" s="39">
        <v>150</v>
      </c>
      <c r="H24" s="47">
        <v>0.02</v>
      </c>
      <c r="I24" s="45">
        <f t="shared" si="0"/>
        <v>153</v>
      </c>
      <c r="J24" s="40" t="s">
        <v>64</v>
      </c>
      <c r="K24" s="40"/>
      <c r="L24" s="39"/>
      <c r="M24" s="41"/>
      <c r="N24" s="39"/>
      <c r="O24" s="42">
        <v>4</v>
      </c>
      <c r="P24" s="42">
        <f t="shared" si="1"/>
        <v>612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67</v>
      </c>
      <c r="E25" s="46" t="s">
        <v>68</v>
      </c>
      <c r="F25" s="39" t="s">
        <v>69</v>
      </c>
      <c r="G25" s="39">
        <v>100</v>
      </c>
      <c r="H25" s="47">
        <v>0.02</v>
      </c>
      <c r="I25" s="45">
        <f t="shared" si="0"/>
        <v>102</v>
      </c>
      <c r="J25" s="40" t="s">
        <v>64</v>
      </c>
      <c r="K25" s="40"/>
      <c r="L25" s="39"/>
      <c r="M25" s="41"/>
      <c r="N25" s="39"/>
      <c r="O25" s="42">
        <v>4</v>
      </c>
      <c r="P25" s="42">
        <f t="shared" si="1"/>
        <v>408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67</v>
      </c>
      <c r="E26" s="46" t="s">
        <v>68</v>
      </c>
      <c r="F26" s="39" t="s">
        <v>69</v>
      </c>
      <c r="G26" s="39">
        <v>110</v>
      </c>
      <c r="H26" s="47">
        <v>0.02</v>
      </c>
      <c r="I26" s="45">
        <v>113</v>
      </c>
      <c r="J26" s="40" t="s">
        <v>64</v>
      </c>
      <c r="K26" s="40"/>
      <c r="L26" s="39"/>
      <c r="M26" s="41"/>
      <c r="N26" s="39"/>
      <c r="O26" s="42">
        <v>4</v>
      </c>
      <c r="P26" s="42">
        <f t="shared" si="1"/>
        <v>452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67</v>
      </c>
      <c r="E27" s="46" t="s">
        <v>68</v>
      </c>
      <c r="F27" s="39" t="s">
        <v>69</v>
      </c>
      <c r="G27" s="39">
        <v>180</v>
      </c>
      <c r="H27" s="47">
        <v>0.02</v>
      </c>
      <c r="I27" s="45">
        <v>184</v>
      </c>
      <c r="J27" s="40" t="s">
        <v>64</v>
      </c>
      <c r="K27" s="40"/>
      <c r="L27" s="39"/>
      <c r="M27" s="41"/>
      <c r="N27" s="39"/>
      <c r="O27" s="42">
        <v>4</v>
      </c>
      <c r="P27" s="42">
        <f t="shared" si="1"/>
        <v>736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67</v>
      </c>
      <c r="E28" s="46" t="s">
        <v>68</v>
      </c>
      <c r="F28" s="39" t="s">
        <v>69</v>
      </c>
      <c r="G28" s="39">
        <v>100</v>
      </c>
      <c r="H28" s="47">
        <v>0.02</v>
      </c>
      <c r="I28" s="45">
        <f t="shared" si="0"/>
        <v>102</v>
      </c>
      <c r="J28" s="40" t="s">
        <v>64</v>
      </c>
      <c r="K28" s="40"/>
      <c r="L28" s="39"/>
      <c r="M28" s="41"/>
      <c r="N28" s="39"/>
      <c r="O28" s="42">
        <v>4</v>
      </c>
      <c r="P28" s="42">
        <f t="shared" si="1"/>
        <v>408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67</v>
      </c>
      <c r="E29" s="46" t="s">
        <v>68</v>
      </c>
      <c r="F29" s="39" t="s">
        <v>69</v>
      </c>
      <c r="G29" s="39">
        <v>200</v>
      </c>
      <c r="H29" s="47">
        <v>0.02</v>
      </c>
      <c r="I29" s="45">
        <f t="shared" si="0"/>
        <v>204</v>
      </c>
      <c r="J29" s="40" t="s">
        <v>64</v>
      </c>
      <c r="K29" s="40"/>
      <c r="L29" s="39"/>
      <c r="M29" s="41"/>
      <c r="N29" s="39"/>
      <c r="O29" s="42">
        <v>4</v>
      </c>
      <c r="P29" s="42">
        <f t="shared" si="1"/>
        <v>816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2043</v>
      </c>
      <c r="J43" s="12"/>
      <c r="K43" s="13"/>
      <c r="L43" s="11"/>
      <c r="M43" s="11"/>
      <c r="N43" s="11"/>
      <c r="O43" s="14" t="s">
        <v>8</v>
      </c>
      <c r="P43" s="37">
        <f>SUM(P16:P42)</f>
        <v>8172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77" t="s">
        <v>41</v>
      </c>
      <c r="Q55" s="77"/>
    </row>
    <row r="57" spans="1:17" x14ac:dyDescent="0.2">
      <c r="A57" s="2"/>
    </row>
    <row r="573" spans="3:3" x14ac:dyDescent="0.2">
      <c r="C573" s="60"/>
    </row>
  </sheetData>
  <mergeCells count="21">
    <mergeCell ref="N14:N15"/>
    <mergeCell ref="O14:O15"/>
    <mergeCell ref="P14:P15"/>
    <mergeCell ref="Q14:Q15"/>
    <mergeCell ref="P55:Q55"/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</mergeCells>
  <pageMargins left="0.70866141732283461" right="0.70866141732283461" top="0.354329615048119" bottom="0.354329615048119" header="0.31496062992125984" footer="0.31496062992125984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8D9-E4D3-4E0B-B520-AB08DC458C13}">
  <sheetPr>
    <pageSetUpPr fitToPage="1"/>
  </sheetPr>
  <dimension ref="A1:R573"/>
  <sheetViews>
    <sheetView showGridLines="0" zoomScale="120" zoomScaleNormal="120" workbookViewId="0">
      <selection activeCell="K35" sqref="K3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3" t="s">
        <v>46</v>
      </c>
      <c r="P6" s="75" t="s">
        <v>42</v>
      </c>
      <c r="Q6" s="75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4"/>
      <c r="P7" s="74"/>
      <c r="Q7" s="74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2" t="s">
        <v>2</v>
      </c>
      <c r="B14" s="65" t="s">
        <v>29</v>
      </c>
      <c r="C14" s="65" t="s">
        <v>3</v>
      </c>
      <c r="D14" s="72" t="s">
        <v>19</v>
      </c>
      <c r="E14" s="72" t="s">
        <v>30</v>
      </c>
      <c r="F14" s="63" t="s">
        <v>20</v>
      </c>
      <c r="G14" s="65" t="s">
        <v>4</v>
      </c>
      <c r="H14" s="65" t="s">
        <v>23</v>
      </c>
      <c r="I14" s="65" t="s">
        <v>6</v>
      </c>
      <c r="J14" s="68" t="s">
        <v>18</v>
      </c>
      <c r="K14" s="69"/>
      <c r="L14" s="66" t="s">
        <v>25</v>
      </c>
      <c r="M14" s="76" t="s">
        <v>21</v>
      </c>
      <c r="N14" s="80" t="s">
        <v>26</v>
      </c>
      <c r="O14" s="78" t="s">
        <v>5</v>
      </c>
      <c r="P14" s="78" t="s">
        <v>6</v>
      </c>
      <c r="Q14" s="78" t="s">
        <v>7</v>
      </c>
    </row>
    <row r="15" spans="1:17" s="10" customFormat="1" ht="13.5" customHeight="1" x14ac:dyDescent="0.25">
      <c r="A15" s="72"/>
      <c r="B15" s="65"/>
      <c r="C15" s="65"/>
      <c r="D15" s="72"/>
      <c r="E15" s="72"/>
      <c r="F15" s="64"/>
      <c r="G15" s="65"/>
      <c r="H15" s="65"/>
      <c r="I15" s="65"/>
      <c r="J15" s="70"/>
      <c r="K15" s="71"/>
      <c r="L15" s="67"/>
      <c r="M15" s="76"/>
      <c r="N15" s="81"/>
      <c r="O15" s="79"/>
      <c r="P15" s="79"/>
      <c r="Q15" s="79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75</v>
      </c>
      <c r="E16" s="46" t="s">
        <v>73</v>
      </c>
      <c r="F16" s="39" t="s">
        <v>74</v>
      </c>
      <c r="G16" s="39">
        <v>60</v>
      </c>
      <c r="H16" s="61">
        <v>3.4000000000000002E-2</v>
      </c>
      <c r="I16" s="45">
        <v>61</v>
      </c>
      <c r="J16" s="40" t="s">
        <v>64</v>
      </c>
      <c r="K16" s="40"/>
      <c r="L16" s="39"/>
      <c r="M16" s="41"/>
      <c r="N16" s="39"/>
      <c r="O16" s="42"/>
      <c r="P16" s="42">
        <f>I16*O16</f>
        <v>0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75</v>
      </c>
      <c r="E17" s="46" t="s">
        <v>73</v>
      </c>
      <c r="F17" s="39" t="s">
        <v>74</v>
      </c>
      <c r="G17" s="39">
        <v>300</v>
      </c>
      <c r="H17" s="61">
        <v>3.4000000000000002E-2</v>
      </c>
      <c r="I17" s="45">
        <v>302</v>
      </c>
      <c r="J17" s="40" t="s">
        <v>64</v>
      </c>
      <c r="K17" s="40"/>
      <c r="L17" s="39"/>
      <c r="M17" s="41"/>
      <c r="N17" s="39"/>
      <c r="O17" s="42"/>
      <c r="P17" s="42">
        <f t="shared" ref="P17:P29" si="0">I17*O17</f>
        <v>0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75</v>
      </c>
      <c r="E18" s="46" t="s">
        <v>73</v>
      </c>
      <c r="F18" s="39" t="s">
        <v>74</v>
      </c>
      <c r="G18" s="39">
        <v>200</v>
      </c>
      <c r="H18" s="61">
        <v>3.4000000000000002E-2</v>
      </c>
      <c r="I18" s="45">
        <v>207</v>
      </c>
      <c r="J18" s="40" t="s">
        <v>64</v>
      </c>
      <c r="K18" s="40"/>
      <c r="L18" s="39"/>
      <c r="M18" s="41"/>
      <c r="N18" s="39"/>
      <c r="O18" s="42"/>
      <c r="P18" s="42">
        <f t="shared" si="0"/>
        <v>0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75</v>
      </c>
      <c r="E19" s="46" t="s">
        <v>73</v>
      </c>
      <c r="F19" s="39" t="s">
        <v>74</v>
      </c>
      <c r="G19" s="39">
        <v>60</v>
      </c>
      <c r="H19" s="61">
        <v>3.4000000000000002E-2</v>
      </c>
      <c r="I19" s="45">
        <v>61</v>
      </c>
      <c r="J19" s="40" t="s">
        <v>64</v>
      </c>
      <c r="K19" s="40"/>
      <c r="L19" s="39"/>
      <c r="M19" s="41"/>
      <c r="N19" s="39"/>
      <c r="O19" s="42"/>
      <c r="P19" s="42">
        <f t="shared" si="0"/>
        <v>0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75</v>
      </c>
      <c r="E20" s="46" t="s">
        <v>73</v>
      </c>
      <c r="F20" s="39" t="s">
        <v>74</v>
      </c>
      <c r="G20" s="39">
        <v>150</v>
      </c>
      <c r="H20" s="61">
        <v>3.4000000000000002E-2</v>
      </c>
      <c r="I20" s="45">
        <v>151</v>
      </c>
      <c r="J20" s="40" t="s">
        <v>64</v>
      </c>
      <c r="K20" s="40"/>
      <c r="L20" s="39"/>
      <c r="M20" s="41"/>
      <c r="N20" s="39"/>
      <c r="O20" s="42"/>
      <c r="P20" s="42">
        <f t="shared" si="0"/>
        <v>0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76</v>
      </c>
      <c r="E21" s="46" t="s">
        <v>73</v>
      </c>
      <c r="F21" s="39" t="s">
        <v>74</v>
      </c>
      <c r="G21" s="39">
        <v>50</v>
      </c>
      <c r="H21" s="61">
        <v>5.0000000000000001E-3</v>
      </c>
      <c r="I21" s="45">
        <v>51</v>
      </c>
      <c r="J21" s="40" t="s">
        <v>64</v>
      </c>
      <c r="K21" s="40"/>
      <c r="L21" s="39"/>
      <c r="M21" s="41"/>
      <c r="N21" s="39"/>
      <c r="O21" s="42"/>
      <c r="P21" s="42">
        <f t="shared" si="0"/>
        <v>0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76</v>
      </c>
      <c r="E22" s="46" t="s">
        <v>73</v>
      </c>
      <c r="F22" s="39" t="s">
        <v>74</v>
      </c>
      <c r="G22" s="39">
        <v>190</v>
      </c>
      <c r="H22" s="61">
        <v>5.0000000000000001E-3</v>
      </c>
      <c r="I22" s="45">
        <v>191</v>
      </c>
      <c r="J22" s="40" t="s">
        <v>64</v>
      </c>
      <c r="K22" s="40"/>
      <c r="L22" s="39"/>
      <c r="M22" s="41"/>
      <c r="N22" s="39"/>
      <c r="O22" s="42"/>
      <c r="P22" s="42">
        <f t="shared" si="0"/>
        <v>0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77</v>
      </c>
      <c r="E23" s="46" t="s">
        <v>73</v>
      </c>
      <c r="F23" s="39" t="s">
        <v>74</v>
      </c>
      <c r="G23" s="39">
        <v>150</v>
      </c>
      <c r="H23" s="61">
        <v>5.0000000000000001E-3</v>
      </c>
      <c r="I23" s="45">
        <v>151</v>
      </c>
      <c r="J23" s="40" t="s">
        <v>64</v>
      </c>
      <c r="K23" s="40"/>
      <c r="L23" s="39"/>
      <c r="M23" s="41"/>
      <c r="N23" s="39"/>
      <c r="O23" s="42"/>
      <c r="P23" s="42">
        <f t="shared" si="0"/>
        <v>0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77</v>
      </c>
      <c r="E24" s="46" t="s">
        <v>73</v>
      </c>
      <c r="F24" s="39" t="s">
        <v>74</v>
      </c>
      <c r="G24" s="39">
        <v>150</v>
      </c>
      <c r="H24" s="61">
        <v>5.0000000000000001E-3</v>
      </c>
      <c r="I24" s="45">
        <v>151</v>
      </c>
      <c r="J24" s="40" t="s">
        <v>64</v>
      </c>
      <c r="K24" s="40"/>
      <c r="L24" s="39"/>
      <c r="M24" s="41"/>
      <c r="N24" s="39"/>
      <c r="O24" s="42"/>
      <c r="P24" s="42">
        <f t="shared" si="0"/>
        <v>0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77</v>
      </c>
      <c r="E25" s="46" t="s">
        <v>73</v>
      </c>
      <c r="F25" s="39" t="s">
        <v>74</v>
      </c>
      <c r="G25" s="39">
        <v>100</v>
      </c>
      <c r="H25" s="61">
        <v>5.0000000000000001E-3</v>
      </c>
      <c r="I25" s="45">
        <v>101</v>
      </c>
      <c r="J25" s="40" t="s">
        <v>64</v>
      </c>
      <c r="K25" s="40"/>
      <c r="L25" s="39"/>
      <c r="M25" s="41"/>
      <c r="N25" s="39"/>
      <c r="O25" s="42"/>
      <c r="P25" s="42">
        <f t="shared" si="0"/>
        <v>0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77</v>
      </c>
      <c r="E26" s="46" t="s">
        <v>73</v>
      </c>
      <c r="F26" s="39" t="s">
        <v>74</v>
      </c>
      <c r="G26" s="39">
        <v>110</v>
      </c>
      <c r="H26" s="61">
        <v>5.0000000000000001E-3</v>
      </c>
      <c r="I26" s="45">
        <v>111</v>
      </c>
      <c r="J26" s="40" t="s">
        <v>64</v>
      </c>
      <c r="K26" s="40"/>
      <c r="L26" s="39"/>
      <c r="M26" s="41"/>
      <c r="N26" s="39"/>
      <c r="O26" s="42"/>
      <c r="P26" s="42">
        <f t="shared" si="0"/>
        <v>0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78</v>
      </c>
      <c r="E27" s="46" t="s">
        <v>73</v>
      </c>
      <c r="F27" s="39" t="s">
        <v>74</v>
      </c>
      <c r="G27" s="39">
        <v>180</v>
      </c>
      <c r="H27" s="61">
        <v>5.0000000000000001E-3</v>
      </c>
      <c r="I27" s="45">
        <v>181</v>
      </c>
      <c r="J27" s="40" t="s">
        <v>64</v>
      </c>
      <c r="K27" s="40"/>
      <c r="L27" s="39"/>
      <c r="M27" s="41"/>
      <c r="N27" s="39"/>
      <c r="O27" s="42"/>
      <c r="P27" s="42">
        <f t="shared" si="0"/>
        <v>0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78</v>
      </c>
      <c r="E28" s="46" t="s">
        <v>73</v>
      </c>
      <c r="F28" s="39" t="s">
        <v>74</v>
      </c>
      <c r="G28" s="39">
        <v>100</v>
      </c>
      <c r="H28" s="61">
        <v>5.0000000000000001E-3</v>
      </c>
      <c r="I28" s="45">
        <v>101</v>
      </c>
      <c r="J28" s="40" t="s">
        <v>64</v>
      </c>
      <c r="K28" s="40"/>
      <c r="L28" s="39"/>
      <c r="M28" s="41"/>
      <c r="N28" s="39"/>
      <c r="O28" s="42"/>
      <c r="P28" s="42">
        <f t="shared" si="0"/>
        <v>0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78</v>
      </c>
      <c r="E29" s="46" t="s">
        <v>73</v>
      </c>
      <c r="F29" s="39" t="s">
        <v>74</v>
      </c>
      <c r="G29" s="39">
        <v>200</v>
      </c>
      <c r="H29" s="61">
        <v>5.0000000000000001E-3</v>
      </c>
      <c r="I29" s="45">
        <f t="shared" ref="I18:I29" si="1">G29+(G29*H29)</f>
        <v>201</v>
      </c>
      <c r="J29" s="40" t="s">
        <v>64</v>
      </c>
      <c r="K29" s="40"/>
      <c r="L29" s="39"/>
      <c r="M29" s="41"/>
      <c r="N29" s="39"/>
      <c r="O29" s="42"/>
      <c r="P29" s="42">
        <f t="shared" si="0"/>
        <v>0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2021</v>
      </c>
      <c r="J43" s="12"/>
      <c r="K43" s="13"/>
      <c r="L43" s="11"/>
      <c r="M43" s="11"/>
      <c r="N43" s="11"/>
      <c r="O43" s="14" t="s">
        <v>8</v>
      </c>
      <c r="P43" s="37">
        <f>SUM(P16:P42)</f>
        <v>0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77" t="s">
        <v>41</v>
      </c>
      <c r="Q55" s="77"/>
    </row>
    <row r="57" spans="1:17" x14ac:dyDescent="0.2">
      <c r="A57" s="2"/>
    </row>
    <row r="573" spans="3:3" x14ac:dyDescent="0.2">
      <c r="C573" s="60"/>
    </row>
  </sheetData>
  <mergeCells count="21">
    <mergeCell ref="N14:N15"/>
    <mergeCell ref="O14:O15"/>
    <mergeCell ref="P14:P15"/>
    <mergeCell ref="Q14:Q15"/>
    <mergeCell ref="P55:Q55"/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F4B5-11F7-4EF7-B03A-62FE268C40A3}">
  <sheetPr>
    <pageSetUpPr fitToPage="1"/>
  </sheetPr>
  <dimension ref="A1:R573"/>
  <sheetViews>
    <sheetView showGridLines="0" zoomScale="120" zoomScaleNormal="120" workbookViewId="0">
      <selection activeCell="G32" sqref="G32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2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3" t="s">
        <v>46</v>
      </c>
      <c r="P6" s="75" t="s">
        <v>42</v>
      </c>
      <c r="Q6" s="75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4"/>
      <c r="P7" s="74"/>
      <c r="Q7" s="74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2" t="s">
        <v>2</v>
      </c>
      <c r="B14" s="65" t="s">
        <v>29</v>
      </c>
      <c r="C14" s="65" t="s">
        <v>3</v>
      </c>
      <c r="D14" s="72" t="s">
        <v>19</v>
      </c>
      <c r="E14" s="72" t="s">
        <v>30</v>
      </c>
      <c r="F14" s="63" t="s">
        <v>20</v>
      </c>
      <c r="G14" s="65" t="s">
        <v>4</v>
      </c>
      <c r="H14" s="65" t="s">
        <v>23</v>
      </c>
      <c r="I14" s="65" t="s">
        <v>6</v>
      </c>
      <c r="J14" s="68" t="s">
        <v>18</v>
      </c>
      <c r="K14" s="69"/>
      <c r="L14" s="66" t="s">
        <v>25</v>
      </c>
      <c r="M14" s="76" t="s">
        <v>21</v>
      </c>
      <c r="N14" s="80" t="s">
        <v>26</v>
      </c>
      <c r="O14" s="78" t="s">
        <v>5</v>
      </c>
      <c r="P14" s="78" t="s">
        <v>6</v>
      </c>
      <c r="Q14" s="78" t="s">
        <v>7</v>
      </c>
    </row>
    <row r="15" spans="1:17" s="10" customFormat="1" ht="13.5" customHeight="1" x14ac:dyDescent="0.25">
      <c r="A15" s="72"/>
      <c r="B15" s="65"/>
      <c r="C15" s="65"/>
      <c r="D15" s="72"/>
      <c r="E15" s="72"/>
      <c r="F15" s="64"/>
      <c r="G15" s="65"/>
      <c r="H15" s="65"/>
      <c r="I15" s="65"/>
      <c r="J15" s="70"/>
      <c r="K15" s="71"/>
      <c r="L15" s="67"/>
      <c r="M15" s="76"/>
      <c r="N15" s="81"/>
      <c r="O15" s="79"/>
      <c r="P15" s="79"/>
      <c r="Q15" s="79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80</v>
      </c>
      <c r="E16" s="46" t="s">
        <v>70</v>
      </c>
      <c r="F16" s="39" t="s">
        <v>72</v>
      </c>
      <c r="G16" s="39">
        <v>60</v>
      </c>
      <c r="H16" s="61">
        <v>3.4000000000000002E-2</v>
      </c>
      <c r="I16" s="45">
        <v>63</v>
      </c>
      <c r="J16" s="40" t="s">
        <v>64</v>
      </c>
      <c r="K16" s="40"/>
      <c r="L16" s="39"/>
      <c r="M16" s="41"/>
      <c r="N16" s="39"/>
      <c r="O16" s="42"/>
      <c r="P16" s="42">
        <f>I16*O16</f>
        <v>0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80</v>
      </c>
      <c r="E17" s="46" t="s">
        <v>70</v>
      </c>
      <c r="F17" s="39" t="s">
        <v>72</v>
      </c>
      <c r="G17" s="39">
        <v>300</v>
      </c>
      <c r="H17" s="61">
        <v>3.4000000000000002E-2</v>
      </c>
      <c r="I17" s="45">
        <v>311</v>
      </c>
      <c r="J17" s="40" t="s">
        <v>64</v>
      </c>
      <c r="K17" s="40"/>
      <c r="L17" s="39"/>
      <c r="M17" s="41"/>
      <c r="N17" s="39"/>
      <c r="O17" s="42"/>
      <c r="P17" s="42">
        <f t="shared" ref="P17:P29" si="0">I17*O17</f>
        <v>0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80</v>
      </c>
      <c r="E18" s="46" t="s">
        <v>70</v>
      </c>
      <c r="F18" s="39" t="s">
        <v>72</v>
      </c>
      <c r="G18" s="39">
        <v>200</v>
      </c>
      <c r="H18" s="61">
        <v>3.4000000000000002E-2</v>
      </c>
      <c r="I18" s="45">
        <v>207</v>
      </c>
      <c r="J18" s="40" t="s">
        <v>64</v>
      </c>
      <c r="K18" s="40"/>
      <c r="L18" s="39"/>
      <c r="M18" s="41"/>
      <c r="N18" s="39"/>
      <c r="O18" s="42"/>
      <c r="P18" s="42">
        <f t="shared" si="0"/>
        <v>0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80</v>
      </c>
      <c r="E19" s="46" t="s">
        <v>70</v>
      </c>
      <c r="F19" s="39" t="s">
        <v>72</v>
      </c>
      <c r="G19" s="39">
        <v>60</v>
      </c>
      <c r="H19" s="61">
        <v>3.4000000000000002E-2</v>
      </c>
      <c r="I19" s="45">
        <v>63</v>
      </c>
      <c r="J19" s="40" t="s">
        <v>64</v>
      </c>
      <c r="K19" s="40"/>
      <c r="L19" s="39"/>
      <c r="M19" s="41"/>
      <c r="N19" s="39"/>
      <c r="O19" s="42"/>
      <c r="P19" s="42">
        <f t="shared" si="0"/>
        <v>0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80</v>
      </c>
      <c r="E20" s="46" t="s">
        <v>70</v>
      </c>
      <c r="F20" s="39" t="s">
        <v>72</v>
      </c>
      <c r="G20" s="39">
        <v>150</v>
      </c>
      <c r="H20" s="61">
        <v>3.4000000000000002E-2</v>
      </c>
      <c r="I20" s="45">
        <v>156</v>
      </c>
      <c r="J20" s="40" t="s">
        <v>64</v>
      </c>
      <c r="K20" s="40"/>
      <c r="L20" s="39"/>
      <c r="M20" s="41"/>
      <c r="N20" s="39"/>
      <c r="O20" s="42"/>
      <c r="P20" s="42">
        <f t="shared" si="0"/>
        <v>0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80</v>
      </c>
      <c r="E21" s="46" t="s">
        <v>70</v>
      </c>
      <c r="F21" s="39" t="s">
        <v>72</v>
      </c>
      <c r="G21" s="39">
        <v>50</v>
      </c>
      <c r="H21" s="61">
        <v>5.0000000000000001E-3</v>
      </c>
      <c r="I21" s="45">
        <v>52</v>
      </c>
      <c r="J21" s="40" t="s">
        <v>64</v>
      </c>
      <c r="K21" s="40"/>
      <c r="L21" s="39"/>
      <c r="M21" s="41"/>
      <c r="N21" s="39"/>
      <c r="O21" s="42"/>
      <c r="P21" s="42">
        <f t="shared" si="0"/>
        <v>0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80</v>
      </c>
      <c r="E22" s="46" t="s">
        <v>70</v>
      </c>
      <c r="F22" s="39" t="s">
        <v>72</v>
      </c>
      <c r="G22" s="39">
        <v>190</v>
      </c>
      <c r="H22" s="61">
        <v>5.0000000000000001E-3</v>
      </c>
      <c r="I22" s="45">
        <v>197</v>
      </c>
      <c r="J22" s="40" t="s">
        <v>64</v>
      </c>
      <c r="K22" s="40"/>
      <c r="L22" s="39"/>
      <c r="M22" s="41"/>
      <c r="N22" s="39"/>
      <c r="O22" s="42"/>
      <c r="P22" s="42">
        <f t="shared" si="0"/>
        <v>0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80</v>
      </c>
      <c r="E23" s="46" t="s">
        <v>70</v>
      </c>
      <c r="F23" s="39" t="s">
        <v>72</v>
      </c>
      <c r="G23" s="39">
        <v>150</v>
      </c>
      <c r="H23" s="61">
        <v>5.0000000000000001E-3</v>
      </c>
      <c r="I23" s="45">
        <v>156</v>
      </c>
      <c r="J23" s="40" t="s">
        <v>64</v>
      </c>
      <c r="K23" s="40"/>
      <c r="L23" s="39"/>
      <c r="M23" s="41"/>
      <c r="N23" s="39"/>
      <c r="O23" s="42"/>
      <c r="P23" s="42">
        <f t="shared" si="0"/>
        <v>0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80</v>
      </c>
      <c r="E24" s="46" t="s">
        <v>70</v>
      </c>
      <c r="F24" s="39" t="s">
        <v>72</v>
      </c>
      <c r="G24" s="39">
        <v>150</v>
      </c>
      <c r="H24" s="61">
        <v>5.0000000000000001E-3</v>
      </c>
      <c r="I24" s="45">
        <v>156</v>
      </c>
      <c r="J24" s="40" t="s">
        <v>64</v>
      </c>
      <c r="K24" s="40"/>
      <c r="L24" s="39"/>
      <c r="M24" s="41"/>
      <c r="N24" s="39"/>
      <c r="O24" s="42"/>
      <c r="P24" s="42">
        <f t="shared" si="0"/>
        <v>0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80</v>
      </c>
      <c r="E25" s="46" t="s">
        <v>70</v>
      </c>
      <c r="F25" s="39" t="s">
        <v>72</v>
      </c>
      <c r="G25" s="39">
        <v>100</v>
      </c>
      <c r="H25" s="61">
        <v>5.0000000000000001E-3</v>
      </c>
      <c r="I25" s="45">
        <v>104</v>
      </c>
      <c r="J25" s="40" t="s">
        <v>64</v>
      </c>
      <c r="K25" s="40"/>
      <c r="L25" s="39"/>
      <c r="M25" s="41"/>
      <c r="N25" s="39"/>
      <c r="O25" s="42"/>
      <c r="P25" s="42">
        <f t="shared" si="0"/>
        <v>0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80</v>
      </c>
      <c r="E26" s="46" t="s">
        <v>70</v>
      </c>
      <c r="F26" s="39" t="s">
        <v>72</v>
      </c>
      <c r="G26" s="39">
        <v>110</v>
      </c>
      <c r="H26" s="61">
        <v>5.0000000000000001E-3</v>
      </c>
      <c r="I26" s="45">
        <v>114</v>
      </c>
      <c r="J26" s="40" t="s">
        <v>64</v>
      </c>
      <c r="K26" s="40"/>
      <c r="L26" s="39"/>
      <c r="M26" s="41"/>
      <c r="N26" s="39"/>
      <c r="O26" s="42"/>
      <c r="P26" s="42">
        <f t="shared" si="0"/>
        <v>0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80</v>
      </c>
      <c r="E27" s="46" t="s">
        <v>70</v>
      </c>
      <c r="F27" s="39" t="s">
        <v>72</v>
      </c>
      <c r="G27" s="39">
        <v>180</v>
      </c>
      <c r="H27" s="61">
        <v>5.0000000000000001E-3</v>
      </c>
      <c r="I27" s="45">
        <v>187</v>
      </c>
      <c r="J27" s="40" t="s">
        <v>64</v>
      </c>
      <c r="K27" s="40"/>
      <c r="L27" s="39"/>
      <c r="M27" s="41"/>
      <c r="N27" s="39"/>
      <c r="O27" s="42"/>
      <c r="P27" s="42">
        <f t="shared" si="0"/>
        <v>0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80</v>
      </c>
      <c r="E28" s="46" t="s">
        <v>70</v>
      </c>
      <c r="F28" s="39" t="s">
        <v>72</v>
      </c>
      <c r="G28" s="39">
        <v>100</v>
      </c>
      <c r="H28" s="61">
        <v>5.0000000000000001E-3</v>
      </c>
      <c r="I28" s="45">
        <v>104</v>
      </c>
      <c r="J28" s="40" t="s">
        <v>64</v>
      </c>
      <c r="K28" s="40"/>
      <c r="L28" s="39"/>
      <c r="M28" s="41"/>
      <c r="N28" s="39"/>
      <c r="O28" s="42"/>
      <c r="P28" s="42">
        <f t="shared" si="0"/>
        <v>0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80</v>
      </c>
      <c r="E29" s="46" t="s">
        <v>70</v>
      </c>
      <c r="F29" s="39" t="s">
        <v>72</v>
      </c>
      <c r="G29" s="39">
        <v>200</v>
      </c>
      <c r="H29" s="61">
        <v>5.0000000000000001E-3</v>
      </c>
      <c r="I29" s="45">
        <v>207</v>
      </c>
      <c r="J29" s="40" t="s">
        <v>64</v>
      </c>
      <c r="K29" s="40"/>
      <c r="L29" s="39"/>
      <c r="M29" s="41"/>
      <c r="N29" s="39"/>
      <c r="O29" s="42"/>
      <c r="P29" s="42">
        <f t="shared" si="0"/>
        <v>0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2077</v>
      </c>
      <c r="J43" s="12"/>
      <c r="K43" s="13"/>
      <c r="L43" s="11"/>
      <c r="M43" s="11"/>
      <c r="N43" s="11"/>
      <c r="O43" s="14" t="s">
        <v>8</v>
      </c>
      <c r="P43" s="37">
        <f>SUM(P16:P42)</f>
        <v>0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77" t="s">
        <v>41</v>
      </c>
      <c r="Q55" s="77"/>
    </row>
    <row r="57" spans="1:17" x14ac:dyDescent="0.2">
      <c r="A57" s="2"/>
    </row>
    <row r="573" spans="3:3" x14ac:dyDescent="0.2">
      <c r="C573" s="60"/>
    </row>
  </sheetData>
  <mergeCells count="21">
    <mergeCell ref="N14:N15"/>
    <mergeCell ref="O14:O15"/>
    <mergeCell ref="P14:P15"/>
    <mergeCell ref="Q14:Q15"/>
    <mergeCell ref="P55:Q55"/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399-03990</vt:lpstr>
      <vt:lpstr>54-035784G</vt:lpstr>
      <vt:lpstr>546 nameplate</vt:lpstr>
      <vt:lpstr>536 R_bezel</vt:lpstr>
      <vt:lpstr>'399-03990'!Print_Titles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Khanitta B.</cp:lastModifiedBy>
  <cp:lastPrinted>2021-06-17T03:20:59Z</cp:lastPrinted>
  <dcterms:created xsi:type="dcterms:W3CDTF">2016-08-18T08:27:19Z</dcterms:created>
  <dcterms:modified xsi:type="dcterms:W3CDTF">2021-06-17T07:29:18Z</dcterms:modified>
</cp:coreProperties>
</file>