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7365"/>
  </bookViews>
  <sheets>
    <sheet name="GBR moorings" sheetId="3" r:id="rId1"/>
    <sheet name="Sheet1" sheetId="7" r:id="rId2"/>
    <sheet name="Sheet5" sheetId="8" r:id="rId3"/>
    <sheet name="Sheet6" sheetId="9" r:id="rId4"/>
    <sheet name="Sheet7" sheetId="10" r:id="rId5"/>
    <sheet name="Sheet9" sheetId="12" r:id="rId6"/>
  </sheets>
  <calcPr calcId="145621"/>
</workbook>
</file>

<file path=xl/calcChain.xml><?xml version="1.0" encoding="utf-8"?>
<calcChain xmlns="http://schemas.openxmlformats.org/spreadsheetml/2006/main">
  <c r="Y29" i="7" l="1"/>
  <c r="X29" i="7"/>
  <c r="AB21" i="7"/>
  <c r="AA22" i="7"/>
  <c r="AA21" i="7"/>
  <c r="AB18" i="7"/>
  <c r="AA19" i="7"/>
  <c r="AA18" i="7"/>
  <c r="Y5" i="8"/>
  <c r="Z5" i="8"/>
  <c r="AA5" i="8"/>
  <c r="Y6" i="8"/>
  <c r="Z6" i="8"/>
  <c r="AA6" i="8"/>
  <c r="Y7" i="8"/>
  <c r="Z7" i="8"/>
  <c r="AA7" i="8"/>
  <c r="Y8" i="8"/>
  <c r="Z8" i="8"/>
  <c r="AA8" i="8"/>
  <c r="Y9" i="8"/>
  <c r="Z9" i="8"/>
  <c r="AA9" i="8"/>
  <c r="Y10" i="8"/>
  <c r="Z10" i="8"/>
  <c r="AA10" i="8"/>
  <c r="Y11" i="8"/>
  <c r="Z11" i="8"/>
  <c r="AA11" i="8"/>
  <c r="Y12" i="8"/>
  <c r="Z12" i="8"/>
  <c r="AA12" i="8"/>
  <c r="Y13" i="8"/>
  <c r="Z13" i="8"/>
  <c r="AA13" i="8"/>
  <c r="AA4" i="8"/>
  <c r="Z4" i="8"/>
  <c r="Y4" i="8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6" i="7"/>
  <c r="Y26" i="7"/>
  <c r="Z26" i="7"/>
  <c r="X27" i="7"/>
  <c r="Y27" i="7"/>
  <c r="Z27" i="7"/>
  <c r="X28" i="7"/>
  <c r="Y28" i="7"/>
  <c r="Z28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Z7" i="7"/>
  <c r="Y7" i="7"/>
  <c r="X7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C40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C38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C36" i="7"/>
  <c r="AW13" i="3" l="1"/>
  <c r="AV13" i="3"/>
  <c r="AW6" i="3"/>
  <c r="AW7" i="3"/>
  <c r="AV7" i="3"/>
  <c r="AV6" i="3"/>
</calcChain>
</file>

<file path=xl/sharedStrings.xml><?xml version="1.0" encoding="utf-8"?>
<sst xmlns="http://schemas.openxmlformats.org/spreadsheetml/2006/main" count="386" uniqueCount="153">
  <si>
    <t>Table for the percentage removed by each flag</t>
  </si>
  <si>
    <t>count_flag7</t>
  </si>
  <si>
    <t>name</t>
  </si>
  <si>
    <t>test</t>
  </si>
  <si>
    <t>count_flag13_o</t>
  </si>
  <si>
    <t>count_flag13_f</t>
  </si>
  <si>
    <t>count_flag14_o</t>
  </si>
  <si>
    <t>count_flag14_f</t>
  </si>
  <si>
    <t>HIN01000b</t>
  </si>
  <si>
    <t>number</t>
  </si>
  <si>
    <t>%</t>
  </si>
  <si>
    <t>HIN02000</t>
  </si>
  <si>
    <t>HIN03000b</t>
  </si>
  <si>
    <t>echo_gradient test; echo_lim=30</t>
  </si>
  <si>
    <t>percent of good; pergood_lim=50</t>
  </si>
  <si>
    <t>error velocity;err_vel_lim=0.15 m/s</t>
  </si>
  <si>
    <t>vertical velocity;w_vel_lim=0.20m/s</t>
  </si>
  <si>
    <t>HIS02000</t>
  </si>
  <si>
    <t>HIS04000b</t>
  </si>
  <si>
    <t>OTE01000b</t>
  </si>
  <si>
    <t>OTE03000</t>
  </si>
  <si>
    <t>TIS03000</t>
  </si>
  <si>
    <t>TIS04000</t>
  </si>
  <si>
    <t>P1001000</t>
  </si>
  <si>
    <t>NEMO_NRSDAR1101_CURRENTS_CONCATENATE</t>
  </si>
  <si>
    <t>NRSDAR1201_RDI_CONCATENATED</t>
  </si>
  <si>
    <t>remove coarse outliers (ts_lim=5)</t>
  </si>
  <si>
    <t>normalized_echo_test_only_whole_water column</t>
  </si>
  <si>
    <t>RDI pre_removed</t>
  </si>
  <si>
    <r>
      <t xml:space="preserve">tilting angle &lt; 20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(except TIS03000/TIS04000=50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</si>
  <si>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 xml:space="preserve">Table 1 - essential QC </t>
  </si>
  <si>
    <t>nfi (number of instants of time) nfj (depth strata with dry cells)</t>
  </si>
  <si>
    <t>normalized_echo_test_only_top_water column</t>
  </si>
  <si>
    <t>echo_gradient test (IMOS; echo_lim=30)</t>
  </si>
  <si>
    <t>percent of good test (pergood_lim=50)</t>
  </si>
  <si>
    <t>error velocity test (err_vel_lim=0.15m/s)</t>
  </si>
  <si>
    <t>vertical velocity (w_vel_lim=0.20 m/s)</t>
  </si>
  <si>
    <t>echo_normalized test all water column (echo_lim_top=15dB;echo_lim_bottom=15dB)</t>
  </si>
  <si>
    <t>echo_normalized test top half (echo_lim_top=15dB)</t>
  </si>
  <si>
    <t>this counts cells with flag&gt;=1 just once</t>
  </si>
  <si>
    <t>this gives the percentage of repeated data only (flag&gt;=1-flag==1)</t>
  </si>
  <si>
    <t>HIS05000</t>
  </si>
  <si>
    <t>OTE04000</t>
  </si>
  <si>
    <t>HIN(1)</t>
  </si>
  <si>
    <t>HIN(2)</t>
  </si>
  <si>
    <t>HIN(3)</t>
  </si>
  <si>
    <t>HIS(1)</t>
  </si>
  <si>
    <t>HIS(2)</t>
  </si>
  <si>
    <t>HIS(3)</t>
  </si>
  <si>
    <t>OTE(1)</t>
  </si>
  <si>
    <t>OTE(2)</t>
  </si>
  <si>
    <t>OTE(3)</t>
  </si>
  <si>
    <t>NRSDAR(1)</t>
  </si>
  <si>
    <t>NRSDAR(2)</t>
  </si>
  <si>
    <t>TIS(1)</t>
  </si>
  <si>
    <t>TIS(2)</t>
  </si>
  <si>
    <t>PIL</t>
  </si>
  <si>
    <t>Mean location GBR</t>
  </si>
  <si>
    <t>HIN01</t>
  </si>
  <si>
    <t>HIN02</t>
  </si>
  <si>
    <t>HIN03</t>
  </si>
  <si>
    <t>lat</t>
  </si>
  <si>
    <t>lon</t>
  </si>
  <si>
    <t>HIS01</t>
  </si>
  <si>
    <t>HIS02</t>
  </si>
  <si>
    <t>HIS03</t>
  </si>
  <si>
    <t>OTE01</t>
  </si>
  <si>
    <t>OTE02</t>
  </si>
  <si>
    <t>OTE03</t>
  </si>
  <si>
    <t>mean</t>
  </si>
  <si>
    <t>std</t>
  </si>
  <si>
    <t>count_step0_9_once</t>
  </si>
  <si>
    <t>count_step0_9_repeated</t>
  </si>
  <si>
    <t>count_flag0_RDI</t>
  </si>
  <si>
    <t>count_flag8</t>
  </si>
  <si>
    <t>side lobe</t>
  </si>
  <si>
    <t>count_flag9</t>
  </si>
  <si>
    <t>flag12eextra_echo_tophalf_pc</t>
  </si>
  <si>
    <t>flag12eextra_echo_allcolumn_pc</t>
  </si>
  <si>
    <t>flag12b_extra_echo_top_pc</t>
  </si>
  <si>
    <t>flag13_cor_pc</t>
  </si>
  <si>
    <t>flag14_pergood_pc</t>
  </si>
  <si>
    <t>flag15_errvel_pc</t>
  </si>
  <si>
    <t>flag16_vertvel_pc</t>
  </si>
  <si>
    <t>flag15b_errvel_pc</t>
  </si>
  <si>
    <t>error velocity;err_vel_lim=0.30 m/s</t>
  </si>
  <si>
    <t>count_flag12e_top_o</t>
  </si>
  <si>
    <t>count_flag12e_o</t>
  </si>
  <si>
    <t>count_flag12e_f</t>
  </si>
  <si>
    <t>count_flag12b_o</t>
  </si>
  <si>
    <t>count_flag12b_f</t>
  </si>
  <si>
    <t>count_flag15_o</t>
  </si>
  <si>
    <t>count_flag15_f</t>
  </si>
  <si>
    <t>count_flag15b_o</t>
  </si>
  <si>
    <t>count_flag15b_f</t>
  </si>
  <si>
    <t>error velocity test (err_vel_lim=0.3m/s)</t>
  </si>
  <si>
    <t>count_flag16_o</t>
  </si>
  <si>
    <t>count_flag16_f</t>
  </si>
  <si>
    <t>Table 4 - Imos/ combo(0_9+13)</t>
  </si>
  <si>
    <t>Flag_0_9_once</t>
  </si>
  <si>
    <t>Flag_0_RDI</t>
  </si>
  <si>
    <t>correlation test using the individual correlation of 4 beams (cor_lim_imos=64)</t>
  </si>
  <si>
    <t>flagsstep0_plusflag12e_f</t>
  </si>
  <si>
    <t>count_all_imos_default_once</t>
  </si>
  <si>
    <t>count_all_imos_default_repeated</t>
  </si>
  <si>
    <t>count_all_imos_low_once</t>
  </si>
  <si>
    <t>count_all_imos_low_repeated</t>
  </si>
  <si>
    <t>count_all_imos_default_plusstep0_9_once</t>
  </si>
  <si>
    <t>count_all_imos_default_plusstep0_9_repeated</t>
  </si>
  <si>
    <t>count_0_9_13low_once</t>
  </si>
  <si>
    <t>count_0_9_13low_repeated</t>
  </si>
  <si>
    <t>beam correlation;cor_lim=110</t>
  </si>
  <si>
    <t>flag13_cor_64</t>
  </si>
  <si>
    <t>beam correlation;cor_lim=64</t>
  </si>
  <si>
    <t>flag14_pergood_10_pc</t>
  </si>
  <si>
    <t xml:space="preserve">    </t>
  </si>
  <si>
    <t>count_flag13low_o</t>
  </si>
  <si>
    <t>count_flag13low_f</t>
  </si>
  <si>
    <t>count_flag14low_o</t>
  </si>
  <si>
    <t>count_flag14low_f</t>
  </si>
  <si>
    <t>max</t>
  </si>
  <si>
    <t>min</t>
  </si>
  <si>
    <t>average</t>
  </si>
  <si>
    <t>Flag_7_tilting</t>
  </si>
  <si>
    <t>Flag_8_side lobe</t>
  </si>
  <si>
    <t>Flag 13a (beam correlation - 110)</t>
  </si>
  <si>
    <t>Flag 13b (beam correlation - 64)</t>
  </si>
  <si>
    <t>Flag 14a (percentage of good - 50)</t>
  </si>
  <si>
    <t>Flag 14b (percentage of good - 10)</t>
  </si>
  <si>
    <t>correlation test using the individual correlation of 4 beams (cor_lim_imos=110)</t>
  </si>
  <si>
    <t>percent of good test (pergood_lim=10)</t>
  </si>
  <si>
    <t>Flag 12 top (echo normalized - 15 dB)</t>
  </si>
  <si>
    <t>Flag 12 all column (echo normalized - 15 dB)</t>
  </si>
  <si>
    <t>Flag 12 b (echo gradient - 30 counts)</t>
  </si>
  <si>
    <r>
      <t>Flag 16 (vertical velocity - 0.20 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</si>
  <si>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t>version 18</t>
  </si>
  <si>
    <t>NRSDAR01</t>
  </si>
  <si>
    <t>NRSDAR02</t>
  </si>
  <si>
    <t>Flag_0_9_overlap</t>
  </si>
  <si>
    <t>Flag_9_coarse outlier</t>
  </si>
  <si>
    <r>
      <t>Flag 15a (error velocity - 0.3 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</si>
  <si>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r>
      <t>Flag 15b (error velocity - 0.3m s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</si>
  <si>
    <t>All_IMOS default (once)</t>
  </si>
  <si>
    <t>All_IMOS default (overlap)</t>
  </si>
  <si>
    <t>All IMOS low (once)</t>
  </si>
  <si>
    <t>All IMOS low (overlap)</t>
  </si>
  <si>
    <t>All IMOS default plus Steps 0-9 (once)</t>
  </si>
  <si>
    <t>All IMOS default plus Steps 0-9 (overlap)</t>
  </si>
  <si>
    <t>Step 0_9 plus flag 13b (once)</t>
  </si>
  <si>
    <t>Step 0_9 plus flag 13b (overlap)</t>
  </si>
  <si>
    <t>Table 2 -extra data removed without considering data removed in step 0_9</t>
  </si>
  <si>
    <t>percent of good; pergood_lim=10</t>
  </si>
  <si>
    <t>Flag 12 b (echo difference - 30 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</si>
</sst>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6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64" fontId="0" fillId="0" borderId="0" xfId="0" applyNumberFormat="1" applyAlignment="1">
      <alignment horizontal="center"/>
    </xf>
    <xf numFmtId="2" fontId="0" fillId="0" borderId="0" xfId="0" applyNumberFormat="1" applyFill="1"/>
    <xf numFmtId="164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Fill="1"/>
    <xf numFmtId="0" fontId="0" fillId="3" borderId="1" xfId="0" applyFill="1" applyBorder="1"/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0" borderId="0" xfId="0" applyFont="1"/>
    <xf numFmtId="167" fontId="5" fillId="0" borderId="0" xfId="0" applyNumberFormat="1" applyFont="1"/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vertical="center"/>
    </xf>
    <xf numFmtId="1" fontId="0" fillId="0" borderId="0" xfId="0" applyNumberFormat="1"/>
    <xf numFmtId="0" fontId="0" fillId="0" borderId="1" xfId="0" applyFill="1" applyBorder="1" applyAlignment="1">
      <alignment horizontal="center"/>
    </xf>
    <xf numFmtId="2" fontId="3" fillId="4" borderId="0" xfId="0" applyNumberFormat="1" applyFont="1" applyFill="1" applyAlignment="1">
      <alignment horizontal="center" vertical="center"/>
    </xf>
    <xf numFmtId="2" fontId="3" fillId="4" borderId="3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64" fontId="0" fillId="0" borderId="0" xfId="0" applyNumberFormat="1" applyFill="1" applyAlignment="1">
      <alignment horizontal="right"/>
    </xf>
    <xf numFmtId="2" fontId="0" fillId="6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right"/>
    </xf>
    <xf numFmtId="0" fontId="5" fillId="0" borderId="0" xfId="0" applyFont="1" applyFill="1"/>
    <xf numFmtId="165" fontId="5" fillId="0" borderId="0" xfId="0" applyNumberFormat="1" applyFont="1" applyFill="1"/>
    <xf numFmtId="167" fontId="5" fillId="0" borderId="0" xfId="0" applyNumberFormat="1" applyFont="1" applyFill="1"/>
    <xf numFmtId="0" fontId="0" fillId="0" borderId="2" xfId="0" applyFill="1" applyBorder="1"/>
    <xf numFmtId="0" fontId="0" fillId="0" borderId="1" xfId="0" applyFill="1" applyBorder="1"/>
    <xf numFmtId="2" fontId="8" fillId="4" borderId="3" xfId="0" applyNumberFormat="1" applyFont="1" applyFill="1" applyBorder="1" applyAlignment="1">
      <alignment horizontal="center"/>
    </xf>
    <xf numFmtId="0" fontId="0" fillId="0" borderId="3" xfId="0" applyBorder="1"/>
    <xf numFmtId="2" fontId="3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abSelected="1" workbookViewId="0">
      <selection activeCell="AQ1" sqref="AQ1:AS1048576"/>
    </sheetView>
  </sheetViews>
  <sheetFormatPr defaultRowHeight="15" x14ac:dyDescent="0.25"/>
  <cols>
    <col min="1" max="1" width="37.5703125" customWidth="1"/>
    <col min="2" max="2" width="65" customWidth="1"/>
    <col min="3" max="5" width="10.7109375" customWidth="1"/>
    <col min="6" max="6" width="6.85546875" customWidth="1"/>
    <col min="7" max="8" width="9.28515625" style="4" customWidth="1"/>
    <col min="9" max="9" width="6.5703125" style="6" customWidth="1"/>
    <col min="10" max="11" width="9.140625" style="4"/>
    <col min="12" max="12" width="5.85546875" style="6" customWidth="1"/>
    <col min="13" max="14" width="7.85546875" customWidth="1"/>
    <col min="15" max="15" width="7.85546875" style="2" customWidth="1"/>
    <col min="16" max="17" width="9.5703125" customWidth="1"/>
    <col min="18" max="18" width="6.28515625" style="2" customWidth="1"/>
    <col min="19" max="20" width="10" customWidth="1"/>
    <col min="21" max="21" width="6.5703125" style="2" customWidth="1"/>
    <col min="22" max="23" width="10.5703125" style="2" customWidth="1"/>
    <col min="24" max="24" width="6.28515625" style="2" customWidth="1"/>
    <col min="27" max="27" width="6.28515625" style="2" customWidth="1"/>
    <col min="28" max="29" width="10.7109375" customWidth="1"/>
    <col min="30" max="30" width="7.7109375" style="2" customWidth="1"/>
    <col min="31" max="32" width="9.140625" style="2"/>
    <col min="33" max="33" width="6.7109375" style="2" customWidth="1"/>
    <col min="34" max="35" width="9.42578125" style="2" customWidth="1"/>
    <col min="36" max="36" width="6.28515625" style="2" customWidth="1"/>
    <col min="37" max="38" width="9.140625" style="2"/>
    <col min="39" max="39" width="6.5703125" style="2" customWidth="1"/>
    <col min="42" max="42" width="6.7109375" style="2" customWidth="1"/>
    <col min="45" max="45" width="9.140625" style="2"/>
    <col min="48" max="48" width="10.42578125" customWidth="1"/>
    <col min="49" max="49" width="10.140625" customWidth="1"/>
  </cols>
  <sheetData>
    <row r="1" spans="1:53" x14ac:dyDescent="0.25">
      <c r="A1" s="14" t="s">
        <v>0</v>
      </c>
      <c r="B1" s="14"/>
      <c r="C1" s="14"/>
      <c r="D1" s="14"/>
      <c r="E1" s="14"/>
      <c r="F1" s="14"/>
      <c r="G1" s="15"/>
      <c r="H1" s="15"/>
      <c r="J1" s="15"/>
      <c r="K1" s="15"/>
      <c r="M1" s="14"/>
      <c r="N1" s="14"/>
      <c r="P1" s="14"/>
      <c r="Q1" s="14"/>
      <c r="S1" s="14"/>
      <c r="T1" s="14"/>
      <c r="V1" s="14"/>
      <c r="W1" s="14"/>
      <c r="Y1" s="14"/>
      <c r="Z1" s="14"/>
      <c r="AB1" s="14"/>
      <c r="AC1" s="14"/>
      <c r="AE1" s="14"/>
      <c r="AF1" s="14"/>
      <c r="AH1" s="14"/>
      <c r="AI1" s="14"/>
      <c r="AK1" s="14"/>
      <c r="AL1" s="14"/>
      <c r="AN1" s="14"/>
      <c r="AO1" s="14"/>
      <c r="AQ1" s="14"/>
      <c r="AR1" s="14"/>
      <c r="AU1" t="s">
        <v>57</v>
      </c>
      <c r="AY1" s="2"/>
      <c r="AZ1" s="2"/>
      <c r="BA1" s="2"/>
    </row>
    <row r="2" spans="1:53" x14ac:dyDescent="0.25">
      <c r="V2"/>
      <c r="W2"/>
      <c r="AE2"/>
      <c r="AF2"/>
      <c r="AH2"/>
      <c r="AI2"/>
      <c r="AK2"/>
      <c r="AL2"/>
      <c r="AV2" s="4" t="s">
        <v>61</v>
      </c>
      <c r="AW2" s="4" t="s">
        <v>62</v>
      </c>
      <c r="AY2" s="2"/>
      <c r="AZ2" s="2"/>
      <c r="BA2" s="2"/>
    </row>
    <row r="3" spans="1:53" x14ac:dyDescent="0.25">
      <c r="A3" t="s">
        <v>2</v>
      </c>
      <c r="B3" t="s">
        <v>3</v>
      </c>
      <c r="D3" s="4" t="s">
        <v>8</v>
      </c>
      <c r="E3" s="4" t="s">
        <v>8</v>
      </c>
      <c r="F3" s="4"/>
      <c r="G3" t="s">
        <v>11</v>
      </c>
      <c r="H3" s="4" t="s">
        <v>11</v>
      </c>
      <c r="J3" t="s">
        <v>12</v>
      </c>
      <c r="K3" s="4" t="s">
        <v>12</v>
      </c>
      <c r="M3" t="s">
        <v>17</v>
      </c>
      <c r="N3" t="s">
        <v>17</v>
      </c>
      <c r="P3" t="s">
        <v>18</v>
      </c>
      <c r="Q3" t="s">
        <v>18</v>
      </c>
      <c r="S3" t="s">
        <v>41</v>
      </c>
      <c r="T3" t="s">
        <v>41</v>
      </c>
      <c r="V3" t="s">
        <v>19</v>
      </c>
      <c r="W3" t="s">
        <v>19</v>
      </c>
      <c r="Y3" t="s">
        <v>20</v>
      </c>
      <c r="Z3" t="s">
        <v>20</v>
      </c>
      <c r="AB3" t="s">
        <v>42</v>
      </c>
      <c r="AC3" t="s">
        <v>42</v>
      </c>
      <c r="AE3" t="s">
        <v>21</v>
      </c>
      <c r="AF3" t="s">
        <v>21</v>
      </c>
      <c r="AH3" t="s">
        <v>22</v>
      </c>
      <c r="AI3" t="s">
        <v>22</v>
      </c>
      <c r="AK3" t="s">
        <v>23</v>
      </c>
      <c r="AL3" t="s">
        <v>23</v>
      </c>
      <c r="AN3" s="5" t="s">
        <v>24</v>
      </c>
      <c r="AO3" s="5"/>
      <c r="AP3" s="45"/>
      <c r="AQ3" s="5" t="s">
        <v>25</v>
      </c>
      <c r="AU3" t="s">
        <v>58</v>
      </c>
      <c r="AV3">
        <v>-23.383500000000002</v>
      </c>
      <c r="AW3">
        <v>151.98689999999999</v>
      </c>
      <c r="AY3" s="2"/>
      <c r="AZ3" s="6"/>
      <c r="BA3" s="6"/>
    </row>
    <row r="4" spans="1:53" x14ac:dyDescent="0.25">
      <c r="A4" s="14" t="s">
        <v>30</v>
      </c>
      <c r="B4" s="14"/>
      <c r="C4" s="14"/>
      <c r="D4" s="14" t="s">
        <v>9</v>
      </c>
      <c r="E4" s="15" t="s">
        <v>10</v>
      </c>
      <c r="F4" s="15"/>
      <c r="G4" s="14" t="s">
        <v>9</v>
      </c>
      <c r="H4" s="15" t="s">
        <v>10</v>
      </c>
      <c r="J4" s="14" t="s">
        <v>9</v>
      </c>
      <c r="K4" s="15" t="s">
        <v>10</v>
      </c>
      <c r="M4" s="14" t="s">
        <v>9</v>
      </c>
      <c r="N4" s="15" t="s">
        <v>10</v>
      </c>
      <c r="O4" s="6"/>
      <c r="P4" s="14" t="s">
        <v>9</v>
      </c>
      <c r="Q4" s="15" t="s">
        <v>10</v>
      </c>
      <c r="R4" s="6"/>
      <c r="S4" s="14" t="s">
        <v>9</v>
      </c>
      <c r="T4" s="15" t="s">
        <v>10</v>
      </c>
      <c r="U4" s="6"/>
      <c r="V4" s="14" t="s">
        <v>9</v>
      </c>
      <c r="W4" s="15" t="s">
        <v>10</v>
      </c>
      <c r="X4" s="6"/>
      <c r="Y4" s="14" t="s">
        <v>9</v>
      </c>
      <c r="Z4" s="15" t="s">
        <v>10</v>
      </c>
      <c r="AA4" s="6"/>
      <c r="AB4" s="14" t="s">
        <v>9</v>
      </c>
      <c r="AC4" s="15" t="s">
        <v>10</v>
      </c>
      <c r="AD4" s="6"/>
      <c r="AE4" s="14" t="s">
        <v>9</v>
      </c>
      <c r="AF4" s="15" t="s">
        <v>10</v>
      </c>
      <c r="AG4" s="6"/>
      <c r="AH4" s="14" t="s">
        <v>9</v>
      </c>
      <c r="AI4" s="15" t="s">
        <v>10</v>
      </c>
      <c r="AJ4" s="6"/>
      <c r="AK4" s="14" t="s">
        <v>9</v>
      </c>
      <c r="AL4" s="15" t="s">
        <v>10</v>
      </c>
      <c r="AM4" s="6"/>
      <c r="AN4" s="14" t="s">
        <v>9</v>
      </c>
      <c r="AO4" s="15" t="s">
        <v>10</v>
      </c>
      <c r="AP4" s="6"/>
      <c r="AQ4" s="14" t="s">
        <v>9</v>
      </c>
      <c r="AR4" s="15" t="s">
        <v>10</v>
      </c>
      <c r="AU4" t="s">
        <v>59</v>
      </c>
      <c r="AV4">
        <v>-23.3827</v>
      </c>
      <c r="AW4">
        <v>151.98750000000001</v>
      </c>
      <c r="AY4" s="2"/>
      <c r="AZ4" s="2"/>
      <c r="BA4" s="2"/>
    </row>
    <row r="5" spans="1:53" x14ac:dyDescent="0.25">
      <c r="A5" s="2"/>
      <c r="B5" s="2"/>
      <c r="C5" s="11"/>
      <c r="D5" s="43" t="s">
        <v>135</v>
      </c>
      <c r="E5" s="43" t="s">
        <v>135</v>
      </c>
      <c r="F5" s="6"/>
      <c r="G5" s="43" t="s">
        <v>135</v>
      </c>
      <c r="H5" s="43" t="s">
        <v>135</v>
      </c>
      <c r="J5" s="43" t="s">
        <v>135</v>
      </c>
      <c r="K5" s="43" t="s">
        <v>135</v>
      </c>
      <c r="M5" s="43" t="s">
        <v>135</v>
      </c>
      <c r="N5" s="43" t="s">
        <v>135</v>
      </c>
      <c r="O5" s="6"/>
      <c r="P5" s="43" t="s">
        <v>135</v>
      </c>
      <c r="Q5" s="43" t="s">
        <v>135</v>
      </c>
      <c r="R5" s="6"/>
      <c r="S5" s="43" t="s">
        <v>135</v>
      </c>
      <c r="T5" s="43" t="s">
        <v>135</v>
      </c>
      <c r="U5" s="6"/>
      <c r="V5" s="43" t="s">
        <v>135</v>
      </c>
      <c r="W5" s="43" t="s">
        <v>135</v>
      </c>
      <c r="X5" s="6"/>
      <c r="Y5" s="43" t="s">
        <v>135</v>
      </c>
      <c r="Z5" s="43" t="s">
        <v>135</v>
      </c>
      <c r="AA5" s="6"/>
      <c r="AB5" s="43" t="s">
        <v>135</v>
      </c>
      <c r="AC5" s="43" t="s">
        <v>135</v>
      </c>
      <c r="AD5" s="6"/>
      <c r="AE5" s="43" t="s">
        <v>135</v>
      </c>
      <c r="AF5" s="43" t="s">
        <v>135</v>
      </c>
      <c r="AG5" s="6"/>
      <c r="AH5" s="43" t="s">
        <v>135</v>
      </c>
      <c r="AI5" s="43" t="s">
        <v>135</v>
      </c>
      <c r="AJ5" s="6"/>
      <c r="AK5" s="43" t="s">
        <v>135</v>
      </c>
      <c r="AL5" s="43" t="s">
        <v>135</v>
      </c>
      <c r="AM5" s="6"/>
      <c r="AN5" s="43" t="s">
        <v>135</v>
      </c>
      <c r="AO5" s="43" t="s">
        <v>135</v>
      </c>
      <c r="AP5" s="6"/>
      <c r="AQ5" s="43" t="s">
        <v>135</v>
      </c>
      <c r="AR5" s="43" t="s">
        <v>135</v>
      </c>
      <c r="AU5" t="s">
        <v>60</v>
      </c>
      <c r="AV5">
        <v>-23.380400000000002</v>
      </c>
      <c r="AW5">
        <v>151.9873</v>
      </c>
      <c r="AY5" s="2"/>
      <c r="AZ5" s="2"/>
      <c r="BA5" s="2"/>
    </row>
    <row r="6" spans="1:53" s="2" customFormat="1" x14ac:dyDescent="0.25">
      <c r="A6" s="2" t="s">
        <v>71</v>
      </c>
      <c r="B6" s="2" t="s">
        <v>39</v>
      </c>
      <c r="D6" s="34">
        <v>76848</v>
      </c>
      <c r="E6" s="34">
        <v>20.475764164215398</v>
      </c>
      <c r="F6" s="34"/>
      <c r="G6" s="29">
        <v>52639</v>
      </c>
      <c r="H6" s="29">
        <v>19.317702236037199</v>
      </c>
      <c r="I6" s="29"/>
      <c r="J6" s="29">
        <v>247245</v>
      </c>
      <c r="K6" s="29">
        <v>21.081923153663698</v>
      </c>
      <c r="L6" s="29"/>
      <c r="M6" s="29">
        <v>32357</v>
      </c>
      <c r="N6" s="29">
        <v>11.446916899564901</v>
      </c>
      <c r="O6" s="29"/>
      <c r="P6" s="44">
        <v>80660</v>
      </c>
      <c r="Q6" s="44">
        <v>13.0637233069068</v>
      </c>
      <c r="R6" s="44"/>
      <c r="S6" s="29">
        <v>83233</v>
      </c>
      <c r="T6" s="29">
        <v>15.805494789293</v>
      </c>
      <c r="U6" s="29"/>
      <c r="V6" s="13">
        <v>102019</v>
      </c>
      <c r="W6" s="13">
        <v>20.979692560793801</v>
      </c>
      <c r="X6" s="13"/>
      <c r="Y6" s="11">
        <v>79853</v>
      </c>
      <c r="Z6" s="11">
        <v>38.759076612433503</v>
      </c>
      <c r="AA6" s="11"/>
      <c r="AB6" s="13">
        <v>134496</v>
      </c>
      <c r="AC6" s="13">
        <v>49.846564376250797</v>
      </c>
      <c r="AD6" s="13"/>
      <c r="AE6" s="13">
        <v>55089</v>
      </c>
      <c r="AF6" s="13">
        <v>7.697649721935</v>
      </c>
      <c r="AG6" s="13"/>
      <c r="AH6" s="13">
        <v>49370</v>
      </c>
      <c r="AI6" s="13">
        <v>8.0653066025406499</v>
      </c>
      <c r="AJ6" s="13"/>
      <c r="AK6" s="13">
        <v>30448</v>
      </c>
      <c r="AL6" s="13">
        <v>10.619197421929</v>
      </c>
      <c r="AM6" s="13"/>
      <c r="AN6" s="34">
        <v>117716</v>
      </c>
      <c r="AO6" s="34">
        <v>22.216602246648101</v>
      </c>
      <c r="AP6" s="34"/>
      <c r="AQ6" s="2">
        <v>273871</v>
      </c>
      <c r="AR6" s="2">
        <v>28.944731796919399</v>
      </c>
      <c r="AU6" s="51" t="s">
        <v>69</v>
      </c>
      <c r="AV6" s="52">
        <f>AVERAGE(AV3:AV5)</f>
        <v>-23.382200000000001</v>
      </c>
      <c r="AW6" s="52">
        <f>AVERAGE(AW3:AW5)</f>
        <v>151.98723333333334</v>
      </c>
      <c r="AY6" s="51"/>
      <c r="AZ6" s="52"/>
      <c r="BA6" s="52"/>
    </row>
    <row r="7" spans="1:53" s="2" customFormat="1" x14ac:dyDescent="0.25">
      <c r="A7" s="2" t="s">
        <v>72</v>
      </c>
      <c r="B7" s="2" t="s">
        <v>40</v>
      </c>
      <c r="D7" s="34">
        <v>6694</v>
      </c>
      <c r="E7" s="34">
        <v>1.78358272583877</v>
      </c>
      <c r="F7" s="34"/>
      <c r="G7" s="29">
        <v>3820</v>
      </c>
      <c r="H7" s="29">
        <v>1.40188116304759</v>
      </c>
      <c r="I7" s="29"/>
      <c r="J7" s="29">
        <v>18510</v>
      </c>
      <c r="K7" s="29">
        <v>1.5782984390960999</v>
      </c>
      <c r="L7" s="29"/>
      <c r="M7" s="29">
        <v>2611</v>
      </c>
      <c r="N7" s="29">
        <v>0.92369193759507595</v>
      </c>
      <c r="O7" s="29"/>
      <c r="P7" s="44">
        <v>1482</v>
      </c>
      <c r="Q7" s="44">
        <v>0.24002526581745401</v>
      </c>
      <c r="R7" s="44"/>
      <c r="S7" s="29">
        <v>2301</v>
      </c>
      <c r="T7" s="29">
        <v>0.43694740679974498</v>
      </c>
      <c r="U7" s="29"/>
      <c r="V7" s="13">
        <v>16702</v>
      </c>
      <c r="W7" s="13">
        <v>3.4346820214899001</v>
      </c>
      <c r="X7" s="13"/>
      <c r="Y7" s="11">
        <v>11529</v>
      </c>
      <c r="Z7" s="11">
        <v>5.5959499864093498</v>
      </c>
      <c r="AA7" s="11"/>
      <c r="AB7" s="13">
        <v>17000</v>
      </c>
      <c r="AC7" s="13">
        <v>6.3004966273812197</v>
      </c>
      <c r="AD7" s="13"/>
      <c r="AE7" s="13">
        <v>11145</v>
      </c>
      <c r="AF7" s="13">
        <v>1.5573037475896401</v>
      </c>
      <c r="AG7" s="13"/>
      <c r="AH7" s="13">
        <v>6930</v>
      </c>
      <c r="AI7" s="13">
        <v>1.1321161587119</v>
      </c>
      <c r="AJ7" s="13"/>
      <c r="AK7" s="13">
        <v>745</v>
      </c>
      <c r="AL7" s="13">
        <v>0.25982994217475902</v>
      </c>
      <c r="AM7" s="13"/>
      <c r="AN7" s="34">
        <v>157</v>
      </c>
      <c r="AO7" s="34">
        <v>2.9630692112573999E-2</v>
      </c>
      <c r="AP7" s="34"/>
      <c r="AQ7" s="2">
        <v>9643</v>
      </c>
      <c r="AR7" s="2">
        <v>1.01914422745634</v>
      </c>
      <c r="AU7" s="51" t="s">
        <v>70</v>
      </c>
      <c r="AV7" s="53">
        <f>_xlfn.STDEV.S(AV3:AV5)</f>
        <v>1.609347693942779E-3</v>
      </c>
      <c r="AW7" s="53">
        <f>_xlfn.STDEV.S(AW3:AW5)</f>
        <v>3.0550504634053105E-4</v>
      </c>
      <c r="AY7" s="51"/>
      <c r="AZ7" s="53"/>
      <c r="BA7" s="53"/>
    </row>
    <row r="8" spans="1:53" s="2" customFormat="1" x14ac:dyDescent="0.25">
      <c r="A8" s="2" t="s">
        <v>73</v>
      </c>
      <c r="B8" s="2" t="s">
        <v>28</v>
      </c>
      <c r="D8" s="34">
        <v>33137</v>
      </c>
      <c r="E8" s="34">
        <v>8.8291874493754499</v>
      </c>
      <c r="F8" s="34"/>
      <c r="G8" s="29">
        <v>20736</v>
      </c>
      <c r="H8" s="29">
        <v>7.6097926170038699</v>
      </c>
      <c r="I8" s="29"/>
      <c r="J8" s="29">
        <v>88626</v>
      </c>
      <c r="K8" s="29">
        <v>7.5569031584727604</v>
      </c>
      <c r="L8" s="29"/>
      <c r="M8" s="29">
        <v>15624</v>
      </c>
      <c r="N8" s="29">
        <v>5.5272933102203998</v>
      </c>
      <c r="O8" s="29"/>
      <c r="P8" s="44">
        <v>28519</v>
      </c>
      <c r="Q8" s="44">
        <v>4.61894774348717</v>
      </c>
      <c r="R8" s="44"/>
      <c r="S8" s="29">
        <v>40459</v>
      </c>
      <c r="T8" s="29">
        <v>7.6829444292528803</v>
      </c>
      <c r="U8" s="29"/>
      <c r="V8" s="13">
        <v>41097</v>
      </c>
      <c r="W8" s="13">
        <v>8.45139067400134</v>
      </c>
      <c r="X8" s="13"/>
      <c r="Y8" s="11">
        <v>14044</v>
      </c>
      <c r="Z8" s="11">
        <v>6.8166815516638799</v>
      </c>
      <c r="AA8" s="11"/>
      <c r="AB8" s="13">
        <v>15763</v>
      </c>
      <c r="AC8" s="13">
        <v>5.8420428433770697</v>
      </c>
      <c r="AD8" s="13"/>
      <c r="AE8" s="13">
        <v>15180</v>
      </c>
      <c r="AF8" s="13">
        <v>2.1211189671072899</v>
      </c>
      <c r="AG8" s="13"/>
      <c r="AH8" s="13">
        <v>13761</v>
      </c>
      <c r="AI8" s="13">
        <v>2.2480592294422101</v>
      </c>
      <c r="AJ8" s="13"/>
      <c r="AK8" s="13">
        <v>4443</v>
      </c>
      <c r="AL8" s="13">
        <v>1.54956299742611</v>
      </c>
      <c r="AM8" s="13"/>
      <c r="AN8" s="34">
        <v>68349</v>
      </c>
      <c r="AO8" s="34">
        <v>12.8995425172122</v>
      </c>
      <c r="AP8" s="34"/>
      <c r="AQ8" s="2">
        <v>161228</v>
      </c>
      <c r="AR8" s="2">
        <v>17.039778648172799</v>
      </c>
    </row>
    <row r="9" spans="1:53" s="2" customFormat="1" x14ac:dyDescent="0.25">
      <c r="A9" s="2" t="s">
        <v>1</v>
      </c>
      <c r="B9" s="2" t="s">
        <v>29</v>
      </c>
      <c r="D9" s="34">
        <v>24192</v>
      </c>
      <c r="E9" s="34">
        <v>6.4458370635631201</v>
      </c>
      <c r="F9" s="34"/>
      <c r="G9" s="29">
        <v>17200</v>
      </c>
      <c r="H9" s="29">
        <v>6.3121350796906999</v>
      </c>
      <c r="I9" s="29"/>
      <c r="J9" s="29">
        <v>96965</v>
      </c>
      <c r="K9" s="29">
        <v>8.2679474957835293</v>
      </c>
      <c r="L9" s="29"/>
      <c r="M9" s="29">
        <v>1058</v>
      </c>
      <c r="N9" s="29">
        <v>0.374288039056143</v>
      </c>
      <c r="O9" s="29"/>
      <c r="P9" s="44">
        <v>46</v>
      </c>
      <c r="Q9" s="44">
        <v>7.4501769417023699E-3</v>
      </c>
      <c r="R9" s="44"/>
      <c r="S9" s="29">
        <v>46</v>
      </c>
      <c r="T9" s="29">
        <v>8.7351502445842093E-3</v>
      </c>
      <c r="U9" s="29"/>
      <c r="V9" s="13">
        <v>44255</v>
      </c>
      <c r="W9" s="13">
        <v>9.1008174386921006</v>
      </c>
      <c r="X9" s="13"/>
      <c r="Y9" s="11">
        <v>64909</v>
      </c>
      <c r="Z9" s="11">
        <v>31.505552751135799</v>
      </c>
      <c r="AA9" s="11"/>
      <c r="AB9" s="13">
        <v>114852</v>
      </c>
      <c r="AC9" s="13">
        <v>42.566155214587504</v>
      </c>
      <c r="AD9" s="13"/>
      <c r="AE9" s="13">
        <v>2332</v>
      </c>
      <c r="AF9" s="13">
        <v>0.32585305871503201</v>
      </c>
      <c r="AG9" s="13"/>
      <c r="AH9" s="13">
        <v>528</v>
      </c>
      <c r="AI9" s="13">
        <v>8.6256469235192604E-2</v>
      </c>
      <c r="AJ9" s="13"/>
      <c r="AK9" s="13">
        <v>363</v>
      </c>
      <c r="AL9" s="13">
        <v>0.12660170336837301</v>
      </c>
      <c r="AM9" s="13"/>
      <c r="AN9" s="34">
        <v>0</v>
      </c>
      <c r="AO9" s="34">
        <v>0</v>
      </c>
      <c r="AP9" s="34"/>
      <c r="AQ9" s="2">
        <v>38964</v>
      </c>
      <c r="AR9" s="2">
        <v>4.1180063962054003</v>
      </c>
      <c r="AU9" s="2" t="s">
        <v>63</v>
      </c>
      <c r="AV9" s="2">
        <v>-23.512799999999999</v>
      </c>
      <c r="AW9" s="2">
        <v>151.95419999999999</v>
      </c>
    </row>
    <row r="10" spans="1:53" s="2" customFormat="1" x14ac:dyDescent="0.25">
      <c r="A10" s="2" t="s">
        <v>74</v>
      </c>
      <c r="B10" s="2" t="s">
        <v>75</v>
      </c>
      <c r="D10" s="34">
        <v>26619</v>
      </c>
      <c r="E10" s="34">
        <v>7.0924990407980602</v>
      </c>
      <c r="F10" s="34"/>
      <c r="G10" s="29">
        <v>18717</v>
      </c>
      <c r="H10" s="29">
        <v>6.8688507143355197</v>
      </c>
      <c r="I10" s="29"/>
      <c r="J10" s="29">
        <v>81648</v>
      </c>
      <c r="K10" s="29">
        <v>6.9619076691149804</v>
      </c>
      <c r="L10" s="29"/>
      <c r="M10" s="29">
        <v>18270</v>
      </c>
      <c r="N10" s="29">
        <v>6.4633671772738497</v>
      </c>
      <c r="O10" s="29"/>
      <c r="P10" s="44">
        <v>53562</v>
      </c>
      <c r="Q10" s="44">
        <v>8.6749212467709196</v>
      </c>
      <c r="R10" s="44"/>
      <c r="S10" s="29">
        <v>44990</v>
      </c>
      <c r="T10" s="29">
        <v>8.5433567283444205</v>
      </c>
      <c r="U10" s="29"/>
      <c r="V10" s="13">
        <v>36444</v>
      </c>
      <c r="W10" s="13">
        <v>7.4945247031001001</v>
      </c>
      <c r="X10" s="13"/>
      <c r="Y10" s="11">
        <v>15703</v>
      </c>
      <c r="Z10" s="11">
        <v>7.6219275424222399</v>
      </c>
      <c r="AA10" s="11"/>
      <c r="AB10" s="13">
        <v>22199</v>
      </c>
      <c r="AC10" s="13">
        <v>8.2273367430138595</v>
      </c>
      <c r="AD10" s="13"/>
      <c r="AE10" s="13">
        <v>48618</v>
      </c>
      <c r="AF10" s="13">
        <v>6.7934494033479602</v>
      </c>
      <c r="AG10" s="13"/>
      <c r="AH10" s="13">
        <v>41652</v>
      </c>
      <c r="AI10" s="13">
        <v>6.8044591980762199</v>
      </c>
      <c r="AJ10" s="13"/>
      <c r="AK10" s="13">
        <v>26013</v>
      </c>
      <c r="AL10" s="13">
        <v>9.0724245446872605</v>
      </c>
      <c r="AM10" s="13"/>
      <c r="AN10" s="34">
        <v>49524</v>
      </c>
      <c r="AO10" s="34">
        <v>9.3466904215484998</v>
      </c>
      <c r="AP10" s="34"/>
      <c r="AQ10" s="2">
        <v>83400</v>
      </c>
      <c r="AR10" s="2">
        <v>8.8143346022875004</v>
      </c>
      <c r="AU10" s="2" t="s">
        <v>64</v>
      </c>
      <c r="AV10" s="2">
        <v>-23.513200000000001</v>
      </c>
      <c r="AW10" s="2">
        <v>151.95480000000001</v>
      </c>
    </row>
    <row r="11" spans="1:53" s="2" customFormat="1" x14ac:dyDescent="0.25">
      <c r="A11" s="2" t="s">
        <v>76</v>
      </c>
      <c r="B11" s="2" t="s">
        <v>26</v>
      </c>
      <c r="D11" s="34">
        <v>9</v>
      </c>
      <c r="E11" s="34">
        <v>2.3980048599565201E-3</v>
      </c>
      <c r="F11" s="34"/>
      <c r="G11" s="29">
        <v>11</v>
      </c>
      <c r="H11" s="29">
        <v>4.0368305742208002E-3</v>
      </c>
      <c r="I11" s="29"/>
      <c r="J11" s="29">
        <v>101</v>
      </c>
      <c r="K11" s="29">
        <v>8.6120012073855196E-3</v>
      </c>
      <c r="L11" s="29"/>
      <c r="M11" s="29">
        <v>16</v>
      </c>
      <c r="N11" s="29">
        <v>5.6603106095447003E-3</v>
      </c>
      <c r="O11" s="29"/>
      <c r="P11" s="44">
        <v>15</v>
      </c>
      <c r="Q11" s="44">
        <v>2.4294055244681598E-3</v>
      </c>
      <c r="R11" s="44"/>
      <c r="S11" s="29">
        <v>39</v>
      </c>
      <c r="T11" s="29">
        <v>7.4058882508431303E-3</v>
      </c>
      <c r="U11" s="29"/>
      <c r="V11" s="13">
        <v>140</v>
      </c>
      <c r="W11" s="13">
        <v>2.8790293558171798E-2</v>
      </c>
      <c r="X11" s="13"/>
      <c r="Y11" s="11">
        <v>109</v>
      </c>
      <c r="Z11" s="11">
        <v>5.29064575000971E-2</v>
      </c>
      <c r="AA11" s="11"/>
      <c r="AB11" s="13">
        <v>146</v>
      </c>
      <c r="AC11" s="13">
        <v>5.4110147505744603E-2</v>
      </c>
      <c r="AD11" s="13"/>
      <c r="AE11" s="13">
        <v>104</v>
      </c>
      <c r="AF11" s="13">
        <v>1.45320403543582E-2</v>
      </c>
      <c r="AG11" s="13"/>
      <c r="AH11" s="13">
        <v>359</v>
      </c>
      <c r="AI11" s="13">
        <v>5.8647864498928302E-2</v>
      </c>
      <c r="AJ11" s="13"/>
      <c r="AK11" s="13">
        <v>374</v>
      </c>
      <c r="AL11" s="13">
        <v>0.13043811862196</v>
      </c>
      <c r="AM11" s="13"/>
      <c r="AN11" s="34">
        <v>0</v>
      </c>
      <c r="AO11" s="34">
        <v>0</v>
      </c>
      <c r="AP11" s="34"/>
      <c r="AQ11" s="2">
        <v>0</v>
      </c>
      <c r="AR11" s="2">
        <v>0</v>
      </c>
      <c r="AU11" s="2" t="s">
        <v>65</v>
      </c>
      <c r="AV11" s="2">
        <v>-23.5136</v>
      </c>
      <c r="AW11" s="2">
        <v>151.95529999999999</v>
      </c>
    </row>
    <row r="12" spans="1:53" x14ac:dyDescent="0.25">
      <c r="C12" s="2"/>
      <c r="D12" s="1"/>
      <c r="E12" s="1"/>
      <c r="F12" s="1"/>
      <c r="G12" s="10"/>
      <c r="H12" s="10"/>
      <c r="I12" s="29"/>
      <c r="J12" s="10"/>
      <c r="K12" s="10"/>
      <c r="L12" s="29"/>
      <c r="M12" s="10"/>
      <c r="N12" s="10"/>
      <c r="O12" s="29"/>
      <c r="P12" s="37"/>
      <c r="Q12" s="37"/>
      <c r="R12" s="44"/>
      <c r="S12" s="10"/>
      <c r="T12" s="10"/>
      <c r="U12" s="29"/>
      <c r="V12" s="13"/>
      <c r="W12" s="13"/>
      <c r="X12" s="13"/>
      <c r="Y12" s="1"/>
      <c r="Z12" s="1"/>
      <c r="AA12" s="11"/>
      <c r="AB12" s="3"/>
      <c r="AC12" s="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"/>
      <c r="AO12" s="1"/>
      <c r="AP12" s="11"/>
      <c r="AY12" s="51"/>
      <c r="AZ12" s="53"/>
      <c r="BA12" s="53"/>
    </row>
    <row r="13" spans="1:53" x14ac:dyDescent="0.25">
      <c r="C13" s="2"/>
      <c r="G13" s="10"/>
      <c r="H13" s="10"/>
      <c r="I13" s="29"/>
      <c r="J13" s="10"/>
      <c r="K13" s="10"/>
      <c r="L13" s="29"/>
      <c r="M13" s="12"/>
      <c r="N13" s="12"/>
      <c r="O13" s="34"/>
      <c r="P13" s="12"/>
      <c r="Q13" s="12"/>
      <c r="R13" s="34"/>
      <c r="S13" s="12"/>
      <c r="T13" s="12"/>
      <c r="U13" s="34"/>
      <c r="AE13" s="6"/>
      <c r="AF13" s="6"/>
      <c r="AG13" s="6"/>
      <c r="AU13" s="24" t="s">
        <v>70</v>
      </c>
      <c r="AV13" s="25">
        <f>_xlfn.STDEV.S(AV9:AV11)</f>
        <v>4.0000000000084412E-4</v>
      </c>
      <c r="AW13" s="25">
        <f>_xlfn.STDEV.S(AW9:AW11)</f>
        <v>5.5075705473313222E-4</v>
      </c>
      <c r="AY13" s="2"/>
      <c r="AZ13" s="2"/>
      <c r="BA13" s="2"/>
    </row>
    <row r="14" spans="1:53" x14ac:dyDescent="0.25">
      <c r="A14" s="14" t="s">
        <v>150</v>
      </c>
      <c r="B14" s="14"/>
      <c r="C14" s="14"/>
      <c r="D14" s="14"/>
      <c r="E14" s="14"/>
      <c r="F14" s="14"/>
      <c r="G14" s="16"/>
      <c r="H14" s="16"/>
      <c r="I14" s="29"/>
      <c r="J14" s="16"/>
      <c r="K14" s="16"/>
      <c r="L14" s="29"/>
      <c r="M14" s="16"/>
      <c r="N14" s="16"/>
      <c r="O14" s="29"/>
      <c r="P14" s="16"/>
      <c r="Q14" s="16"/>
      <c r="R14" s="29"/>
      <c r="S14" s="16"/>
      <c r="T14" s="16"/>
      <c r="U14" s="29"/>
      <c r="V14" s="29"/>
      <c r="W14" s="29"/>
      <c r="X14" s="29"/>
      <c r="Y14" s="16"/>
      <c r="Z14" s="16"/>
      <c r="AA14" s="29"/>
      <c r="AB14" s="16"/>
      <c r="AC14" s="16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16"/>
      <c r="AO14" s="16"/>
      <c r="AP14" s="29"/>
      <c r="AQ14" s="14"/>
      <c r="AR14" s="14"/>
      <c r="AY14" s="2"/>
      <c r="AZ14" s="2"/>
      <c r="BA14" s="2"/>
    </row>
    <row r="15" spans="1:53" x14ac:dyDescent="0.25">
      <c r="A15" t="s">
        <v>2</v>
      </c>
      <c r="B15" t="s">
        <v>3</v>
      </c>
      <c r="D15" s="4"/>
      <c r="E15" s="4"/>
      <c r="F15" s="4"/>
      <c r="AN15" s="5"/>
      <c r="AO15" s="5"/>
      <c r="AP15" s="45"/>
      <c r="AQ15" s="5"/>
      <c r="AU15" t="s">
        <v>58</v>
      </c>
      <c r="AV15">
        <v>-23.383500000000002</v>
      </c>
      <c r="AW15">
        <v>151.98689999999999</v>
      </c>
      <c r="AY15" s="2"/>
      <c r="AZ15" s="2"/>
      <c r="BA15" s="2"/>
    </row>
    <row r="16" spans="1:53" s="2" customFormat="1" x14ac:dyDescent="0.25">
      <c r="A16" s="2" t="s">
        <v>77</v>
      </c>
      <c r="B16" s="2" t="s">
        <v>38</v>
      </c>
      <c r="D16" s="34">
        <v>2130</v>
      </c>
      <c r="E16" s="34">
        <v>2.6969535820101802</v>
      </c>
      <c r="F16" s="34"/>
      <c r="G16" s="29">
        <v>1820</v>
      </c>
      <c r="H16" s="29">
        <v>3.3419636790980398</v>
      </c>
      <c r="I16" s="29"/>
      <c r="J16" s="29">
        <v>4928</v>
      </c>
      <c r="K16" s="29">
        <v>1.9542139721540399</v>
      </c>
      <c r="L16" s="29"/>
      <c r="M16" s="29">
        <v>2401</v>
      </c>
      <c r="N16" s="29">
        <v>6.9077622417860596</v>
      </c>
      <c r="O16" s="29"/>
      <c r="P16" s="34">
        <v>697</v>
      </c>
      <c r="Q16" s="34">
        <v>0.85671792224393695</v>
      </c>
      <c r="R16" s="34"/>
      <c r="S16" s="29">
        <v>432</v>
      </c>
      <c r="T16" s="29">
        <v>0.51634494711050005</v>
      </c>
      <c r="U16" s="29"/>
      <c r="V16" s="13">
        <v>1979</v>
      </c>
      <c r="W16" s="29">
        <v>1.90292121002327</v>
      </c>
      <c r="X16" s="13"/>
      <c r="Y16" s="11">
        <v>7934</v>
      </c>
      <c r="Z16" s="11">
        <v>9.0377846378165305</v>
      </c>
      <c r="AA16" s="11"/>
      <c r="AB16" s="13">
        <v>8047</v>
      </c>
      <c r="AC16" s="13">
        <v>5.6453140455862396</v>
      </c>
      <c r="AD16" s="13"/>
      <c r="AE16" s="13">
        <v>32843</v>
      </c>
      <c r="AF16" s="13">
        <v>37.350452622481001</v>
      </c>
      <c r="AG16" s="13"/>
      <c r="AH16" s="11">
        <v>17646</v>
      </c>
      <c r="AI16" s="11">
        <v>26.331025426763802</v>
      </c>
      <c r="AJ16" s="11"/>
      <c r="AK16" s="11">
        <v>16297</v>
      </c>
      <c r="AL16" s="11">
        <v>34.863621777730202</v>
      </c>
      <c r="AM16" s="11"/>
      <c r="AN16" s="11">
        <v>569</v>
      </c>
      <c r="AO16" s="11">
        <v>0.48104155218328598</v>
      </c>
      <c r="AP16" s="11"/>
      <c r="AQ16" s="2">
        <v>150</v>
      </c>
      <c r="AR16" s="11">
        <v>5.4740330120684202E-2</v>
      </c>
      <c r="AU16" s="2" t="s">
        <v>66</v>
      </c>
      <c r="AV16" s="2">
        <v>-23.483599999999999</v>
      </c>
      <c r="AW16" s="2">
        <v>152.1722</v>
      </c>
    </row>
    <row r="17" spans="1:53" s="2" customFormat="1" x14ac:dyDescent="0.25">
      <c r="A17" s="2" t="s">
        <v>78</v>
      </c>
      <c r="B17" s="2" t="s">
        <v>37</v>
      </c>
      <c r="D17" s="34">
        <v>2528</v>
      </c>
      <c r="E17" s="34">
        <v>3.1848417657730299</v>
      </c>
      <c r="F17" s="34"/>
      <c r="G17" s="29">
        <v>1831</v>
      </c>
      <c r="H17" s="29">
        <v>3.3614833853497301</v>
      </c>
      <c r="I17" s="29"/>
      <c r="J17" s="29">
        <v>5703</v>
      </c>
      <c r="K17" s="29">
        <v>2.2546135964704201</v>
      </c>
      <c r="L17" s="29"/>
      <c r="M17" s="29">
        <v>2592</v>
      </c>
      <c r="N17" s="29">
        <v>7.4165212166299499</v>
      </c>
      <c r="O17" s="29"/>
      <c r="P17" s="34">
        <v>2263</v>
      </c>
      <c r="Q17" s="34">
        <v>2.7290377820387599</v>
      </c>
      <c r="R17" s="34"/>
      <c r="S17" s="29">
        <v>1021</v>
      </c>
      <c r="T17" s="29">
        <v>1.21181190210554</v>
      </c>
      <c r="U17" s="29"/>
      <c r="V17" s="13">
        <v>3656</v>
      </c>
      <c r="W17" s="29">
        <v>3.4596640643482401</v>
      </c>
      <c r="X17" s="13"/>
      <c r="Y17" s="11">
        <v>8155</v>
      </c>
      <c r="Z17" s="11">
        <v>9.2662030724479596</v>
      </c>
      <c r="AA17" s="11"/>
      <c r="AB17" s="13">
        <v>8279</v>
      </c>
      <c r="AC17" s="13">
        <v>5.7986342146734398</v>
      </c>
      <c r="AD17" s="13"/>
      <c r="AE17" s="13">
        <v>34653</v>
      </c>
      <c r="AF17" s="13">
        <v>38.6140268770475</v>
      </c>
      <c r="AG17" s="13"/>
      <c r="AH17" s="11">
        <v>23137</v>
      </c>
      <c r="AI17" s="11">
        <v>31.910022480588101</v>
      </c>
      <c r="AJ17" s="11"/>
      <c r="AK17" s="11">
        <v>18047</v>
      </c>
      <c r="AL17" s="11">
        <v>37.214145788225601</v>
      </c>
      <c r="AM17" s="11"/>
      <c r="AN17" s="11">
        <v>604</v>
      </c>
      <c r="AO17" s="11">
        <v>0.51048005409060204</v>
      </c>
      <c r="AP17" s="11"/>
      <c r="AQ17" s="2">
        <v>251</v>
      </c>
      <c r="AR17" s="11">
        <v>9.15650695675648E-2</v>
      </c>
      <c r="AU17" s="2" t="s">
        <v>67</v>
      </c>
      <c r="AV17" s="2">
        <v>-23.483599999999999</v>
      </c>
      <c r="AW17" s="2">
        <v>152.17269999999999</v>
      </c>
    </row>
    <row r="18" spans="1:53" s="2" customFormat="1" x14ac:dyDescent="0.25">
      <c r="A18" s="2" t="s">
        <v>79</v>
      </c>
      <c r="B18" s="2" t="s">
        <v>13</v>
      </c>
      <c r="D18" s="34">
        <v>1337</v>
      </c>
      <c r="E18" s="34">
        <v>1.71004668414658</v>
      </c>
      <c r="F18" s="34"/>
      <c r="G18" s="29">
        <v>1738</v>
      </c>
      <c r="H18" s="29">
        <v>3.1962042775438202</v>
      </c>
      <c r="I18" s="29"/>
      <c r="J18" s="29">
        <v>2589</v>
      </c>
      <c r="K18" s="29">
        <v>1.03628809529528</v>
      </c>
      <c r="L18" s="29"/>
      <c r="M18" s="29">
        <v>4082</v>
      </c>
      <c r="N18" s="29">
        <v>11.2022832679272</v>
      </c>
      <c r="O18" s="29"/>
      <c r="P18" s="34">
        <v>17603</v>
      </c>
      <c r="Q18" s="34">
        <v>17.9141691175722</v>
      </c>
      <c r="R18" s="34"/>
      <c r="S18" s="29">
        <v>17608</v>
      </c>
      <c r="T18" s="29">
        <v>17.4611517140846</v>
      </c>
      <c r="U18" s="29"/>
      <c r="V18" s="13">
        <v>49</v>
      </c>
      <c r="W18" s="29">
        <v>4.8007210879021801E-2</v>
      </c>
      <c r="X18" s="13"/>
      <c r="Y18" s="11">
        <v>19938</v>
      </c>
      <c r="Z18" s="11">
        <v>19.9797576935796</v>
      </c>
      <c r="AA18" s="11"/>
      <c r="AB18" s="13">
        <v>22547</v>
      </c>
      <c r="AC18" s="13">
        <v>14.357214266156401</v>
      </c>
      <c r="AD18" s="13"/>
      <c r="AE18" s="13">
        <v>24959</v>
      </c>
      <c r="AF18" s="13">
        <v>31.180041974815101</v>
      </c>
      <c r="AG18" s="13"/>
      <c r="AH18" s="11">
        <v>21380</v>
      </c>
      <c r="AI18" s="11">
        <v>30.2190812720848</v>
      </c>
      <c r="AJ18" s="11"/>
      <c r="AK18" s="11">
        <v>47188</v>
      </c>
      <c r="AL18" s="11">
        <v>60.7810809418311</v>
      </c>
      <c r="AM18" s="11"/>
      <c r="AN18" s="11">
        <v>339</v>
      </c>
      <c r="AO18" s="11">
        <v>0.287154292490788</v>
      </c>
      <c r="AP18" s="11"/>
      <c r="AQ18" s="2">
        <v>4153</v>
      </c>
      <c r="AR18" s="11">
        <v>1.49375593473945</v>
      </c>
      <c r="AU18" s="2" t="s">
        <v>68</v>
      </c>
      <c r="AV18" s="2">
        <v>-23.4831</v>
      </c>
      <c r="AW18" s="2">
        <v>152.173</v>
      </c>
    </row>
    <row r="19" spans="1:53" s="2" customFormat="1" x14ac:dyDescent="0.25">
      <c r="A19" s="2" t="s">
        <v>80</v>
      </c>
      <c r="B19" s="2" t="s">
        <v>111</v>
      </c>
      <c r="D19" s="34">
        <v>26019</v>
      </c>
      <c r="E19" s="34">
        <v>25.293826008340901</v>
      </c>
      <c r="F19" s="34"/>
      <c r="G19" s="29">
        <v>26575</v>
      </c>
      <c r="H19" s="29">
        <v>33.548362663165598</v>
      </c>
      <c r="I19" s="29"/>
      <c r="J19" s="29">
        <v>65178</v>
      </c>
      <c r="K19" s="29">
        <v>20.8621004215439</v>
      </c>
      <c r="L19" s="29"/>
      <c r="M19" s="29">
        <v>49455</v>
      </c>
      <c r="N19" s="29">
        <v>60.449567300640503</v>
      </c>
      <c r="O19" s="29"/>
      <c r="P19" s="34">
        <v>26748</v>
      </c>
      <c r="Q19" s="34">
        <v>24.903172948011299</v>
      </c>
      <c r="R19" s="34"/>
      <c r="S19" s="29">
        <v>48165</v>
      </c>
      <c r="T19" s="29">
        <v>36.6558090686312</v>
      </c>
      <c r="U19" s="29"/>
      <c r="V19" s="13">
        <v>71748</v>
      </c>
      <c r="W19" s="29">
        <v>41.289773086949801</v>
      </c>
      <c r="X19" s="13"/>
      <c r="Y19" s="11">
        <v>16147</v>
      </c>
      <c r="Z19" s="11">
        <v>16.819791666666699</v>
      </c>
      <c r="AA19" s="11"/>
      <c r="AB19" s="13">
        <v>13911</v>
      </c>
      <c r="AC19" s="13">
        <v>9.3735470698821501</v>
      </c>
      <c r="AD19" s="13"/>
      <c r="AE19" s="13">
        <v>40139</v>
      </c>
      <c r="AF19" s="13">
        <v>42.150417944302099</v>
      </c>
      <c r="AG19" s="13"/>
      <c r="AH19" s="11">
        <v>23200</v>
      </c>
      <c r="AI19" s="11">
        <v>31.969133250654501</v>
      </c>
      <c r="AJ19" s="11"/>
      <c r="AK19" s="11">
        <v>22326</v>
      </c>
      <c r="AL19" s="11">
        <v>42.304922878690299</v>
      </c>
      <c r="AM19" s="11"/>
      <c r="AN19" s="11">
        <v>10110</v>
      </c>
      <c r="AO19" s="11">
        <v>7.9091890538701</v>
      </c>
      <c r="AP19" s="11"/>
      <c r="AQ19" s="2">
        <v>1488</v>
      </c>
      <c r="AR19" s="11">
        <v>0.54038546043528601</v>
      </c>
    </row>
    <row r="20" spans="1:53" s="2" customFormat="1" x14ac:dyDescent="0.25">
      <c r="A20" s="2" t="s">
        <v>112</v>
      </c>
      <c r="B20" s="2" t="s">
        <v>113</v>
      </c>
      <c r="D20" s="34">
        <v>267</v>
      </c>
      <c r="E20" s="34">
        <v>0.34623614082863302</v>
      </c>
      <c r="F20" s="34"/>
      <c r="G20" s="29">
        <v>321</v>
      </c>
      <c r="H20" s="29">
        <v>0.60611782477341403</v>
      </c>
      <c r="I20" s="29"/>
      <c r="J20" s="29">
        <v>407</v>
      </c>
      <c r="K20" s="29">
        <v>0.164343514286176</v>
      </c>
      <c r="L20" s="29"/>
      <c r="M20" s="29">
        <v>6976</v>
      </c>
      <c r="N20" s="29">
        <v>17.7357435232502</v>
      </c>
      <c r="O20" s="29"/>
      <c r="P20" s="34">
        <v>446</v>
      </c>
      <c r="Q20" s="34">
        <v>0.54989766478435598</v>
      </c>
      <c r="R20" s="34"/>
      <c r="S20" s="29">
        <v>6518</v>
      </c>
      <c r="T20" s="29">
        <v>7.2623146260208804</v>
      </c>
      <c r="U20" s="29"/>
      <c r="V20" s="13">
        <v>7982</v>
      </c>
      <c r="W20" s="29">
        <v>7.2562976700211799</v>
      </c>
      <c r="X20" s="13"/>
      <c r="Y20" s="11">
        <v>6</v>
      </c>
      <c r="Z20" s="11">
        <v>7.5132420891821797E-3</v>
      </c>
      <c r="AA20" s="11"/>
      <c r="AB20" s="13">
        <v>0</v>
      </c>
      <c r="AC20" s="13">
        <v>0</v>
      </c>
      <c r="AD20" s="13"/>
      <c r="AE20" s="13">
        <v>981</v>
      </c>
      <c r="AF20" s="13">
        <v>1.7495987158908499</v>
      </c>
      <c r="AG20" s="13"/>
      <c r="AH20" s="11">
        <v>994</v>
      </c>
      <c r="AI20" s="11">
        <v>1.9736319593360301</v>
      </c>
      <c r="AJ20" s="11"/>
      <c r="AK20" s="11">
        <v>33</v>
      </c>
      <c r="AL20" s="11">
        <v>0.10826416456153</v>
      </c>
      <c r="AM20" s="11"/>
      <c r="AN20" s="11">
        <v>0</v>
      </c>
      <c r="AO20" s="11">
        <v>0</v>
      </c>
      <c r="AP20" s="11"/>
      <c r="AQ20" s="2">
        <v>1</v>
      </c>
      <c r="AR20" s="11">
        <v>3.6513407723316E-4</v>
      </c>
      <c r="AY20" s="51"/>
      <c r="AZ20" s="52"/>
      <c r="BA20" s="52"/>
    </row>
    <row r="21" spans="1:53" s="2" customFormat="1" x14ac:dyDescent="0.25">
      <c r="A21" s="2" t="s">
        <v>81</v>
      </c>
      <c r="B21" s="2" t="s">
        <v>14</v>
      </c>
      <c r="D21" s="34">
        <v>4896</v>
      </c>
      <c r="E21" s="34">
        <v>5.9894304169113299</v>
      </c>
      <c r="F21" s="34"/>
      <c r="G21" s="29">
        <v>3564</v>
      </c>
      <c r="H21" s="29">
        <v>6.3412985071971297</v>
      </c>
      <c r="I21" s="29"/>
      <c r="J21" s="29">
        <v>15476</v>
      </c>
      <c r="K21" s="29">
        <v>5.8906596731894298</v>
      </c>
      <c r="L21" s="29"/>
      <c r="M21" s="29">
        <v>9616</v>
      </c>
      <c r="N21" s="29">
        <v>22.9099659304791</v>
      </c>
      <c r="O21" s="29"/>
      <c r="P21" s="34">
        <v>2686</v>
      </c>
      <c r="Q21" s="34">
        <v>3.2227101480574998</v>
      </c>
      <c r="R21" s="34"/>
      <c r="S21" s="29">
        <v>11048</v>
      </c>
      <c r="T21" s="29">
        <v>11.718161665659</v>
      </c>
      <c r="U21" s="29"/>
      <c r="V21" s="13">
        <v>10319</v>
      </c>
      <c r="W21" s="29">
        <v>9.1856718118535099</v>
      </c>
      <c r="X21" s="13"/>
      <c r="Y21" s="11">
        <v>3136</v>
      </c>
      <c r="Z21" s="11">
        <v>3.77881405969466</v>
      </c>
      <c r="AA21" s="11"/>
      <c r="AB21" s="13">
        <v>4387</v>
      </c>
      <c r="AC21" s="13">
        <v>3.1587739320147201</v>
      </c>
      <c r="AD21" s="13"/>
      <c r="AE21" s="13">
        <v>3406</v>
      </c>
      <c r="AF21" s="13">
        <v>5.8227198905889397</v>
      </c>
      <c r="AG21" s="13"/>
      <c r="AH21" s="11">
        <v>2815</v>
      </c>
      <c r="AI21" s="11">
        <v>5.3942703842100199</v>
      </c>
      <c r="AJ21" s="11"/>
      <c r="AK21" s="11">
        <v>4841</v>
      </c>
      <c r="AL21" s="11">
        <v>13.7181557992576</v>
      </c>
      <c r="AM21" s="11"/>
      <c r="AN21" s="11">
        <v>0</v>
      </c>
      <c r="AO21" s="11">
        <v>0</v>
      </c>
      <c r="AP21" s="11"/>
      <c r="AQ21" s="2">
        <v>0</v>
      </c>
      <c r="AR21" s="11">
        <v>0</v>
      </c>
    </row>
    <row r="22" spans="1:53" s="2" customFormat="1" x14ac:dyDescent="0.25">
      <c r="A22" s="2" t="s">
        <v>114</v>
      </c>
      <c r="D22" s="34">
        <v>1566</v>
      </c>
      <c r="E22" s="34">
        <v>1.9970923559568401</v>
      </c>
      <c r="F22" s="34"/>
      <c r="G22" s="29">
        <v>970</v>
      </c>
      <c r="H22" s="29">
        <v>1.8093976757634</v>
      </c>
      <c r="I22" s="29"/>
      <c r="J22" s="29">
        <v>4272</v>
      </c>
      <c r="K22" s="29">
        <v>1.6984935411920501</v>
      </c>
      <c r="L22" s="29"/>
      <c r="M22" s="29">
        <v>2246</v>
      </c>
      <c r="N22" s="29">
        <v>6.4907666965292004</v>
      </c>
      <c r="O22" s="29"/>
      <c r="P22" s="34">
        <v>493</v>
      </c>
      <c r="Q22" s="34">
        <v>0.60749448572449605</v>
      </c>
      <c r="R22" s="34"/>
      <c r="S22" s="29">
        <v>3174</v>
      </c>
      <c r="T22" s="29">
        <v>3.67331350469291</v>
      </c>
      <c r="U22" s="29"/>
      <c r="V22" s="13">
        <v>3668</v>
      </c>
      <c r="W22" s="29">
        <v>3.4706255263182801</v>
      </c>
      <c r="X22" s="13"/>
      <c r="Y22" s="11">
        <v>468</v>
      </c>
      <c r="Z22" s="11">
        <v>0.58266206845034296</v>
      </c>
      <c r="AA22" s="11"/>
      <c r="AB22" s="13">
        <v>687</v>
      </c>
      <c r="AC22" s="13">
        <v>0.50819999556157203</v>
      </c>
      <c r="AD22" s="13"/>
      <c r="AE22" s="13">
        <v>671</v>
      </c>
      <c r="AF22" s="13">
        <v>1.2033715925394499</v>
      </c>
      <c r="AG22" s="13"/>
      <c r="AH22" s="11">
        <v>978</v>
      </c>
      <c r="AI22" s="11">
        <v>1.9424803368554899</v>
      </c>
      <c r="AJ22" s="11"/>
      <c r="AK22" s="11">
        <v>1008</v>
      </c>
      <c r="AL22" s="11">
        <v>3.2044760935910501</v>
      </c>
      <c r="AM22" s="11"/>
      <c r="AN22" s="11">
        <v>0</v>
      </c>
      <c r="AO22" s="11">
        <v>0</v>
      </c>
      <c r="AP22" s="11"/>
      <c r="AQ22" s="2">
        <v>0</v>
      </c>
      <c r="AR22" s="11">
        <v>0</v>
      </c>
    </row>
    <row r="23" spans="1:53" s="2" customFormat="1" x14ac:dyDescent="0.25">
      <c r="A23" s="2" t="s">
        <v>82</v>
      </c>
      <c r="B23" s="2" t="s">
        <v>15</v>
      </c>
      <c r="D23" s="34">
        <v>1982</v>
      </c>
      <c r="E23" s="34">
        <v>2.5142712165419301</v>
      </c>
      <c r="F23" s="34"/>
      <c r="G23" s="29">
        <v>1036</v>
      </c>
      <c r="H23" s="29">
        <v>1.93013507219376</v>
      </c>
      <c r="I23" s="29"/>
      <c r="J23" s="29">
        <v>5569</v>
      </c>
      <c r="K23" s="29">
        <v>2.2028052243942202</v>
      </c>
      <c r="L23" s="29"/>
      <c r="M23" s="29">
        <v>1403</v>
      </c>
      <c r="N23" s="29">
        <v>4.1558056872037898</v>
      </c>
      <c r="O23" s="29"/>
      <c r="P23" s="34">
        <v>3628</v>
      </c>
      <c r="Q23" s="34">
        <v>4.3042900531511004</v>
      </c>
      <c r="R23" s="34"/>
      <c r="S23" s="29">
        <v>3095</v>
      </c>
      <c r="T23" s="29">
        <v>3.58516356222778</v>
      </c>
      <c r="U23" s="29"/>
      <c r="V23" s="13">
        <v>3878</v>
      </c>
      <c r="W23" s="29">
        <v>3.6620489721144098</v>
      </c>
      <c r="X23" s="13"/>
      <c r="Y23" s="11">
        <v>3260</v>
      </c>
      <c r="Z23" s="11">
        <v>3.9223707482583898</v>
      </c>
      <c r="AA23" s="11"/>
      <c r="AB23" s="13">
        <v>3240</v>
      </c>
      <c r="AC23" s="13">
        <v>2.3523261892315701</v>
      </c>
      <c r="AD23" s="13"/>
      <c r="AE23" s="13">
        <v>5702</v>
      </c>
      <c r="AF23" s="13">
        <v>9.3796779128489405</v>
      </c>
      <c r="AG23" s="13"/>
      <c r="AH23" s="11">
        <v>5564</v>
      </c>
      <c r="AI23" s="11">
        <v>10.128517857793</v>
      </c>
      <c r="AJ23" s="11"/>
      <c r="AK23" s="11">
        <v>2423</v>
      </c>
      <c r="AL23" s="11">
        <v>7.3712390861245503</v>
      </c>
      <c r="AM23" s="11"/>
      <c r="AN23" s="11">
        <v>5377</v>
      </c>
      <c r="AO23" s="11">
        <v>4.3682418984020197</v>
      </c>
      <c r="AP23" s="11"/>
      <c r="AQ23" s="2">
        <v>205</v>
      </c>
      <c r="AR23" s="11">
        <v>7.4796771698361006E-2</v>
      </c>
    </row>
    <row r="24" spans="1:53" s="2" customFormat="1" x14ac:dyDescent="0.25">
      <c r="A24" s="2" t="s">
        <v>84</v>
      </c>
      <c r="B24" s="2" t="s">
        <v>85</v>
      </c>
      <c r="D24" s="34">
        <v>472</v>
      </c>
      <c r="E24" s="34">
        <v>0.61045007759958603</v>
      </c>
      <c r="F24" s="34"/>
      <c r="G24" s="29">
        <v>297</v>
      </c>
      <c r="H24" s="29">
        <v>0.56105485869729499</v>
      </c>
      <c r="I24" s="29"/>
      <c r="J24" s="29">
        <v>1389</v>
      </c>
      <c r="K24" s="29">
        <v>0.55865247713506605</v>
      </c>
      <c r="L24" s="29"/>
      <c r="M24" s="29">
        <v>169</v>
      </c>
      <c r="N24" s="29">
        <v>0.51958433253397296</v>
      </c>
      <c r="O24" s="29"/>
      <c r="P24" s="34">
        <v>150</v>
      </c>
      <c r="Q24" s="34">
        <v>0.185620591510952</v>
      </c>
      <c r="R24" s="34"/>
      <c r="S24" s="29">
        <v>181</v>
      </c>
      <c r="T24" s="29">
        <v>0.21698995372479399</v>
      </c>
      <c r="U24" s="29"/>
      <c r="V24" s="13">
        <v>1260</v>
      </c>
      <c r="W24" s="29">
        <v>1.21999632064602</v>
      </c>
      <c r="X24" s="13"/>
      <c r="Y24" s="11">
        <v>1366</v>
      </c>
      <c r="Z24" s="11">
        <v>1.6818724682648201</v>
      </c>
      <c r="AA24" s="11"/>
      <c r="AB24" s="13">
        <v>1013</v>
      </c>
      <c r="AC24" s="13">
        <v>0.74755182312613899</v>
      </c>
      <c r="AD24" s="13"/>
      <c r="AE24" s="13">
        <v>2075</v>
      </c>
      <c r="AF24" s="13">
        <v>3.6299069344342598</v>
      </c>
      <c r="AG24" s="13"/>
      <c r="AH24" s="11">
        <v>1691</v>
      </c>
      <c r="AI24" s="11">
        <v>3.3117251914376902</v>
      </c>
      <c r="AJ24" s="11"/>
      <c r="AK24" s="11">
        <v>562</v>
      </c>
      <c r="AL24" s="11">
        <v>1.812318606901</v>
      </c>
      <c r="AM24" s="11"/>
      <c r="AN24" s="11">
        <v>1654</v>
      </c>
      <c r="AO24" s="11">
        <v>1.38560777414761</v>
      </c>
      <c r="AP24" s="11"/>
      <c r="AQ24" s="2">
        <v>5</v>
      </c>
      <c r="AR24" s="11">
        <v>1.82564372197637E-3</v>
      </c>
    </row>
    <row r="25" spans="1:53" s="2" customFormat="1" x14ac:dyDescent="0.25">
      <c r="A25" s="2" t="s">
        <v>83</v>
      </c>
      <c r="B25" s="2" t="s">
        <v>16</v>
      </c>
      <c r="D25" s="34">
        <v>41</v>
      </c>
      <c r="E25" s="34">
        <v>5.3323622364707599E-2</v>
      </c>
      <c r="F25" s="34"/>
      <c r="G25" s="29">
        <v>14</v>
      </c>
      <c r="H25" s="29">
        <v>2.6589178204470799E-2</v>
      </c>
      <c r="I25" s="29"/>
      <c r="J25" s="29">
        <v>318</v>
      </c>
      <c r="K25" s="29">
        <v>0.12845215157353901</v>
      </c>
      <c r="L25" s="29"/>
      <c r="M25" s="29">
        <v>7</v>
      </c>
      <c r="N25" s="29">
        <v>2.1628970461006099E-2</v>
      </c>
      <c r="O25" s="29"/>
      <c r="P25" s="34">
        <v>4</v>
      </c>
      <c r="Q25" s="34">
        <v>4.9588416145988296E-3</v>
      </c>
      <c r="R25" s="34"/>
      <c r="S25" s="29">
        <v>26</v>
      </c>
      <c r="T25" s="29">
        <v>3.1227855246880199E-2</v>
      </c>
      <c r="U25" s="29"/>
      <c r="V25" s="13">
        <v>131</v>
      </c>
      <c r="W25" s="29">
        <v>0.128242780225159</v>
      </c>
      <c r="X25" s="13"/>
      <c r="Y25" s="11">
        <v>99</v>
      </c>
      <c r="Z25" s="11">
        <v>0.123824294576746</v>
      </c>
      <c r="AA25" s="11"/>
      <c r="AB25" s="13">
        <v>68</v>
      </c>
      <c r="AC25" s="13">
        <v>5.05335751018103E-2</v>
      </c>
      <c r="AD25" s="13"/>
      <c r="AE25" s="13">
        <v>32</v>
      </c>
      <c r="AF25" s="13">
        <v>5.8054099163658099E-2</v>
      </c>
      <c r="AG25" s="13"/>
      <c r="AH25" s="11">
        <v>8</v>
      </c>
      <c r="AI25" s="11">
        <v>1.62015472477622E-2</v>
      </c>
      <c r="AJ25" s="11"/>
      <c r="AK25" s="11">
        <v>126</v>
      </c>
      <c r="AL25" s="11">
        <v>0.41211486884280801</v>
      </c>
      <c r="AM25" s="11"/>
      <c r="AN25" s="11">
        <v>0</v>
      </c>
      <c r="AO25" s="11">
        <v>0</v>
      </c>
      <c r="AP25" s="11"/>
      <c r="AQ25" s="2">
        <v>0</v>
      </c>
      <c r="AR25" s="11">
        <v>0</v>
      </c>
    </row>
    <row r="26" spans="1:53" x14ac:dyDescent="0.25">
      <c r="C26" s="2"/>
      <c r="D26" s="12"/>
      <c r="E26" s="12"/>
      <c r="F26" s="12"/>
      <c r="G26" s="10"/>
      <c r="H26" s="10"/>
      <c r="I26" s="29"/>
      <c r="J26" s="10"/>
      <c r="K26" s="10"/>
      <c r="L26" s="29"/>
      <c r="M26" s="10"/>
      <c r="N26" s="10"/>
      <c r="O26" s="29"/>
      <c r="P26" s="12"/>
      <c r="Q26" s="12"/>
      <c r="R26" s="34"/>
      <c r="S26" s="10"/>
      <c r="T26" s="10"/>
      <c r="U26" s="29"/>
      <c r="V26" s="13"/>
      <c r="W26" s="13"/>
      <c r="X26" s="13"/>
      <c r="Y26" s="1"/>
      <c r="Z26" s="1"/>
      <c r="AA26" s="11"/>
      <c r="AB26" s="3"/>
      <c r="AC26" s="3"/>
      <c r="AD26" s="13"/>
      <c r="AE26" s="13"/>
      <c r="AF26" s="13"/>
      <c r="AG26" s="13"/>
      <c r="AH26" s="11"/>
      <c r="AI26" s="11"/>
      <c r="AJ26" s="11"/>
      <c r="AK26" s="11"/>
      <c r="AL26" s="11"/>
      <c r="AM26" s="11"/>
      <c r="AN26" s="1"/>
      <c r="AO26" s="1"/>
      <c r="AP26" s="11"/>
    </row>
    <row r="27" spans="1:53" x14ac:dyDescent="0.25">
      <c r="C27" s="2"/>
      <c r="D27" s="12"/>
      <c r="E27" s="12"/>
      <c r="F27" s="12"/>
      <c r="G27" s="10"/>
      <c r="H27" s="10"/>
      <c r="I27" s="29"/>
      <c r="J27" s="10"/>
      <c r="K27" s="10"/>
      <c r="L27" s="29"/>
      <c r="M27" s="12"/>
      <c r="N27" s="12"/>
      <c r="O27" s="34"/>
      <c r="P27" s="12"/>
      <c r="Q27" s="12"/>
      <c r="R27" s="34"/>
      <c r="S27" s="12"/>
      <c r="T27" s="12"/>
      <c r="U27" s="34"/>
    </row>
    <row r="28" spans="1:53" x14ac:dyDescent="0.25">
      <c r="A28" s="14" t="s">
        <v>115</v>
      </c>
      <c r="B28" s="14"/>
      <c r="C28" s="14"/>
      <c r="D28" s="33"/>
      <c r="E28" s="33"/>
      <c r="F28" s="33"/>
      <c r="G28" s="16"/>
      <c r="H28" s="16"/>
      <c r="I28" s="29"/>
      <c r="J28" s="16"/>
      <c r="K28" s="16"/>
      <c r="L28" s="29"/>
      <c r="M28" s="16"/>
      <c r="N28" s="16"/>
      <c r="O28" s="29"/>
      <c r="P28" s="16"/>
      <c r="Q28" s="16"/>
      <c r="R28" s="29"/>
      <c r="S28" s="16"/>
      <c r="T28" s="16"/>
      <c r="U28" s="29"/>
      <c r="V28" s="13"/>
      <c r="W28" s="13"/>
      <c r="X28" s="13"/>
      <c r="Y28" s="27"/>
      <c r="Z28" s="27"/>
      <c r="AA28" s="13"/>
      <c r="AB28" s="27"/>
      <c r="AC28" s="2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27"/>
      <c r="AO28" s="27"/>
      <c r="AP28" s="13"/>
      <c r="AQ28" s="14"/>
      <c r="AR28" s="14"/>
    </row>
    <row r="29" spans="1:53" s="2" customFormat="1" x14ac:dyDescent="0.25">
      <c r="A29" s="2" t="s">
        <v>31</v>
      </c>
      <c r="D29" s="34">
        <v>8936</v>
      </c>
      <c r="E29" s="34">
        <v>42</v>
      </c>
      <c r="F29" s="34"/>
      <c r="G29" s="29">
        <v>6337</v>
      </c>
      <c r="H29" s="29">
        <v>43</v>
      </c>
      <c r="I29" s="29"/>
      <c r="J29" s="29">
        <v>27274</v>
      </c>
      <c r="K29" s="29">
        <v>43</v>
      </c>
      <c r="L29" s="29"/>
      <c r="M29" s="34">
        <v>6145</v>
      </c>
      <c r="N29" s="34">
        <v>46</v>
      </c>
      <c r="O29" s="34"/>
      <c r="P29" s="29">
        <v>26845</v>
      </c>
      <c r="Q29" s="29">
        <v>23</v>
      </c>
      <c r="R29" s="34"/>
      <c r="S29" s="34">
        <v>22896</v>
      </c>
      <c r="T29" s="34">
        <v>23</v>
      </c>
      <c r="U29" s="34"/>
      <c r="V29" s="2">
        <v>9175</v>
      </c>
      <c r="W29" s="2">
        <v>53</v>
      </c>
      <c r="Y29" s="2">
        <v>15848</v>
      </c>
      <c r="Z29" s="2">
        <v>13</v>
      </c>
      <c r="AB29" s="11">
        <v>22485</v>
      </c>
      <c r="AC29" s="11">
        <v>12</v>
      </c>
      <c r="AD29" s="11"/>
      <c r="AE29" s="11">
        <v>16265</v>
      </c>
      <c r="AF29" s="11">
        <v>44</v>
      </c>
      <c r="AG29" s="11"/>
      <c r="AH29" s="11">
        <v>13912</v>
      </c>
      <c r="AI29" s="11">
        <v>44</v>
      </c>
      <c r="AJ29" s="11"/>
      <c r="AK29" s="6">
        <v>26066</v>
      </c>
      <c r="AL29" s="6">
        <v>11</v>
      </c>
      <c r="AM29" s="6"/>
      <c r="AN29" s="2">
        <v>16558</v>
      </c>
      <c r="AO29" s="2">
        <v>32</v>
      </c>
      <c r="AQ29" s="2">
        <v>27829</v>
      </c>
      <c r="AR29" s="2">
        <v>34</v>
      </c>
    </row>
    <row r="30" spans="1:53" s="7" customFormat="1" x14ac:dyDescent="0.25">
      <c r="A30" s="7" t="s">
        <v>86</v>
      </c>
      <c r="B30" s="7" t="s">
        <v>32</v>
      </c>
      <c r="D30" s="35">
        <v>23745</v>
      </c>
      <c r="E30" s="35">
        <v>6.3267361555186099</v>
      </c>
      <c r="F30" s="35"/>
      <c r="G30" s="36">
        <v>14543</v>
      </c>
      <c r="H30" s="36">
        <v>5.3370570037175504</v>
      </c>
      <c r="I30" s="36"/>
      <c r="J30" s="36">
        <v>51881</v>
      </c>
      <c r="K30" s="36">
        <v>4.4237547984194903</v>
      </c>
      <c r="L30" s="36"/>
      <c r="M30" s="35">
        <v>19892</v>
      </c>
      <c r="N30" s="35">
        <v>7.0371811653164498</v>
      </c>
      <c r="O30" s="35"/>
      <c r="P30" s="36">
        <v>45206</v>
      </c>
      <c r="Q30" s="36">
        <v>7.3215804092738503</v>
      </c>
      <c r="R30" s="35"/>
      <c r="S30" s="35">
        <v>38931</v>
      </c>
      <c r="T30" s="35">
        <v>7.3927855254762598</v>
      </c>
      <c r="U30" s="35"/>
      <c r="V30" s="9">
        <v>19557</v>
      </c>
      <c r="W30" s="9">
        <v>4.0217983651226197</v>
      </c>
      <c r="X30" s="9"/>
      <c r="Y30" s="9">
        <v>30773</v>
      </c>
      <c r="Z30" s="9">
        <v>14.9366093270687</v>
      </c>
      <c r="AA30" s="9"/>
      <c r="AB30" s="9">
        <v>41479</v>
      </c>
      <c r="AC30" s="9">
        <v>15.372841153361501</v>
      </c>
      <c r="AD30" s="9"/>
      <c r="AE30" s="9">
        <v>76284</v>
      </c>
      <c r="AF30" s="9">
        <v>10.6592515999218</v>
      </c>
      <c r="AG30" s="9"/>
      <c r="AH30" s="9">
        <v>60129</v>
      </c>
      <c r="AI30" s="9">
        <v>9.8229455277327595</v>
      </c>
      <c r="AJ30" s="9"/>
      <c r="AK30" s="8">
        <v>42841</v>
      </c>
      <c r="AL30" s="8">
        <v>14.9414423526293</v>
      </c>
      <c r="AM30" s="8"/>
      <c r="AN30" s="9">
        <v>25944</v>
      </c>
      <c r="AO30" s="9">
        <v>4.8964246889721004</v>
      </c>
      <c r="AP30" s="9"/>
      <c r="AQ30" s="7">
        <v>49978</v>
      </c>
      <c r="AR30" s="9">
        <v>5.2820481385266698</v>
      </c>
    </row>
    <row r="31" spans="1:53" s="7" customFormat="1" x14ac:dyDescent="0.25">
      <c r="A31" s="7" t="s">
        <v>87</v>
      </c>
      <c r="B31" s="7" t="s">
        <v>27</v>
      </c>
      <c r="D31" s="35">
        <v>24145</v>
      </c>
      <c r="E31" s="35">
        <v>6.4333141492944499</v>
      </c>
      <c r="F31" s="35"/>
      <c r="G31" s="36">
        <v>14554</v>
      </c>
      <c r="H31" s="36">
        <v>5.3410938342917804</v>
      </c>
      <c r="I31" s="36"/>
      <c r="J31" s="36">
        <v>52668</v>
      </c>
      <c r="K31" s="36">
        <v>4.4908601939661397</v>
      </c>
      <c r="L31" s="36"/>
      <c r="M31" s="35">
        <v>20087</v>
      </c>
      <c r="N31" s="35">
        <v>7.1061662008702697</v>
      </c>
      <c r="O31" s="35"/>
      <c r="P31" s="36">
        <v>46785</v>
      </c>
      <c r="Q31" s="36">
        <v>7.5773158308162003</v>
      </c>
      <c r="R31" s="35"/>
      <c r="S31" s="35">
        <v>39525</v>
      </c>
      <c r="T31" s="35">
        <v>7.5055829003737102</v>
      </c>
      <c r="U31" s="35"/>
      <c r="V31" s="9">
        <v>21360</v>
      </c>
      <c r="W31" s="9">
        <v>4.3925762171610696</v>
      </c>
      <c r="X31" s="9"/>
      <c r="Y31" s="9">
        <v>31365</v>
      </c>
      <c r="Z31" s="9">
        <v>15.223954490738899</v>
      </c>
      <c r="AA31" s="9"/>
      <c r="AB31" s="9">
        <v>41962</v>
      </c>
      <c r="AC31" s="9">
        <v>15.5518493810689</v>
      </c>
      <c r="AD31" s="9"/>
      <c r="AE31" s="9">
        <v>78100</v>
      </c>
      <c r="AF31" s="9">
        <v>10.913003381494001</v>
      </c>
      <c r="AG31" s="9"/>
      <c r="AH31" s="9">
        <v>65630</v>
      </c>
      <c r="AI31" s="9">
        <v>10.7216137801244</v>
      </c>
      <c r="AJ31" s="9"/>
      <c r="AK31" s="8">
        <v>44591</v>
      </c>
      <c r="AL31" s="8">
        <v>15.5517811429727</v>
      </c>
      <c r="AM31" s="8"/>
      <c r="AN31" s="9">
        <v>25980</v>
      </c>
      <c r="AO31" s="9">
        <v>4.9032189878004599</v>
      </c>
      <c r="AP31" s="9"/>
      <c r="AQ31" s="7">
        <v>50467</v>
      </c>
      <c r="AR31" s="9">
        <v>5.3337293090364897</v>
      </c>
    </row>
    <row r="32" spans="1:53" s="2" customFormat="1" x14ac:dyDescent="0.25">
      <c r="A32" s="2" t="s">
        <v>88</v>
      </c>
      <c r="B32" s="2" t="s">
        <v>102</v>
      </c>
      <c r="D32" s="34">
        <v>79376</v>
      </c>
      <c r="E32" s="34">
        <v>21.149337084878699</v>
      </c>
      <c r="F32" s="34"/>
      <c r="G32" s="29">
        <v>54470</v>
      </c>
      <c r="H32" s="29">
        <v>19.9896510343461</v>
      </c>
      <c r="I32" s="29"/>
      <c r="J32" s="29">
        <v>252948</v>
      </c>
      <c r="K32" s="29">
        <v>21.568202786195599</v>
      </c>
      <c r="L32" s="29"/>
      <c r="M32" s="34">
        <v>34949</v>
      </c>
      <c r="N32" s="34">
        <v>12.363887218311101</v>
      </c>
      <c r="O32" s="34"/>
      <c r="P32" s="29">
        <v>82923</v>
      </c>
      <c r="Q32" s="29">
        <v>13.430239620364899</v>
      </c>
      <c r="R32" s="34"/>
      <c r="S32" s="34">
        <v>84254</v>
      </c>
      <c r="T32" s="34">
        <v>15.9993771458086</v>
      </c>
      <c r="U32" s="34"/>
      <c r="V32" s="11">
        <v>105675</v>
      </c>
      <c r="W32" s="11">
        <v>21.731530512570099</v>
      </c>
      <c r="X32" s="11"/>
      <c r="Y32" s="11">
        <v>88008</v>
      </c>
      <c r="Z32" s="11">
        <v>42.717353318059999</v>
      </c>
      <c r="AA32" s="11"/>
      <c r="AB32" s="11">
        <v>142775</v>
      </c>
      <c r="AC32" s="11">
        <v>52.914906233785501</v>
      </c>
      <c r="AD32" s="11"/>
      <c r="AE32" s="11">
        <v>89742</v>
      </c>
      <c r="AF32" s="11">
        <v>12.539753514238599</v>
      </c>
      <c r="AG32" s="11"/>
      <c r="AH32" s="11">
        <v>72507</v>
      </c>
      <c r="AI32" s="11">
        <v>11.8450716190078</v>
      </c>
      <c r="AJ32" s="11"/>
      <c r="AK32" s="13">
        <v>48495</v>
      </c>
      <c r="AL32" s="13">
        <v>16.9133597929731</v>
      </c>
      <c r="AM32" s="13"/>
      <c r="AN32" s="11">
        <v>118320</v>
      </c>
      <c r="AO32" s="11">
        <v>22.330595482546201</v>
      </c>
      <c r="AP32" s="11"/>
      <c r="AQ32" s="2">
        <v>274122</v>
      </c>
      <c r="AR32" s="11">
        <v>28.971259350698499</v>
      </c>
    </row>
    <row r="33" spans="1:45" s="7" customFormat="1" x14ac:dyDescent="0.25">
      <c r="A33" s="7" t="s">
        <v>89</v>
      </c>
      <c r="B33" s="7" t="s">
        <v>33</v>
      </c>
      <c r="D33" s="35">
        <v>22720</v>
      </c>
      <c r="E33" s="35">
        <v>6.05363004646801</v>
      </c>
      <c r="F33" s="35"/>
      <c r="G33" s="36">
        <v>15090</v>
      </c>
      <c r="H33" s="36">
        <v>5.5377975786356304</v>
      </c>
      <c r="I33" s="36"/>
      <c r="J33" s="36">
        <v>39398</v>
      </c>
      <c r="K33" s="36">
        <v>3.3593626095898501</v>
      </c>
      <c r="L33" s="36"/>
      <c r="M33" s="35">
        <v>20773</v>
      </c>
      <c r="N33" s="35">
        <v>7.3488520182545001</v>
      </c>
      <c r="O33" s="35"/>
      <c r="P33" s="36">
        <v>70291</v>
      </c>
      <c r="Q33" s="36">
        <v>11.3843562480261</v>
      </c>
      <c r="R33" s="35"/>
      <c r="S33" s="35">
        <v>61821</v>
      </c>
      <c r="T33" s="35">
        <v>11.739472245009599</v>
      </c>
      <c r="U33" s="35"/>
      <c r="V33" s="9">
        <v>18040</v>
      </c>
      <c r="W33" s="9">
        <v>3.70983496992443</v>
      </c>
      <c r="X33" s="9"/>
      <c r="Y33" s="9">
        <v>47463</v>
      </c>
      <c r="Z33" s="9">
        <v>23.037607269056</v>
      </c>
      <c r="AA33" s="9"/>
      <c r="AB33" s="9">
        <v>69184</v>
      </c>
      <c r="AC33" s="9">
        <v>25.640797568749498</v>
      </c>
      <c r="AD33" s="9"/>
      <c r="AE33" s="9">
        <v>62825</v>
      </c>
      <c r="AF33" s="9">
        <v>8.7786099544476404</v>
      </c>
      <c r="AG33" s="9"/>
      <c r="AH33" s="9">
        <v>57888</v>
      </c>
      <c r="AI33" s="9">
        <v>9.4568456270583905</v>
      </c>
      <c r="AJ33" s="9"/>
      <c r="AK33" s="8">
        <v>74173</v>
      </c>
      <c r="AL33" s="8">
        <v>25.868948054937501</v>
      </c>
      <c r="AM33" s="8"/>
      <c r="AN33" s="9">
        <v>39781</v>
      </c>
      <c r="AO33" s="9">
        <v>7.5078889358618204</v>
      </c>
      <c r="AP33" s="9"/>
      <c r="AQ33" s="7">
        <v>70920</v>
      </c>
      <c r="AR33" s="9">
        <v>7.4953550359020298</v>
      </c>
    </row>
    <row r="34" spans="1:45" s="2" customFormat="1" x14ac:dyDescent="0.25">
      <c r="A34" s="2" t="s">
        <v>90</v>
      </c>
      <c r="D34" s="34">
        <v>78185</v>
      </c>
      <c r="E34" s="34">
        <v>20.832001108411099</v>
      </c>
      <c r="F34" s="34"/>
      <c r="G34" s="29">
        <v>54377</v>
      </c>
      <c r="H34" s="29">
        <v>19.955521466764001</v>
      </c>
      <c r="I34" s="29"/>
      <c r="J34" s="29">
        <v>249834</v>
      </c>
      <c r="K34" s="29">
        <v>21.3026802935243</v>
      </c>
      <c r="L34" s="29"/>
      <c r="M34" s="34">
        <v>36439</v>
      </c>
      <c r="N34" s="34">
        <v>12.891003643825</v>
      </c>
      <c r="O34" s="34"/>
      <c r="P34" s="29">
        <v>98263</v>
      </c>
      <c r="Q34" s="29">
        <v>15.914711670054301</v>
      </c>
      <c r="R34" s="34"/>
      <c r="S34" s="34">
        <v>100841</v>
      </c>
      <c r="T34" s="34">
        <v>19.149158387263402</v>
      </c>
      <c r="U34" s="34"/>
      <c r="V34" s="11">
        <v>102068</v>
      </c>
      <c r="W34" s="11">
        <v>20.989769163539101</v>
      </c>
      <c r="X34" s="11"/>
      <c r="Y34" s="11">
        <v>99791</v>
      </c>
      <c r="Z34" s="11">
        <v>48.436589911854902</v>
      </c>
      <c r="AA34" s="11"/>
      <c r="AB34" s="11">
        <v>157043</v>
      </c>
      <c r="AC34" s="11">
        <v>58.202875991401697</v>
      </c>
      <c r="AD34" s="11"/>
      <c r="AE34" s="11">
        <v>80048</v>
      </c>
      <c r="AF34" s="11">
        <v>11.1851996758237</v>
      </c>
      <c r="AG34" s="11"/>
      <c r="AH34" s="11">
        <v>70750</v>
      </c>
      <c r="AI34" s="11">
        <v>11.5580401484657</v>
      </c>
      <c r="AJ34" s="11"/>
      <c r="AK34" s="13">
        <v>77636</v>
      </c>
      <c r="AL34" s="13">
        <v>27.076721329771299</v>
      </c>
      <c r="AM34" s="13"/>
      <c r="AN34" s="11">
        <v>118055</v>
      </c>
      <c r="AO34" s="11">
        <v>22.280581893948501</v>
      </c>
      <c r="AP34" s="11"/>
      <c r="AQ34" s="2">
        <v>278024</v>
      </c>
      <c r="AR34" s="11">
        <v>29.3836518401245</v>
      </c>
    </row>
    <row r="35" spans="1:45" s="7" customFormat="1" x14ac:dyDescent="0.25">
      <c r="A35" s="7" t="s">
        <v>4</v>
      </c>
      <c r="B35" s="7" t="s">
        <v>129</v>
      </c>
      <c r="D35" s="35">
        <v>55509</v>
      </c>
      <c r="E35" s="35">
        <v>14.7900946412585</v>
      </c>
      <c r="F35" s="35"/>
      <c r="G35" s="36">
        <v>48876</v>
      </c>
      <c r="H35" s="36">
        <v>17.936739195055999</v>
      </c>
      <c r="I35" s="36"/>
      <c r="J35" s="36">
        <v>159923</v>
      </c>
      <c r="K35" s="36">
        <v>13.636208604838799</v>
      </c>
      <c r="L35" s="36"/>
      <c r="M35" s="35">
        <v>66371</v>
      </c>
      <c r="N35" s="35">
        <v>23.4800297166307</v>
      </c>
      <c r="O35" s="35"/>
      <c r="P35" s="36">
        <v>70490</v>
      </c>
      <c r="Q35" s="36">
        <v>11.4165863613174</v>
      </c>
      <c r="R35" s="35"/>
      <c r="S35" s="35">
        <v>87754</v>
      </c>
      <c r="T35" s="35">
        <v>16.664008142679201</v>
      </c>
      <c r="U35" s="35"/>
      <c r="V35" s="9">
        <v>123840</v>
      </c>
      <c r="W35" s="9">
        <v>25.4670711017428</v>
      </c>
      <c r="X35" s="9"/>
      <c r="Y35" s="9">
        <v>52016</v>
      </c>
      <c r="Z35" s="9">
        <v>25.247543975459202</v>
      </c>
      <c r="AA35" s="9"/>
      <c r="AB35" s="9">
        <v>61219</v>
      </c>
      <c r="AC35" s="9">
        <v>22.6888295900971</v>
      </c>
      <c r="AD35" s="9"/>
      <c r="AE35" s="9">
        <v>78635</v>
      </c>
      <c r="AF35" s="9">
        <v>10.987759550624601</v>
      </c>
      <c r="AG35" s="9"/>
      <c r="AH35" s="9">
        <v>60801</v>
      </c>
      <c r="AI35" s="9">
        <v>9.9327264885775506</v>
      </c>
      <c r="AJ35" s="9"/>
      <c r="AK35" s="8">
        <v>41586</v>
      </c>
      <c r="AL35" s="8">
        <v>14.503742248697399</v>
      </c>
      <c r="AM35" s="8"/>
      <c r="AN35" s="9">
        <v>50780</v>
      </c>
      <c r="AO35" s="9">
        <v>9.5837359584490898</v>
      </c>
      <c r="AP35" s="9"/>
      <c r="AQ35" s="7">
        <v>70582</v>
      </c>
      <c r="AR35" s="9">
        <v>7.4596326726457596</v>
      </c>
    </row>
    <row r="36" spans="1:45" s="2" customFormat="1" x14ac:dyDescent="0.25">
      <c r="A36" s="2" t="s">
        <v>5</v>
      </c>
      <c r="D36" s="34">
        <v>102867</v>
      </c>
      <c r="E36" s="34">
        <v>27.4083962143497</v>
      </c>
      <c r="F36" s="34"/>
      <c r="G36" s="29">
        <v>79214</v>
      </c>
      <c r="H36" s="29">
        <v>29.070317918756999</v>
      </c>
      <c r="I36" s="29"/>
      <c r="J36" s="29">
        <v>312423</v>
      </c>
      <c r="K36" s="29">
        <v>26.639477754603998</v>
      </c>
      <c r="L36" s="29"/>
      <c r="M36" s="34">
        <v>81812</v>
      </c>
      <c r="N36" s="34">
        <v>28.942583224254399</v>
      </c>
      <c r="O36" s="34"/>
      <c r="P36" s="29">
        <v>107408</v>
      </c>
      <c r="Q36" s="29">
        <v>17.3958392381384</v>
      </c>
      <c r="R36" s="34"/>
      <c r="S36" s="34">
        <v>131398</v>
      </c>
      <c r="T36" s="34">
        <v>24.951766779084299</v>
      </c>
      <c r="U36" s="34"/>
      <c r="V36" s="11">
        <v>173767</v>
      </c>
      <c r="W36" s="11">
        <v>35.734306719448902</v>
      </c>
      <c r="X36" s="11"/>
      <c r="Y36" s="11">
        <v>96000</v>
      </c>
      <c r="Z36" s="11">
        <v>46.596513027608403</v>
      </c>
      <c r="AA36" s="11"/>
      <c r="AB36" s="11">
        <v>148407</v>
      </c>
      <c r="AC36" s="11">
        <v>55.002223704692</v>
      </c>
      <c r="AD36" s="11"/>
      <c r="AE36" s="11">
        <v>95228</v>
      </c>
      <c r="AF36" s="11">
        <v>13.306318642931</v>
      </c>
      <c r="AG36" s="11"/>
      <c r="AH36" s="11">
        <v>72570</v>
      </c>
      <c r="AI36" s="11">
        <v>11.855363584087</v>
      </c>
      <c r="AJ36" s="11"/>
      <c r="AK36" s="13">
        <v>52774</v>
      </c>
      <c r="AL36" s="13">
        <v>18.405725326618398</v>
      </c>
      <c r="AM36" s="13"/>
      <c r="AN36" s="11">
        <v>127826</v>
      </c>
      <c r="AO36" s="11">
        <v>24.124667834279499</v>
      </c>
      <c r="AP36" s="11"/>
      <c r="AQ36" s="2">
        <v>275359</v>
      </c>
      <c r="AR36" s="11">
        <v>29.101994745219201</v>
      </c>
    </row>
    <row r="37" spans="1:45" s="7" customFormat="1" x14ac:dyDescent="0.25">
      <c r="A37" s="7" t="s">
        <v>116</v>
      </c>
      <c r="B37" s="7" t="s">
        <v>101</v>
      </c>
      <c r="D37" s="35">
        <v>5321</v>
      </c>
      <c r="E37" s="35">
        <v>1.4177537622031799</v>
      </c>
      <c r="F37" s="35"/>
      <c r="G37" s="36">
        <v>4643</v>
      </c>
      <c r="H37" s="36">
        <v>1.70390948691883</v>
      </c>
      <c r="I37" s="36"/>
      <c r="J37" s="36">
        <v>21993</v>
      </c>
      <c r="K37" s="60">
        <v>1.8752845797428701</v>
      </c>
      <c r="L37" s="36"/>
      <c r="M37" s="35">
        <v>7808</v>
      </c>
      <c r="N37" s="35">
        <v>2.7622315774578099</v>
      </c>
      <c r="O37" s="35"/>
      <c r="P37" s="36">
        <v>473</v>
      </c>
      <c r="Q37" s="36">
        <v>7.66072542048961E-2</v>
      </c>
      <c r="R37" s="35"/>
      <c r="S37" s="35">
        <v>8694</v>
      </c>
      <c r="T37" s="35">
        <v>1.6509433962264199</v>
      </c>
      <c r="U37" s="35"/>
      <c r="V37" s="9">
        <v>37155</v>
      </c>
      <c r="W37" s="9">
        <v>7.6407382653848099</v>
      </c>
      <c r="X37" s="9"/>
      <c r="Y37" s="9">
        <v>13352</v>
      </c>
      <c r="Z37" s="9">
        <v>6.4807983535898703</v>
      </c>
      <c r="AA37" s="9"/>
      <c r="AB37" s="9">
        <v>8030</v>
      </c>
      <c r="AC37" s="9">
        <v>2.97605811281595</v>
      </c>
      <c r="AD37" s="9"/>
      <c r="AE37" s="9">
        <v>13992</v>
      </c>
      <c r="AF37" s="9">
        <v>1.95511835229019</v>
      </c>
      <c r="AG37" s="9"/>
      <c r="AH37" s="9">
        <v>7986</v>
      </c>
      <c r="AI37" s="9">
        <v>1.30462909718229</v>
      </c>
      <c r="AJ37" s="9"/>
      <c r="AK37" s="8">
        <v>166</v>
      </c>
      <c r="AL37" s="8">
        <v>5.7894993826859101E-2</v>
      </c>
      <c r="AM37" s="8"/>
      <c r="AN37" s="9">
        <v>221</v>
      </c>
      <c r="AO37" s="9">
        <v>4.1709445585215603E-2</v>
      </c>
      <c r="AP37" s="9"/>
      <c r="AQ37" s="7">
        <v>4755</v>
      </c>
      <c r="AR37" s="9">
        <v>0.50254389728869397</v>
      </c>
    </row>
    <row r="38" spans="1:45" s="2" customFormat="1" x14ac:dyDescent="0.25">
      <c r="A38" s="2" t="s">
        <v>117</v>
      </c>
      <c r="D38" s="34">
        <v>77115</v>
      </c>
      <c r="E38" s="34">
        <v>20.546904975060801</v>
      </c>
      <c r="F38" s="34"/>
      <c r="G38" s="29">
        <v>52960</v>
      </c>
      <c r="H38" s="29">
        <v>19.4355042918849</v>
      </c>
      <c r="I38" s="29"/>
      <c r="J38" s="29">
        <v>247652</v>
      </c>
      <c r="K38" s="29">
        <v>21.116626960509301</v>
      </c>
      <c r="L38" s="29"/>
      <c r="M38" s="34">
        <v>39333</v>
      </c>
      <c r="N38" s="34">
        <v>13.9148123253264</v>
      </c>
      <c r="O38" s="34"/>
      <c r="P38" s="29">
        <v>81106</v>
      </c>
      <c r="Q38" s="29">
        <v>13.135957631167701</v>
      </c>
      <c r="R38" s="34"/>
      <c r="S38" s="34">
        <v>89751</v>
      </c>
      <c r="T38" s="34">
        <v>17.043227600036499</v>
      </c>
      <c r="U38" s="34"/>
      <c r="V38" s="11">
        <v>110001</v>
      </c>
      <c r="W38" s="11">
        <v>22.621150583517601</v>
      </c>
      <c r="X38" s="11"/>
      <c r="Y38" s="11">
        <v>79859</v>
      </c>
      <c r="Z38" s="11">
        <v>38.761988894497698</v>
      </c>
      <c r="AA38" s="11"/>
      <c r="AB38" s="11">
        <v>134496</v>
      </c>
      <c r="AC38" s="11">
        <v>49.846564376250797</v>
      </c>
      <c r="AD38" s="11"/>
      <c r="AE38" s="11">
        <v>56070</v>
      </c>
      <c r="AF38" s="11">
        <v>7.8347259872006303</v>
      </c>
      <c r="AG38" s="11"/>
      <c r="AH38" s="11">
        <v>50364</v>
      </c>
      <c r="AI38" s="11">
        <v>8.2276909404569007</v>
      </c>
      <c r="AJ38" s="11"/>
      <c r="AK38" s="13">
        <v>30481</v>
      </c>
      <c r="AL38" s="13">
        <v>10.630706667689701</v>
      </c>
      <c r="AM38" s="13"/>
      <c r="AN38" s="11">
        <v>117716</v>
      </c>
      <c r="AO38" s="11">
        <v>22.216602246648101</v>
      </c>
      <c r="AP38" s="11"/>
      <c r="AQ38" s="2">
        <v>273872</v>
      </c>
      <c r="AR38" s="11">
        <v>28.944837484384699</v>
      </c>
    </row>
    <row r="39" spans="1:45" s="7" customFormat="1" x14ac:dyDescent="0.25">
      <c r="A39" s="7" t="s">
        <v>6</v>
      </c>
      <c r="B39" s="7" t="s">
        <v>34</v>
      </c>
      <c r="D39" s="35">
        <v>19731</v>
      </c>
      <c r="E39" s="35">
        <v>5.2572259879779999</v>
      </c>
      <c r="F39" s="35"/>
      <c r="G39" s="36">
        <v>12792</v>
      </c>
      <c r="H39" s="36">
        <v>4.6944669732211297</v>
      </c>
      <c r="I39" s="29"/>
      <c r="J39" s="36">
        <v>62468</v>
      </c>
      <c r="K39" s="36">
        <v>5.3264801130985999</v>
      </c>
      <c r="L39" s="29"/>
      <c r="M39" s="35">
        <v>19156</v>
      </c>
      <c r="N39" s="35">
        <v>6.77680687727739</v>
      </c>
      <c r="O39" s="34"/>
      <c r="P39" s="36">
        <v>3690</v>
      </c>
      <c r="Q39" s="36">
        <v>0.59763375901916804</v>
      </c>
      <c r="R39" s="34"/>
      <c r="S39" s="35">
        <v>20418</v>
      </c>
      <c r="T39" s="35">
        <v>3.8772673411721801</v>
      </c>
      <c r="U39" s="34"/>
      <c r="V39" s="11">
        <v>44739</v>
      </c>
      <c r="W39" s="11">
        <v>9.2003495964217805</v>
      </c>
      <c r="X39" s="11"/>
      <c r="Y39" s="9">
        <v>20344</v>
      </c>
      <c r="Z39" s="9">
        <v>9.8745777191006905</v>
      </c>
      <c r="AA39" s="11"/>
      <c r="AB39" s="9">
        <v>18381</v>
      </c>
      <c r="AC39" s="9">
        <v>6.81231932399377</v>
      </c>
      <c r="AD39" s="11"/>
      <c r="AE39" s="11">
        <v>20968</v>
      </c>
      <c r="AF39" s="11">
        <v>2.9298829052902202</v>
      </c>
      <c r="AG39" s="11"/>
      <c r="AH39" s="11">
        <v>17145</v>
      </c>
      <c r="AI39" s="11">
        <v>2.8008847822677598</v>
      </c>
      <c r="AJ39" s="11"/>
      <c r="AK39" s="13">
        <v>7099</v>
      </c>
      <c r="AL39" s="13">
        <v>2.4758828986558599</v>
      </c>
      <c r="AM39" s="13"/>
      <c r="AN39" s="9">
        <v>54</v>
      </c>
      <c r="AO39" s="9">
        <v>1.0191448242541401E-2</v>
      </c>
      <c r="AP39" s="11"/>
      <c r="AQ39" s="7">
        <v>170</v>
      </c>
      <c r="AR39" s="9">
        <v>1.7966869093391801E-2</v>
      </c>
      <c r="AS39" s="2"/>
    </row>
    <row r="40" spans="1:45" x14ac:dyDescent="0.25">
      <c r="A40" t="s">
        <v>7</v>
      </c>
      <c r="C40" s="2"/>
      <c r="D40" s="12">
        <v>81744</v>
      </c>
      <c r="E40" s="12">
        <v>21.780278808031699</v>
      </c>
      <c r="F40" s="12"/>
      <c r="G40" s="10">
        <v>56203</v>
      </c>
      <c r="H40" s="10">
        <v>20.625635342084699</v>
      </c>
      <c r="I40" s="29"/>
      <c r="J40" s="10">
        <v>262721</v>
      </c>
      <c r="K40" s="10">
        <v>22.4015204871835</v>
      </c>
      <c r="L40" s="29"/>
      <c r="M40" s="12">
        <v>41973</v>
      </c>
      <c r="N40" s="12">
        <v>14.8487635759012</v>
      </c>
      <c r="O40" s="34"/>
      <c r="P40" s="10">
        <v>83346</v>
      </c>
      <c r="Q40" s="10">
        <v>13.498748856154901</v>
      </c>
      <c r="R40" s="34"/>
      <c r="S40" s="12">
        <v>94281</v>
      </c>
      <c r="T40" s="12">
        <v>17.903450004557499</v>
      </c>
      <c r="U40" s="34"/>
      <c r="V40" s="11">
        <v>112338</v>
      </c>
      <c r="W40" s="11">
        <v>23.101742840985001</v>
      </c>
      <c r="X40" s="11"/>
      <c r="Y40" s="1">
        <v>82989</v>
      </c>
      <c r="Z40" s="9">
        <v>40.281229371335399</v>
      </c>
      <c r="AA40" s="11"/>
      <c r="AB40" s="1">
        <v>138883</v>
      </c>
      <c r="AC40" s="1">
        <v>51.472463123563898</v>
      </c>
      <c r="AD40" s="11"/>
      <c r="AE40" s="11">
        <v>58495</v>
      </c>
      <c r="AF40" s="11">
        <v>8.1735740435402295</v>
      </c>
      <c r="AG40" s="11"/>
      <c r="AH40" s="11">
        <v>52185</v>
      </c>
      <c r="AI40" s="11">
        <v>8.5251777406032705</v>
      </c>
      <c r="AJ40" s="11"/>
      <c r="AK40" s="13">
        <v>35289</v>
      </c>
      <c r="AL40" s="13">
        <v>12.307568898530301</v>
      </c>
      <c r="AM40" s="13"/>
      <c r="AN40" s="1">
        <v>117716</v>
      </c>
      <c r="AO40" s="1">
        <v>22.216602246648101</v>
      </c>
      <c r="AP40" s="11"/>
      <c r="AQ40">
        <v>273871</v>
      </c>
      <c r="AR40" s="1">
        <v>28.944731796919399</v>
      </c>
    </row>
    <row r="41" spans="1:45" s="7" customFormat="1" x14ac:dyDescent="0.25">
      <c r="A41" s="7" t="s">
        <v>118</v>
      </c>
      <c r="B41" s="7" t="s">
        <v>130</v>
      </c>
      <c r="D41" s="35">
        <v>8108</v>
      </c>
      <c r="E41" s="35">
        <v>2.1603359338363801</v>
      </c>
      <c r="F41" s="35"/>
      <c r="G41" s="36">
        <v>4870</v>
      </c>
      <c r="H41" s="36">
        <v>1.78721499058685</v>
      </c>
      <c r="I41" s="29"/>
      <c r="J41" s="36">
        <v>24497</v>
      </c>
      <c r="K41" s="36">
        <v>2.0887939958150801</v>
      </c>
      <c r="L41" s="29"/>
      <c r="M41" s="35">
        <v>6502</v>
      </c>
      <c r="N41" s="35">
        <v>2.3002087239537299</v>
      </c>
      <c r="O41" s="34"/>
      <c r="P41" s="36">
        <v>1286</v>
      </c>
      <c r="Q41" s="36">
        <v>0.20828103363107001</v>
      </c>
      <c r="R41" s="34"/>
      <c r="S41" s="35">
        <v>8050</v>
      </c>
      <c r="T41" s="35">
        <v>1.52865129280224</v>
      </c>
      <c r="U41" s="34"/>
      <c r="V41" s="11">
        <v>27346</v>
      </c>
      <c r="W41" s="11">
        <v>5.6235669117268996</v>
      </c>
      <c r="X41" s="11"/>
      <c r="Y41" s="9">
        <v>11342</v>
      </c>
      <c r="Z41" s="9">
        <v>5.5051838620743201</v>
      </c>
      <c r="AA41" s="11"/>
      <c r="AB41" s="9">
        <v>5840</v>
      </c>
      <c r="AC41" s="9">
        <v>2.16440590022978</v>
      </c>
      <c r="AD41" s="11"/>
      <c r="AE41" s="11">
        <v>11770</v>
      </c>
      <c r="AF41" s="11">
        <v>1.64463572087304</v>
      </c>
      <c r="AG41" s="11"/>
      <c r="AH41" s="11">
        <v>12355</v>
      </c>
      <c r="AI41" s="11">
        <v>2.0183687071984902</v>
      </c>
      <c r="AJ41" s="11"/>
      <c r="AK41" s="13">
        <v>2752</v>
      </c>
      <c r="AL41" s="13">
        <v>0.95980134344286905</v>
      </c>
      <c r="AM41" s="13"/>
      <c r="AN41" s="9">
        <v>0</v>
      </c>
      <c r="AO41" s="9">
        <v>0</v>
      </c>
      <c r="AP41" s="11"/>
      <c r="AQ41" s="7">
        <v>126</v>
      </c>
      <c r="AR41" s="9">
        <v>1.3316620622160999E-2</v>
      </c>
      <c r="AS41" s="2"/>
    </row>
    <row r="42" spans="1:45" x14ac:dyDescent="0.25">
      <c r="A42" t="s">
        <v>119</v>
      </c>
      <c r="C42" s="2"/>
      <c r="D42" s="12">
        <v>78830</v>
      </c>
      <c r="E42" s="12">
        <v>21.003858123374702</v>
      </c>
      <c r="F42" s="12"/>
      <c r="G42" s="10">
        <v>53675</v>
      </c>
      <c r="H42" s="10">
        <v>19.697898279209198</v>
      </c>
      <c r="I42" s="29"/>
      <c r="J42" s="10">
        <v>252814</v>
      </c>
      <c r="K42" s="10">
        <v>21.556776962811501</v>
      </c>
      <c r="L42" s="29"/>
      <c r="M42" s="12">
        <v>33760</v>
      </c>
      <c r="N42" s="12">
        <v>11.943255386139301</v>
      </c>
      <c r="O42" s="34"/>
      <c r="P42" s="10">
        <v>84288</v>
      </c>
      <c r="Q42" s="10">
        <v>13.651315523091499</v>
      </c>
      <c r="R42" s="34"/>
      <c r="S42" s="12">
        <v>86328</v>
      </c>
      <c r="T42" s="12">
        <v>16.393218485097101</v>
      </c>
      <c r="U42" s="34"/>
      <c r="V42" s="11">
        <v>105897</v>
      </c>
      <c r="W42" s="11">
        <v>21.777183692355202</v>
      </c>
      <c r="X42" s="11"/>
      <c r="Y42" s="1">
        <v>83113</v>
      </c>
      <c r="Z42" s="9">
        <v>40.341416533995996</v>
      </c>
      <c r="AA42" s="11"/>
      <c r="AB42" s="1">
        <v>137736</v>
      </c>
      <c r="AC42" s="1">
        <v>51.047364909940001</v>
      </c>
      <c r="AD42" s="11"/>
      <c r="AE42" s="11">
        <v>60791</v>
      </c>
      <c r="AF42" s="11">
        <v>8.4943967805941405</v>
      </c>
      <c r="AG42" s="11"/>
      <c r="AH42" s="11">
        <v>54934</v>
      </c>
      <c r="AI42" s="11">
        <v>8.9742668200115006</v>
      </c>
      <c r="AJ42" s="11"/>
      <c r="AK42" s="13">
        <v>32871</v>
      </c>
      <c r="AL42" s="13">
        <v>11.464255072787299</v>
      </c>
      <c r="AM42" s="13"/>
      <c r="AN42" s="1">
        <v>123093</v>
      </c>
      <c r="AO42" s="1">
        <v>23.231406268873101</v>
      </c>
      <c r="AP42" s="11"/>
      <c r="AQ42">
        <v>274076</v>
      </c>
      <c r="AR42" s="1">
        <v>28.966397727296801</v>
      </c>
    </row>
    <row r="43" spans="1:45" x14ac:dyDescent="0.25">
      <c r="A43" s="7" t="s">
        <v>91</v>
      </c>
      <c r="B43" s="7" t="s">
        <v>35</v>
      </c>
      <c r="C43" s="7"/>
      <c r="D43" s="35">
        <v>8584</v>
      </c>
      <c r="E43" s="35">
        <v>2.2871637464296399</v>
      </c>
      <c r="F43" s="35"/>
      <c r="G43" s="36">
        <v>6119</v>
      </c>
      <c r="H43" s="36">
        <v>2.2455787530597302</v>
      </c>
      <c r="I43" s="29"/>
      <c r="J43" s="36">
        <v>33218</v>
      </c>
      <c r="K43" s="36">
        <v>2.83241045650428</v>
      </c>
      <c r="L43" s="29"/>
      <c r="M43" s="35">
        <v>5406</v>
      </c>
      <c r="N43" s="35">
        <v>1.91247744719992</v>
      </c>
      <c r="O43" s="34"/>
      <c r="P43" s="36">
        <v>6247</v>
      </c>
      <c r="Q43" s="36">
        <v>1.01176642075684</v>
      </c>
      <c r="R43" s="34"/>
      <c r="S43" s="35">
        <v>8523</v>
      </c>
      <c r="T43" s="35">
        <v>1.61847142466503</v>
      </c>
      <c r="U43" s="34"/>
      <c r="V43" s="11">
        <v>10892</v>
      </c>
      <c r="W43" s="11">
        <v>2.2398848388257702</v>
      </c>
      <c r="X43" s="11"/>
      <c r="Y43" s="9">
        <v>10800</v>
      </c>
      <c r="Z43" s="9">
        <v>5.2421077156059503</v>
      </c>
      <c r="AA43" s="11"/>
      <c r="AB43" s="9">
        <v>19260</v>
      </c>
      <c r="AC43" s="9">
        <v>7.13809206137425</v>
      </c>
      <c r="AD43" s="11"/>
      <c r="AE43" s="11">
        <v>17202</v>
      </c>
      <c r="AF43" s="11">
        <v>2.4036553670737502</v>
      </c>
      <c r="AG43" s="11"/>
      <c r="AH43" s="11">
        <v>13814</v>
      </c>
      <c r="AI43" s="11">
        <v>2.2567175492707401</v>
      </c>
      <c r="AJ43" s="11"/>
      <c r="AK43" s="13">
        <v>7725</v>
      </c>
      <c r="AL43" s="13">
        <v>2.6942098030872699</v>
      </c>
      <c r="AM43" s="13"/>
      <c r="AN43" s="9">
        <v>13901</v>
      </c>
      <c r="AO43" s="9">
        <v>2.6235430003623601</v>
      </c>
      <c r="AP43" s="11"/>
      <c r="AQ43" s="7">
        <v>19005</v>
      </c>
      <c r="AR43" s="9">
        <v>2.0085902771759501</v>
      </c>
    </row>
    <row r="44" spans="1:45" x14ac:dyDescent="0.25">
      <c r="A44" t="s">
        <v>92</v>
      </c>
      <c r="C44" s="2"/>
      <c r="D44" s="12">
        <v>78830</v>
      </c>
      <c r="E44" s="12">
        <v>21.003858123374702</v>
      </c>
      <c r="F44" s="12"/>
      <c r="G44" s="10">
        <v>53675</v>
      </c>
      <c r="H44" s="10">
        <v>19.697898279209198</v>
      </c>
      <c r="I44" s="29"/>
      <c r="J44" s="10">
        <v>252814</v>
      </c>
      <c r="K44" s="10">
        <v>21.556776962811501</v>
      </c>
      <c r="L44" s="29"/>
      <c r="M44" s="12">
        <v>33760</v>
      </c>
      <c r="N44" s="12">
        <v>11.943255386139301</v>
      </c>
      <c r="O44" s="34"/>
      <c r="P44" s="10">
        <v>84288</v>
      </c>
      <c r="Q44" s="10">
        <v>13.651315523091499</v>
      </c>
      <c r="R44" s="34"/>
      <c r="S44" s="12">
        <v>86328</v>
      </c>
      <c r="T44" s="12">
        <v>16.393218485097101</v>
      </c>
      <c r="U44" s="34"/>
      <c r="V44" s="11">
        <v>105897</v>
      </c>
      <c r="W44" s="11">
        <v>21.777183692355202</v>
      </c>
      <c r="X44" s="11"/>
      <c r="Y44" s="1">
        <v>83113</v>
      </c>
      <c r="Z44" s="9">
        <v>40.341416533995996</v>
      </c>
      <c r="AA44" s="11"/>
      <c r="AB44" s="1">
        <v>137736</v>
      </c>
      <c r="AC44" s="1">
        <v>51.047364909940001</v>
      </c>
      <c r="AD44" s="11"/>
      <c r="AE44" s="11">
        <v>60791</v>
      </c>
      <c r="AF44" s="11">
        <v>8.4943967805941405</v>
      </c>
      <c r="AG44" s="11"/>
      <c r="AH44" s="11">
        <v>54934</v>
      </c>
      <c r="AI44" s="11">
        <v>8.9742668200115006</v>
      </c>
      <c r="AJ44" s="11"/>
      <c r="AK44" s="13">
        <v>32871</v>
      </c>
      <c r="AL44" s="13">
        <v>11.464255072787299</v>
      </c>
      <c r="AM44" s="13"/>
      <c r="AN44" s="1">
        <v>123093</v>
      </c>
      <c r="AO44" s="1">
        <v>23.231406268873101</v>
      </c>
      <c r="AP44" s="11"/>
      <c r="AQ44">
        <v>274076</v>
      </c>
      <c r="AR44" s="1">
        <v>28.966397727296801</v>
      </c>
    </row>
    <row r="45" spans="1:45" s="7" customFormat="1" x14ac:dyDescent="0.25">
      <c r="A45" s="7" t="s">
        <v>93</v>
      </c>
      <c r="B45" s="7" t="s">
        <v>95</v>
      </c>
      <c r="D45" s="35">
        <v>2680</v>
      </c>
      <c r="E45" s="35">
        <v>0.71407255829816296</v>
      </c>
      <c r="F45" s="35"/>
      <c r="G45" s="36">
        <v>1861</v>
      </c>
      <c r="H45" s="36">
        <v>0.68295833623862801</v>
      </c>
      <c r="I45" s="29"/>
      <c r="J45" s="36">
        <v>11660</v>
      </c>
      <c r="K45" s="36">
        <v>0.99421716909024904</v>
      </c>
      <c r="L45" s="29"/>
      <c r="M45" s="35">
        <v>1998</v>
      </c>
      <c r="N45" s="35">
        <v>0.70683128736689405</v>
      </c>
      <c r="O45" s="34"/>
      <c r="P45" s="36">
        <v>337</v>
      </c>
      <c r="Q45" s="36">
        <v>5.4580644116384698E-2</v>
      </c>
      <c r="R45" s="34"/>
      <c r="S45" s="35">
        <v>1615</v>
      </c>
      <c r="T45" s="35">
        <v>0.30667973141311899</v>
      </c>
      <c r="U45" s="34"/>
      <c r="V45" s="11">
        <v>4311</v>
      </c>
      <c r="W45" s="11">
        <v>0.88653539663770498</v>
      </c>
      <c r="X45" s="11"/>
      <c r="Y45" s="9">
        <v>4857</v>
      </c>
      <c r="Z45" s="9">
        <v>2.35749233099056</v>
      </c>
      <c r="AA45" s="11"/>
      <c r="AB45" s="9">
        <v>7603</v>
      </c>
      <c r="AC45" s="9">
        <v>2.8178044622340801</v>
      </c>
      <c r="AD45" s="11"/>
      <c r="AE45" s="11">
        <v>6374</v>
      </c>
      <c r="AF45" s="11">
        <v>0.89064639633345399</v>
      </c>
      <c r="AG45" s="11"/>
      <c r="AH45" s="11">
        <v>4156</v>
      </c>
      <c r="AI45" s="11">
        <v>0.678942966177009</v>
      </c>
      <c r="AJ45" s="11"/>
      <c r="AK45" s="13">
        <v>1515</v>
      </c>
      <c r="AL45" s="13">
        <v>0.52837900992585296</v>
      </c>
      <c r="AM45" s="13"/>
      <c r="AN45" s="9">
        <v>2666</v>
      </c>
      <c r="AO45" s="9">
        <v>0.50315557434472802</v>
      </c>
      <c r="AP45" s="11"/>
      <c r="AQ45" s="7">
        <v>4469</v>
      </c>
      <c r="AR45" s="9">
        <v>0.47231728222569302</v>
      </c>
      <c r="AS45" s="2"/>
    </row>
    <row r="46" spans="1:45" x14ac:dyDescent="0.25">
      <c r="A46" t="s">
        <v>94</v>
      </c>
      <c r="C46" s="2"/>
      <c r="D46" s="12">
        <v>77320</v>
      </c>
      <c r="E46" s="12">
        <v>20.6015261968709</v>
      </c>
      <c r="F46" s="12"/>
      <c r="G46" s="10">
        <v>52936</v>
      </c>
      <c r="H46" s="10">
        <v>19.426696661541101</v>
      </c>
      <c r="I46" s="29"/>
      <c r="J46" s="10">
        <v>248634</v>
      </c>
      <c r="K46" s="10">
        <v>21.200359487099899</v>
      </c>
      <c r="L46" s="29"/>
      <c r="M46" s="12">
        <v>32526</v>
      </c>
      <c r="N46" s="12">
        <v>11.506703930378199</v>
      </c>
      <c r="O46" s="34"/>
      <c r="P46" s="10">
        <v>80810</v>
      </c>
      <c r="Q46" s="10">
        <v>13.088017362151501</v>
      </c>
      <c r="R46" s="34"/>
      <c r="S46" s="12">
        <v>83414</v>
      </c>
      <c r="T46" s="12">
        <v>15.839865706559699</v>
      </c>
      <c r="U46" s="34"/>
      <c r="V46" s="11">
        <v>103279</v>
      </c>
      <c r="W46" s="11">
        <v>21.2388052028173</v>
      </c>
      <c r="X46" s="11"/>
      <c r="Y46" s="1">
        <v>81219</v>
      </c>
      <c r="Z46" s="9">
        <v>39.4221061623889</v>
      </c>
      <c r="AA46" s="11"/>
      <c r="AB46" s="1">
        <v>135509</v>
      </c>
      <c r="AC46" s="1">
        <v>50.221999851752997</v>
      </c>
      <c r="AD46" s="11"/>
      <c r="AE46" s="11">
        <v>57164</v>
      </c>
      <c r="AF46" s="11">
        <v>7.9875918732358899</v>
      </c>
      <c r="AG46" s="11"/>
      <c r="AH46" s="11">
        <v>51061</v>
      </c>
      <c r="AI46" s="11">
        <v>8.3415560144283507</v>
      </c>
      <c r="AJ46" s="11"/>
      <c r="AK46" s="13">
        <v>31010</v>
      </c>
      <c r="AL46" s="13">
        <v>10.8152033648849</v>
      </c>
      <c r="AM46" s="13"/>
      <c r="AN46" s="1">
        <v>119370</v>
      </c>
      <c r="AO46" s="1">
        <v>22.5287625317067</v>
      </c>
      <c r="AP46" s="11"/>
      <c r="AQ46">
        <v>273876</v>
      </c>
      <c r="AR46" s="1">
        <v>28.945260234245701</v>
      </c>
    </row>
    <row r="47" spans="1:45" s="7" customFormat="1" x14ac:dyDescent="0.25">
      <c r="A47" s="7" t="s">
        <v>96</v>
      </c>
      <c r="B47" s="7" t="s">
        <v>36</v>
      </c>
      <c r="D47" s="35">
        <v>1433</v>
      </c>
      <c r="E47" s="35">
        <v>0.38181566270196499</v>
      </c>
      <c r="F47" s="35"/>
      <c r="G47" s="36">
        <v>712</v>
      </c>
      <c r="H47" s="36">
        <v>0.261293033531383</v>
      </c>
      <c r="I47" s="29"/>
      <c r="J47" s="36">
        <v>7300</v>
      </c>
      <c r="K47" s="36">
        <v>0.62245157241499305</v>
      </c>
      <c r="L47" s="29"/>
      <c r="M47" s="35">
        <v>258</v>
      </c>
      <c r="N47" s="35">
        <v>9.1272508578908298E-2</v>
      </c>
      <c r="O47" s="34"/>
      <c r="P47" s="36">
        <v>6</v>
      </c>
      <c r="Q47" s="36">
        <v>9.7176220978726496E-4</v>
      </c>
      <c r="R47" s="34"/>
      <c r="S47" s="35">
        <v>99</v>
      </c>
      <c r="T47" s="35">
        <v>1.8799562482909499E-2</v>
      </c>
      <c r="U47" s="34"/>
      <c r="V47" s="11">
        <v>1883</v>
      </c>
      <c r="W47" s="11">
        <v>0.38722944835741102</v>
      </c>
      <c r="X47" s="11"/>
      <c r="Y47" s="9">
        <v>2059</v>
      </c>
      <c r="Z47" s="9">
        <v>0.99939812837339403</v>
      </c>
      <c r="AA47" s="11"/>
      <c r="AB47" s="9">
        <v>2636</v>
      </c>
      <c r="AC47" s="9">
        <v>0.97694759469275805</v>
      </c>
      <c r="AD47" s="11"/>
      <c r="AE47" s="11">
        <v>227</v>
      </c>
      <c r="AF47" s="11">
        <v>3.17189726965319E-2</v>
      </c>
      <c r="AG47" s="11"/>
      <c r="AH47" s="11">
        <v>369</v>
      </c>
      <c r="AI47" s="11">
        <v>6.0281509749594897E-2</v>
      </c>
      <c r="AJ47" s="11"/>
      <c r="AK47" s="13">
        <v>230</v>
      </c>
      <c r="AL47" s="13">
        <v>8.0215955302274697E-2</v>
      </c>
      <c r="AM47" s="13"/>
      <c r="AN47" s="9">
        <v>32</v>
      </c>
      <c r="AO47" s="9">
        <v>6.0393767363208098E-3</v>
      </c>
      <c r="AP47" s="11"/>
      <c r="AQ47" s="7">
        <v>21413</v>
      </c>
      <c r="AR47" s="9">
        <v>2.2630856935105799</v>
      </c>
      <c r="AS47" s="2"/>
    </row>
    <row r="48" spans="1:45" x14ac:dyDescent="0.25">
      <c r="A48" t="s">
        <v>97</v>
      </c>
      <c r="C48" s="2"/>
      <c r="D48" s="12">
        <v>76889</v>
      </c>
      <c r="E48" s="12">
        <v>20.4866884085774</v>
      </c>
      <c r="F48" s="12"/>
      <c r="G48" s="10">
        <v>52653</v>
      </c>
      <c r="H48" s="10">
        <v>19.3228400204043</v>
      </c>
      <c r="I48" s="29"/>
      <c r="J48" s="10">
        <v>247563</v>
      </c>
      <c r="K48" s="10">
        <v>21.109038167366101</v>
      </c>
      <c r="L48" s="29"/>
      <c r="M48" s="12">
        <v>32364</v>
      </c>
      <c r="N48" s="12">
        <v>11.4493932854565</v>
      </c>
      <c r="O48" s="34"/>
      <c r="P48" s="10">
        <v>80664</v>
      </c>
      <c r="Q48" s="10">
        <v>13.064371148379999</v>
      </c>
      <c r="R48" s="34"/>
      <c r="S48" s="12">
        <v>83259</v>
      </c>
      <c r="T48" s="12">
        <v>15.8104320481269</v>
      </c>
      <c r="U48" s="34"/>
      <c r="V48" s="11">
        <v>102150</v>
      </c>
      <c r="W48" s="11">
        <v>21.0066320497661</v>
      </c>
      <c r="X48" s="11"/>
      <c r="Y48" s="1">
        <v>79952</v>
      </c>
      <c r="Z48" s="9">
        <v>38.807129266493199</v>
      </c>
      <c r="AA48" s="11"/>
      <c r="AB48" s="1">
        <v>134564</v>
      </c>
      <c r="AC48" s="1">
        <v>49.871766362760397</v>
      </c>
      <c r="AD48" s="11"/>
      <c r="AE48" s="11">
        <v>55121</v>
      </c>
      <c r="AF48" s="11">
        <v>7.7021211189671099</v>
      </c>
      <c r="AG48" s="11"/>
      <c r="AH48" s="11">
        <v>49378</v>
      </c>
      <c r="AI48" s="11">
        <v>8.06661351874118</v>
      </c>
      <c r="AJ48" s="11"/>
      <c r="AK48" s="13">
        <v>30574</v>
      </c>
      <c r="AL48" s="13">
        <v>10.6631418148337</v>
      </c>
      <c r="AM48" s="13"/>
      <c r="AN48" s="1">
        <v>117716</v>
      </c>
      <c r="AO48" s="1">
        <v>22.216602246648101</v>
      </c>
      <c r="AP48" s="11"/>
      <c r="AQ48">
        <v>273871</v>
      </c>
      <c r="AR48" s="1">
        <v>28.944731796919399</v>
      </c>
    </row>
    <row r="49" spans="1:49" x14ac:dyDescent="0.25">
      <c r="D49" s="12"/>
      <c r="E49" s="12"/>
      <c r="F49" s="12"/>
      <c r="G49" s="10"/>
      <c r="H49" s="10"/>
      <c r="I49" s="29"/>
      <c r="J49" s="10"/>
      <c r="K49" s="10"/>
      <c r="L49" s="29"/>
      <c r="M49" s="12"/>
      <c r="N49" s="12"/>
      <c r="O49" s="34"/>
      <c r="P49" s="12"/>
      <c r="Q49" s="12"/>
      <c r="R49" s="34"/>
      <c r="S49" s="12"/>
      <c r="T49" s="12"/>
      <c r="U49" s="34"/>
      <c r="Z49" s="7"/>
      <c r="AK49" s="13"/>
      <c r="AL49" s="13"/>
      <c r="AM49" s="13"/>
    </row>
    <row r="50" spans="1:49" x14ac:dyDescent="0.25">
      <c r="A50" s="14" t="s">
        <v>98</v>
      </c>
      <c r="B50" s="14"/>
      <c r="C50" s="14"/>
      <c r="D50" s="33"/>
      <c r="E50" s="33"/>
      <c r="F50" s="33"/>
      <c r="G50" s="16"/>
      <c r="H50" s="16"/>
      <c r="I50" s="29"/>
      <c r="J50" s="16"/>
      <c r="K50" s="16"/>
      <c r="L50" s="29"/>
      <c r="M50" s="33"/>
      <c r="N50" s="33"/>
      <c r="O50" s="34"/>
      <c r="P50" s="33"/>
      <c r="Q50" s="33"/>
      <c r="R50" s="34"/>
      <c r="S50" s="33"/>
      <c r="T50" s="33"/>
      <c r="U50" s="34"/>
      <c r="Y50" s="14"/>
      <c r="Z50" s="7"/>
      <c r="AB50" s="14"/>
      <c r="AC50" s="14"/>
      <c r="AN50" s="14"/>
      <c r="AO50" s="14"/>
      <c r="AQ50" s="14"/>
      <c r="AR50" s="14"/>
    </row>
    <row r="51" spans="1:49" x14ac:dyDescent="0.25">
      <c r="A51" t="s">
        <v>2</v>
      </c>
      <c r="B51" t="s">
        <v>3</v>
      </c>
      <c r="D51" s="4"/>
      <c r="E51" s="4"/>
      <c r="F51" s="4"/>
      <c r="Z51" s="7"/>
      <c r="AN51" s="5"/>
      <c r="AO51" s="5"/>
      <c r="AP51" s="45"/>
      <c r="AQ51" s="5"/>
      <c r="AU51" t="s">
        <v>58</v>
      </c>
      <c r="AV51">
        <v>-23.383500000000002</v>
      </c>
      <c r="AW51">
        <v>151.98689999999999</v>
      </c>
    </row>
    <row r="52" spans="1:49" x14ac:dyDescent="0.25">
      <c r="A52" s="2" t="s">
        <v>103</v>
      </c>
      <c r="B52" s="2" t="s">
        <v>39</v>
      </c>
      <c r="C52" s="2"/>
      <c r="D52" s="34">
        <v>61264</v>
      </c>
      <c r="E52" s="34">
        <v>16.323485526708399</v>
      </c>
      <c r="G52" s="10">
        <v>51801</v>
      </c>
      <c r="H52" s="10">
        <v>19.0101691432011</v>
      </c>
      <c r="I52" s="29"/>
      <c r="J52" s="29">
        <v>183304</v>
      </c>
      <c r="K52" s="49">
        <v>15.6298442506792</v>
      </c>
      <c r="L52" s="29"/>
      <c r="M52" s="34">
        <v>70635</v>
      </c>
      <c r="N52" s="48">
        <v>24.9885024940744</v>
      </c>
      <c r="O52" s="34"/>
      <c r="P52" s="29">
        <v>94046</v>
      </c>
      <c r="Q52" s="49">
        <v>15.231724796942199</v>
      </c>
      <c r="R52" s="29"/>
      <c r="S52" s="34">
        <v>107496</v>
      </c>
      <c r="T52" s="50">
        <v>20.412906754170098</v>
      </c>
      <c r="U52" s="34"/>
      <c r="V52" s="11">
        <v>125261</v>
      </c>
      <c r="W52" s="47">
        <v>25.759292581358299</v>
      </c>
      <c r="X52" s="11"/>
      <c r="Y52" s="11">
        <v>60424</v>
      </c>
      <c r="Z52" s="9">
        <v>29.3286219081272</v>
      </c>
      <c r="AA52" s="11"/>
      <c r="AB52" s="11">
        <v>80271</v>
      </c>
      <c r="AC52" s="47">
        <v>29.749833222148101</v>
      </c>
      <c r="AD52" s="11"/>
      <c r="AE52" s="13">
        <v>99829</v>
      </c>
      <c r="AF52" s="13">
        <v>13.949221697454099</v>
      </c>
      <c r="AG52" s="13"/>
      <c r="AH52" s="11">
        <v>78368</v>
      </c>
      <c r="AI52" s="11">
        <v>12.8025511004234</v>
      </c>
      <c r="AJ52" s="11"/>
      <c r="AK52" s="13">
        <v>77314</v>
      </c>
      <c r="AL52" s="13">
        <v>26.964418992348101</v>
      </c>
      <c r="AM52" s="13"/>
      <c r="AN52" s="11">
        <v>58209</v>
      </c>
      <c r="AO52" s="47">
        <v>10.985815013890599</v>
      </c>
      <c r="AP52" s="11"/>
      <c r="AQ52" s="2">
        <v>106353</v>
      </c>
      <c r="AR52" s="2">
        <v>11.240178992291201</v>
      </c>
    </row>
    <row r="53" spans="1:49" x14ac:dyDescent="0.25">
      <c r="A53" s="2" t="s">
        <v>104</v>
      </c>
      <c r="B53" s="2" t="s">
        <v>40</v>
      </c>
      <c r="C53" s="2"/>
      <c r="D53" s="34">
        <v>28809</v>
      </c>
      <c r="E53" s="34">
        <v>7.6760135567208101</v>
      </c>
      <c r="G53" s="10">
        <v>20175</v>
      </c>
      <c r="H53" s="10">
        <v>7.4039142577185997</v>
      </c>
      <c r="I53" s="29"/>
      <c r="J53" s="29">
        <v>79500</v>
      </c>
      <c r="K53" s="49">
        <v>6.7787534256153297</v>
      </c>
      <c r="L53" s="29"/>
      <c r="M53" s="34">
        <v>27824</v>
      </c>
      <c r="N53" s="48">
        <v>9.8432801499982308</v>
      </c>
      <c r="O53" s="34"/>
      <c r="P53" s="29">
        <v>53746</v>
      </c>
      <c r="Q53" s="49">
        <v>8.7047219545377299</v>
      </c>
      <c r="R53" s="29"/>
      <c r="S53" s="34">
        <v>58948</v>
      </c>
      <c r="T53" s="50">
        <v>11.1939051438641</v>
      </c>
      <c r="U53" s="34"/>
      <c r="V53" s="11">
        <v>49194</v>
      </c>
      <c r="W53" s="47">
        <v>10.116497866433599</v>
      </c>
      <c r="X53" s="11"/>
      <c r="Y53" s="11">
        <v>43902</v>
      </c>
      <c r="Z53" s="9">
        <v>21.3091678639382</v>
      </c>
      <c r="AA53" s="11"/>
      <c r="AB53" s="11">
        <v>59147</v>
      </c>
      <c r="AC53" s="47">
        <v>21.920910236453899</v>
      </c>
      <c r="AD53" s="11"/>
      <c r="AE53" s="13">
        <v>61048</v>
      </c>
      <c r="AF53" s="13">
        <v>8.5303076880082696</v>
      </c>
      <c r="AG53" s="13"/>
      <c r="AH53" s="11">
        <v>52088</v>
      </c>
      <c r="AI53" s="11">
        <v>8.5093313816718101</v>
      </c>
      <c r="AJ53" s="11"/>
      <c r="AK53" s="13">
        <v>43412</v>
      </c>
      <c r="AL53" s="13">
        <v>15.140587180792799</v>
      </c>
      <c r="AM53" s="13"/>
      <c r="AN53" s="11">
        <v>39823</v>
      </c>
      <c r="AO53" s="47">
        <v>7.51581561782824</v>
      </c>
      <c r="AP53" s="11"/>
      <c r="AQ53" s="2">
        <v>70293</v>
      </c>
      <c r="AR53" s="2">
        <v>7.4290889951869898</v>
      </c>
    </row>
    <row r="54" spans="1:49" x14ac:dyDescent="0.25">
      <c r="A54" t="s">
        <v>105</v>
      </c>
      <c r="B54" s="2" t="s">
        <v>39</v>
      </c>
      <c r="C54" s="2"/>
      <c r="D54" s="34">
        <v>29272</v>
      </c>
      <c r="E54" s="34">
        <v>7.7993775845163498</v>
      </c>
      <c r="G54" s="10">
        <v>20189</v>
      </c>
      <c r="H54" s="10">
        <v>7.4090520420857899</v>
      </c>
      <c r="I54" s="29"/>
      <c r="J54" s="29">
        <v>77192</v>
      </c>
      <c r="K54" s="49">
        <v>6.5819564079257704</v>
      </c>
      <c r="L54" s="29"/>
      <c r="M54" s="34">
        <v>28587</v>
      </c>
      <c r="N54" s="48">
        <v>10.113206212190899</v>
      </c>
      <c r="O54" s="34"/>
      <c r="P54" s="29">
        <v>71814</v>
      </c>
      <c r="Q54" s="29">
        <v>11.631021888943801</v>
      </c>
      <c r="R54" s="29"/>
      <c r="S54" s="34">
        <v>71943</v>
      </c>
      <c r="T54" s="50">
        <v>13.6615850879592</v>
      </c>
      <c r="U54" s="34"/>
      <c r="V54" s="11">
        <v>51709</v>
      </c>
      <c r="W54" s="47">
        <v>10.633694925710801</v>
      </c>
      <c r="X54" s="11"/>
      <c r="Y54" s="11">
        <v>50989</v>
      </c>
      <c r="Z54" s="9">
        <v>24.749058362132601</v>
      </c>
      <c r="AA54" s="11"/>
      <c r="AB54" s="11">
        <v>71449</v>
      </c>
      <c r="AC54" s="47">
        <v>26.480246089985901</v>
      </c>
      <c r="AD54" s="11"/>
      <c r="AE54" s="13">
        <v>74659</v>
      </c>
      <c r="AF54" s="13">
        <v>10.432188469384901</v>
      </c>
      <c r="AG54" s="13"/>
      <c r="AH54" s="11">
        <v>65955</v>
      </c>
      <c r="AI54" s="11">
        <v>10.774707250771099</v>
      </c>
      <c r="AJ54" s="11"/>
      <c r="AK54" s="13">
        <v>74699</v>
      </c>
      <c r="AL54" s="13">
        <v>26.0523984570635</v>
      </c>
      <c r="AM54" s="13"/>
      <c r="AN54" s="11">
        <v>41725</v>
      </c>
      <c r="AO54" s="47">
        <v>7.8747810725933096</v>
      </c>
      <c r="AP54" s="11"/>
      <c r="AQ54" s="2">
        <v>94732</v>
      </c>
      <c r="AR54" s="2">
        <v>10.0119849585599</v>
      </c>
    </row>
    <row r="55" spans="1:49" x14ac:dyDescent="0.25">
      <c r="A55" s="2" t="s">
        <v>106</v>
      </c>
      <c r="B55" s="2" t="s">
        <v>40</v>
      </c>
      <c r="C55" s="2"/>
      <c r="D55" s="34">
        <v>8277</v>
      </c>
      <c r="E55" s="34">
        <v>2.2053651362066802</v>
      </c>
      <c r="G55" s="10">
        <v>5733</v>
      </c>
      <c r="H55" s="10">
        <v>2.1039226983643502</v>
      </c>
      <c r="I55" s="29"/>
      <c r="J55" s="29">
        <v>22402</v>
      </c>
      <c r="K55" s="49">
        <v>1.9101589212658501</v>
      </c>
      <c r="L55" s="29"/>
      <c r="M55" s="34">
        <v>7588</v>
      </c>
      <c r="N55" s="48">
        <v>2.6844023065765699</v>
      </c>
      <c r="O55" s="34"/>
      <c r="P55" s="29">
        <v>519</v>
      </c>
      <c r="Q55" s="29">
        <v>8.4057431146598402E-2</v>
      </c>
      <c r="R55" s="29"/>
      <c r="S55" s="34">
        <v>7165</v>
      </c>
      <c r="T55" s="50">
        <v>1.36059459787926</v>
      </c>
      <c r="U55" s="34"/>
      <c r="V55" s="11">
        <v>27080</v>
      </c>
      <c r="W55" s="47">
        <v>5.5688653539663804</v>
      </c>
      <c r="X55" s="11"/>
      <c r="Y55" s="11">
        <v>18229</v>
      </c>
      <c r="Z55" s="9">
        <v>8.8479982914611899</v>
      </c>
      <c r="AA55" s="11"/>
      <c r="AB55" s="11">
        <v>16492</v>
      </c>
      <c r="AC55" s="47">
        <v>6.1122229634571204</v>
      </c>
      <c r="AD55" s="11"/>
      <c r="AE55" s="13">
        <v>17074</v>
      </c>
      <c r="AF55" s="13">
        <v>2.3857697789453098</v>
      </c>
      <c r="AG55" s="13"/>
      <c r="AH55" s="11">
        <v>13683</v>
      </c>
      <c r="AI55" s="11">
        <v>2.2353167964870102</v>
      </c>
      <c r="AJ55" s="11"/>
      <c r="AK55" s="13">
        <v>3837</v>
      </c>
      <c r="AL55" s="13">
        <v>1.33821139345577</v>
      </c>
      <c r="AM55" s="13"/>
      <c r="AN55" s="11">
        <v>956</v>
      </c>
      <c r="AO55" s="47">
        <v>0.18042637999758401</v>
      </c>
      <c r="AP55" s="11"/>
      <c r="AQ55" s="2">
        <v>6644</v>
      </c>
      <c r="AR55" s="2">
        <v>0.70218751915585298</v>
      </c>
    </row>
    <row r="56" spans="1:49" x14ac:dyDescent="0.25">
      <c r="A56" t="s">
        <v>107</v>
      </c>
      <c r="B56" s="2" t="s">
        <v>39</v>
      </c>
      <c r="C56" s="2"/>
      <c r="D56" s="34">
        <v>104557</v>
      </c>
      <c r="E56" s="34">
        <v>27.858688238052601</v>
      </c>
      <c r="G56" s="10">
        <v>80406</v>
      </c>
      <c r="H56" s="10">
        <v>29.507763559163401</v>
      </c>
      <c r="I56" s="29"/>
      <c r="J56" s="29">
        <v>320403</v>
      </c>
      <c r="K56" s="49">
        <v>27.3199111173262</v>
      </c>
      <c r="L56" s="29"/>
      <c r="M56" s="34">
        <v>83928</v>
      </c>
      <c r="N56" s="48">
        <v>29.6911593023667</v>
      </c>
      <c r="O56" s="34"/>
      <c r="P56" s="29">
        <v>120959</v>
      </c>
      <c r="Q56" s="29">
        <v>19.590564188942999</v>
      </c>
      <c r="R56" s="29"/>
      <c r="S56" s="34">
        <v>142537</v>
      </c>
      <c r="T56" s="50">
        <v>27.067002400267398</v>
      </c>
      <c r="U56" s="34"/>
      <c r="V56" s="11">
        <v>174364</v>
      </c>
      <c r="W56" s="47">
        <v>35.857076756979097</v>
      </c>
      <c r="X56" s="11"/>
      <c r="Y56" s="11">
        <v>102153</v>
      </c>
      <c r="Z56" s="9">
        <v>49.583058284471697</v>
      </c>
      <c r="AA56" s="11"/>
      <c r="AB56" s="11">
        <v>159823</v>
      </c>
      <c r="AC56" s="47">
        <v>59.233192498702799</v>
      </c>
      <c r="AD56" s="11"/>
      <c r="AE56" s="13">
        <v>105804</v>
      </c>
      <c r="AF56" s="13">
        <v>14.7841153620434</v>
      </c>
      <c r="AG56" s="13"/>
      <c r="AH56" s="11">
        <v>82650</v>
      </c>
      <c r="AI56" s="11">
        <v>13.502077996758899</v>
      </c>
      <c r="AJ56" s="11"/>
      <c r="AK56" s="13">
        <v>80556</v>
      </c>
      <c r="AL56" s="13">
        <v>28.0951151970871</v>
      </c>
      <c r="AM56" s="13"/>
      <c r="AN56" s="11">
        <v>130923</v>
      </c>
      <c r="AO56" s="47">
        <v>24.709166264041599</v>
      </c>
      <c r="AP56" s="11"/>
      <c r="AQ56" s="2">
        <v>278890</v>
      </c>
      <c r="AR56" s="2">
        <v>29.475177185035498</v>
      </c>
    </row>
    <row r="57" spans="1:49" x14ac:dyDescent="0.25">
      <c r="A57" s="2" t="s">
        <v>108</v>
      </c>
      <c r="B57" s="2" t="s">
        <v>40</v>
      </c>
      <c r="C57" s="2"/>
      <c r="D57" s="34">
        <v>41767</v>
      </c>
      <c r="E57" s="34">
        <v>11.1286076650893</v>
      </c>
      <c r="G57" s="10">
        <v>29949</v>
      </c>
      <c r="H57" s="10">
        <v>10.990821715212601</v>
      </c>
      <c r="I57" s="29"/>
      <c r="J57" s="29">
        <v>129606</v>
      </c>
      <c r="K57" s="49">
        <v>11.0511586978654</v>
      </c>
      <c r="L57" s="29"/>
      <c r="M57" s="34">
        <v>31485</v>
      </c>
      <c r="N57" s="48">
        <v>11.138429971344699</v>
      </c>
      <c r="O57" s="34"/>
      <c r="P57" s="29">
        <v>63735</v>
      </c>
      <c r="Q57" s="29">
        <v>10.322544073465201</v>
      </c>
      <c r="R57" s="29"/>
      <c r="S57" s="34">
        <v>67165</v>
      </c>
      <c r="T57" s="50">
        <v>12.7542688299456</v>
      </c>
      <c r="U57" s="34"/>
      <c r="V57" s="11">
        <v>66327</v>
      </c>
      <c r="W57" s="47">
        <v>13.639812863091899</v>
      </c>
      <c r="X57" s="11"/>
      <c r="Y57" s="11">
        <v>53699</v>
      </c>
      <c r="Z57" s="9">
        <v>26.064439094474402</v>
      </c>
      <c r="AA57" s="11"/>
      <c r="AB57" s="11">
        <v>73183</v>
      </c>
      <c r="AC57" s="47">
        <v>27.1228967459788</v>
      </c>
      <c r="AD57" s="11"/>
      <c r="AE57" s="13">
        <v>72336</v>
      </c>
      <c r="AF57" s="13">
        <v>10.1075929910852</v>
      </c>
      <c r="AG57" s="13"/>
      <c r="AH57" s="11">
        <v>60162</v>
      </c>
      <c r="AI57" s="11">
        <v>9.8283365570599592</v>
      </c>
      <c r="AJ57" s="11"/>
      <c r="AK57" s="13">
        <v>50753</v>
      </c>
      <c r="AL57" s="13">
        <v>17.7008712150276</v>
      </c>
      <c r="AM57" s="13"/>
      <c r="AN57" s="11">
        <v>47596</v>
      </c>
      <c r="AO57" s="47">
        <v>8.9828179731851705</v>
      </c>
      <c r="AP57" s="11"/>
      <c r="AQ57" s="2">
        <v>107670</v>
      </c>
      <c r="AR57" s="2">
        <v>11.3793693840323</v>
      </c>
    </row>
    <row r="58" spans="1:49" x14ac:dyDescent="0.25">
      <c r="A58" t="s">
        <v>109</v>
      </c>
      <c r="B58" s="2" t="s">
        <v>39</v>
      </c>
      <c r="C58" s="2"/>
      <c r="D58" s="34">
        <v>77115</v>
      </c>
      <c r="E58" s="34">
        <v>20.546904975060801</v>
      </c>
      <c r="G58" s="10">
        <v>52960</v>
      </c>
      <c r="H58" s="10">
        <v>19.4355042918849</v>
      </c>
      <c r="I58" s="29"/>
      <c r="J58" s="29">
        <v>247652</v>
      </c>
      <c r="K58" s="49">
        <v>21.116626960509301</v>
      </c>
      <c r="L58" s="29"/>
      <c r="M58" s="34">
        <v>39333</v>
      </c>
      <c r="N58" s="48">
        <v>13.9148123253264</v>
      </c>
      <c r="O58" s="34"/>
      <c r="P58" s="29">
        <v>81106</v>
      </c>
      <c r="Q58" s="29">
        <v>13.135957631167701</v>
      </c>
      <c r="R58" s="29"/>
      <c r="S58" s="34">
        <v>89751</v>
      </c>
      <c r="T58" s="50">
        <v>17.043227600036499</v>
      </c>
      <c r="U58" s="34"/>
      <c r="V58" s="11">
        <v>110001</v>
      </c>
      <c r="W58" s="47">
        <v>22.621150583517601</v>
      </c>
      <c r="X58" s="11"/>
      <c r="Y58" s="11">
        <v>79859</v>
      </c>
      <c r="Z58" s="9">
        <v>38.761988894497698</v>
      </c>
      <c r="AA58" s="11"/>
      <c r="AB58" s="11">
        <v>134496</v>
      </c>
      <c r="AC58" s="11">
        <v>49.846564376250797</v>
      </c>
      <c r="AD58" s="11"/>
      <c r="AE58" s="13">
        <v>56070</v>
      </c>
      <c r="AF58" s="13">
        <v>7.8347259872006303</v>
      </c>
      <c r="AG58" s="13"/>
      <c r="AH58" s="11">
        <v>50364</v>
      </c>
      <c r="AI58" s="11">
        <v>8.2276909404569007</v>
      </c>
      <c r="AJ58" s="11"/>
      <c r="AK58" s="13">
        <v>30481</v>
      </c>
      <c r="AL58" s="13">
        <v>10.630706667689701</v>
      </c>
      <c r="AM58" s="13"/>
      <c r="AN58" s="11">
        <v>117716</v>
      </c>
      <c r="AO58" s="11">
        <v>22.216602246648101</v>
      </c>
      <c r="AP58" s="11"/>
      <c r="AQ58" s="2">
        <v>273872</v>
      </c>
      <c r="AR58" s="2">
        <v>28.944837484384699</v>
      </c>
    </row>
    <row r="59" spans="1:49" x14ac:dyDescent="0.25">
      <c r="A59" s="2" t="s">
        <v>110</v>
      </c>
      <c r="B59" s="2" t="s">
        <v>40</v>
      </c>
      <c r="C59" s="2"/>
      <c r="D59" s="34">
        <v>9860</v>
      </c>
      <c r="E59" s="34">
        <v>2.6271475465745802</v>
      </c>
      <c r="G59" s="10">
        <v>6951</v>
      </c>
      <c r="H59" s="10">
        <v>2.5509099383098901</v>
      </c>
      <c r="I59" s="29"/>
      <c r="J59" s="29">
        <v>32748</v>
      </c>
      <c r="K59" s="49">
        <v>2.7923348073213998</v>
      </c>
      <c r="L59" s="29"/>
      <c r="M59" s="34">
        <v>3423</v>
      </c>
      <c r="N59" s="48">
        <v>1.2109527010294701</v>
      </c>
      <c r="O59" s="34"/>
      <c r="P59" s="29">
        <v>1509</v>
      </c>
      <c r="Q59" s="29">
        <v>0.24439819576149699</v>
      </c>
      <c r="R59" s="29"/>
      <c r="S59" s="34">
        <v>4458</v>
      </c>
      <c r="T59" s="46">
        <v>0.84654999544252996</v>
      </c>
      <c r="U59" s="34"/>
      <c r="V59" s="11">
        <v>33046</v>
      </c>
      <c r="W59" s="47">
        <v>6.7957431494524698</v>
      </c>
      <c r="X59" s="11"/>
      <c r="Y59" s="11">
        <v>16286</v>
      </c>
      <c r="Z59" s="9">
        <v>7.90490428299616</v>
      </c>
      <c r="AA59" s="11"/>
      <c r="AB59" s="11">
        <v>19585</v>
      </c>
      <c r="AC59" s="11">
        <v>7.2585427321918301</v>
      </c>
      <c r="AD59" s="11"/>
      <c r="AE59" s="13">
        <v>17101</v>
      </c>
      <c r="AF59" s="13">
        <v>2.3895425201911502</v>
      </c>
      <c r="AG59" s="13"/>
      <c r="AH59" s="11">
        <v>9806</v>
      </c>
      <c r="AI59" s="11">
        <v>1.6019525328035999</v>
      </c>
      <c r="AJ59" s="11"/>
      <c r="AK59" s="13">
        <v>839</v>
      </c>
      <c r="AL59" s="13">
        <v>0.292613854341776</v>
      </c>
      <c r="AM59" s="13"/>
      <c r="AN59" s="11">
        <v>376</v>
      </c>
      <c r="AO59" s="11">
        <v>7.0962676651769502E-2</v>
      </c>
      <c r="AP59" s="11"/>
      <c r="AQ59" s="2">
        <v>11282</v>
      </c>
      <c r="AR59" s="2">
        <v>1.19236598300968</v>
      </c>
    </row>
    <row r="61" spans="1:49" x14ac:dyDescent="0.25">
      <c r="G61" s="3"/>
      <c r="H61" s="3"/>
      <c r="I61" s="13"/>
      <c r="J61" s="3"/>
      <c r="K61" s="3"/>
      <c r="L61" s="13"/>
      <c r="M61" s="1"/>
      <c r="N61" s="1"/>
      <c r="O61" s="11"/>
      <c r="P61" s="3"/>
      <c r="Q61" s="3"/>
      <c r="R61" s="13"/>
      <c r="V61" s="11"/>
      <c r="W61" s="11"/>
      <c r="X61" s="11"/>
      <c r="AK61" s="13"/>
      <c r="AL61" s="13"/>
      <c r="AM61" s="13"/>
      <c r="AN61" s="1"/>
      <c r="AO61" s="1"/>
      <c r="AP6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workbookViewId="0">
      <selection activeCell="Z27" sqref="Z27"/>
    </sheetView>
  </sheetViews>
  <sheetFormatPr defaultRowHeight="15" x14ac:dyDescent="0.25"/>
  <cols>
    <col min="1" max="1" width="37.5703125" customWidth="1"/>
    <col min="2" max="2" width="42.5703125" customWidth="1"/>
    <col min="3" max="3" width="8.5703125" style="2" customWidth="1"/>
    <col min="4" max="5" width="8.5703125" style="4" customWidth="1"/>
    <col min="6" max="6" width="2.7109375" style="6" customWidth="1"/>
    <col min="7" max="9" width="8.42578125" customWidth="1"/>
    <col min="10" max="10" width="2.7109375" style="2" customWidth="1"/>
    <col min="11" max="11" width="8" style="2" customWidth="1"/>
    <col min="12" max="13" width="8" customWidth="1"/>
    <col min="14" max="14" width="2.42578125" style="2" customWidth="1"/>
    <col min="15" max="16" width="10" customWidth="1"/>
    <col min="17" max="17" width="2.7109375" customWidth="1"/>
    <col min="18" max="18" width="8" style="2" customWidth="1"/>
    <col min="19" max="19" width="7.85546875" style="2" customWidth="1"/>
    <col min="20" max="20" width="2.5703125" style="2" customWidth="1"/>
    <col min="21" max="21" width="8.140625" style="2" customWidth="1"/>
    <col min="22" max="22" width="2.140625" style="2" customWidth="1"/>
    <col min="23" max="23" width="42.5703125" customWidth="1"/>
  </cols>
  <sheetData>
    <row r="1" spans="1:26" x14ac:dyDescent="0.25">
      <c r="A1" s="14" t="s">
        <v>0</v>
      </c>
      <c r="B1" s="14"/>
      <c r="C1" s="14"/>
      <c r="D1" s="15"/>
      <c r="E1" s="15"/>
      <c r="G1" s="14"/>
      <c r="H1" s="14"/>
      <c r="I1" s="14"/>
      <c r="K1" s="14"/>
      <c r="L1" s="14"/>
      <c r="M1" s="14"/>
      <c r="O1" s="14"/>
      <c r="P1" s="14"/>
      <c r="Q1" s="14"/>
      <c r="R1" s="14"/>
      <c r="S1" s="14"/>
      <c r="U1" s="14"/>
      <c r="W1" s="14"/>
    </row>
    <row r="2" spans="1:26" x14ac:dyDescent="0.25">
      <c r="C2"/>
      <c r="K2"/>
      <c r="R2"/>
      <c r="S2"/>
      <c r="U2"/>
    </row>
    <row r="3" spans="1:26" x14ac:dyDescent="0.25">
      <c r="A3" t="s">
        <v>2</v>
      </c>
      <c r="B3" t="s">
        <v>3</v>
      </c>
      <c r="C3" s="4" t="s">
        <v>8</v>
      </c>
      <c r="D3" s="4" t="s">
        <v>11</v>
      </c>
      <c r="E3" s="4" t="s">
        <v>12</v>
      </c>
      <c r="G3" t="s">
        <v>17</v>
      </c>
      <c r="H3" t="s">
        <v>18</v>
      </c>
      <c r="I3" t="s">
        <v>41</v>
      </c>
      <c r="K3" t="s">
        <v>19</v>
      </c>
      <c r="L3" t="s">
        <v>20</v>
      </c>
      <c r="M3" t="s">
        <v>42</v>
      </c>
      <c r="O3" s="5" t="s">
        <v>136</v>
      </c>
      <c r="P3" s="5" t="s">
        <v>137</v>
      </c>
      <c r="Q3" s="5"/>
      <c r="R3" t="s">
        <v>21</v>
      </c>
      <c r="S3" t="s">
        <v>22</v>
      </c>
      <c r="U3" s="4" t="s">
        <v>23</v>
      </c>
      <c r="W3" t="s">
        <v>3</v>
      </c>
    </row>
    <row r="4" spans="1:26" x14ac:dyDescent="0.25">
      <c r="A4" s="14" t="s">
        <v>30</v>
      </c>
      <c r="B4" s="14"/>
      <c r="C4" s="15"/>
      <c r="D4" s="15"/>
      <c r="E4" s="15"/>
      <c r="G4" s="15"/>
      <c r="H4" s="15"/>
      <c r="I4" s="15"/>
      <c r="J4" s="6"/>
      <c r="K4" s="15"/>
      <c r="L4" s="15"/>
      <c r="M4" s="15"/>
      <c r="N4" s="6"/>
      <c r="O4" s="15"/>
      <c r="P4" s="14"/>
      <c r="Q4" s="14"/>
      <c r="R4" s="15"/>
      <c r="S4" s="15"/>
      <c r="T4" s="6"/>
      <c r="U4" s="15"/>
      <c r="V4" s="6"/>
      <c r="W4" s="14"/>
    </row>
    <row r="5" spans="1:26" ht="15.75" thickBot="1" x14ac:dyDescent="0.3">
      <c r="A5" s="2"/>
      <c r="B5" s="55"/>
      <c r="C5" s="43" t="s">
        <v>135</v>
      </c>
      <c r="D5" s="43" t="s">
        <v>135</v>
      </c>
      <c r="E5" s="43" t="s">
        <v>135</v>
      </c>
      <c r="G5" s="43" t="s">
        <v>135</v>
      </c>
      <c r="H5" s="43" t="s">
        <v>135</v>
      </c>
      <c r="I5" s="43" t="s">
        <v>135</v>
      </c>
      <c r="J5" s="6"/>
      <c r="K5" s="43" t="s">
        <v>135</v>
      </c>
      <c r="L5" s="43" t="s">
        <v>135</v>
      </c>
      <c r="M5" s="43" t="s">
        <v>135</v>
      </c>
      <c r="N5" s="6"/>
      <c r="O5" s="43" t="s">
        <v>135</v>
      </c>
      <c r="P5" s="43" t="s">
        <v>135</v>
      </c>
      <c r="Q5" s="43"/>
      <c r="R5" s="43" t="s">
        <v>135</v>
      </c>
      <c r="S5" s="43" t="s">
        <v>135</v>
      </c>
      <c r="T5" s="6"/>
      <c r="U5" s="43" t="s">
        <v>135</v>
      </c>
      <c r="V5" s="39"/>
      <c r="W5" s="55"/>
    </row>
    <row r="6" spans="1:26" ht="15.75" thickTop="1" x14ac:dyDescent="0.25">
      <c r="A6" s="2"/>
      <c r="B6" s="54"/>
      <c r="C6" s="19" t="s">
        <v>43</v>
      </c>
      <c r="D6" s="19" t="s">
        <v>44</v>
      </c>
      <c r="E6" s="19" t="s">
        <v>45</v>
      </c>
      <c r="F6" s="19"/>
      <c r="G6" s="19" t="s">
        <v>46</v>
      </c>
      <c r="H6" s="19" t="s">
        <v>47</v>
      </c>
      <c r="I6" s="19" t="s">
        <v>48</v>
      </c>
      <c r="J6" s="19"/>
      <c r="K6" s="19" t="s">
        <v>49</v>
      </c>
      <c r="L6" s="19" t="s">
        <v>50</v>
      </c>
      <c r="M6" s="19" t="s">
        <v>51</v>
      </c>
      <c r="N6" s="19"/>
      <c r="O6" s="19" t="s">
        <v>52</v>
      </c>
      <c r="P6" s="19" t="s">
        <v>53</v>
      </c>
      <c r="Q6" s="19"/>
      <c r="R6" s="19" t="s">
        <v>54</v>
      </c>
      <c r="S6" s="19" t="s">
        <v>55</v>
      </c>
      <c r="T6" s="19"/>
      <c r="U6" s="19" t="s">
        <v>56</v>
      </c>
      <c r="V6" s="54"/>
      <c r="W6" s="54"/>
      <c r="X6" t="s">
        <v>120</v>
      </c>
      <c r="Y6" t="s">
        <v>121</v>
      </c>
      <c r="Z6" t="s">
        <v>122</v>
      </c>
    </row>
    <row r="7" spans="1:26" ht="15.75" customHeight="1" x14ac:dyDescent="0.25">
      <c r="A7" t="s">
        <v>71</v>
      </c>
      <c r="B7" s="21" t="s">
        <v>99</v>
      </c>
      <c r="C7" s="30">
        <v>20.475764164215398</v>
      </c>
      <c r="D7" s="30">
        <v>19.317702236037199</v>
      </c>
      <c r="E7" s="30">
        <v>21.081923153663698</v>
      </c>
      <c r="F7" s="30"/>
      <c r="G7" s="30">
        <v>11.446916899564901</v>
      </c>
      <c r="H7" s="40">
        <v>13.0637233069068</v>
      </c>
      <c r="I7" s="30">
        <v>15.805494789293</v>
      </c>
      <c r="J7" s="30"/>
      <c r="K7" s="30">
        <v>20.979692560793801</v>
      </c>
      <c r="L7" s="30">
        <v>38.759076612433503</v>
      </c>
      <c r="M7" s="30">
        <v>49.846564376250797</v>
      </c>
      <c r="N7" s="30"/>
      <c r="O7" s="30">
        <v>22.216602246648101</v>
      </c>
      <c r="P7" s="30">
        <v>28.944731796919399</v>
      </c>
      <c r="Q7" s="30"/>
      <c r="R7" s="30">
        <v>7.697649721935</v>
      </c>
      <c r="S7" s="30">
        <v>8.0653066025406499</v>
      </c>
      <c r="T7" s="30"/>
      <c r="U7" s="30">
        <v>10.619197421929</v>
      </c>
      <c r="V7" s="30"/>
      <c r="W7" s="21" t="s">
        <v>99</v>
      </c>
      <c r="X7" s="59">
        <f>MAX(C7:V7)</f>
        <v>49.846564376250797</v>
      </c>
      <c r="Y7" s="59">
        <f>MIN(C7:V7)</f>
        <v>7.697649721935</v>
      </c>
      <c r="Z7" s="59">
        <f>AVERAGE(C7:V7)</f>
        <v>20.594310420652238</v>
      </c>
    </row>
    <row r="8" spans="1:26" ht="15.75" customHeight="1" x14ac:dyDescent="0.25">
      <c r="A8" t="s">
        <v>72</v>
      </c>
      <c r="B8" s="20" t="s">
        <v>138</v>
      </c>
      <c r="C8" s="41">
        <v>1.78358272583877</v>
      </c>
      <c r="D8" s="41">
        <v>1.40188116304759</v>
      </c>
      <c r="E8" s="41">
        <v>1.5782984390960999</v>
      </c>
      <c r="F8" s="41"/>
      <c r="G8" s="41">
        <v>0.92369193759507595</v>
      </c>
      <c r="H8" s="42">
        <v>0.24002526581745401</v>
      </c>
      <c r="I8" s="41">
        <v>0.43694740679974498</v>
      </c>
      <c r="J8" s="41"/>
      <c r="K8" s="41">
        <v>3.4346820214899001</v>
      </c>
      <c r="L8" s="41">
        <v>5.5959499864093498</v>
      </c>
      <c r="M8" s="41">
        <v>6.3004966273812197</v>
      </c>
      <c r="N8" s="41"/>
      <c r="O8" s="41">
        <v>2.9630692112573999E-2</v>
      </c>
      <c r="P8" s="41">
        <v>1.01914422745634</v>
      </c>
      <c r="Q8" s="41"/>
      <c r="R8" s="41">
        <v>1.5573037475896401</v>
      </c>
      <c r="S8" s="41">
        <v>1.1321161587119</v>
      </c>
      <c r="T8" s="41"/>
      <c r="U8" s="41">
        <v>0.25982994217475902</v>
      </c>
      <c r="V8" s="41"/>
      <c r="W8" s="20" t="s">
        <v>138</v>
      </c>
      <c r="X8" s="59">
        <f t="shared" ref="X8:X33" si="0">MAX(C8:V8)</f>
        <v>6.3004966273812197</v>
      </c>
      <c r="Y8" s="59">
        <f t="shared" ref="Y8:Y33" si="1">MIN(C8:V8)</f>
        <v>2.9630692112573999E-2</v>
      </c>
      <c r="Z8" s="59">
        <f t="shared" ref="Z8:Z33" si="2">AVERAGE(C8:V8)</f>
        <v>1.8352557386800294</v>
      </c>
    </row>
    <row r="9" spans="1:26" ht="15.75" customHeight="1" x14ac:dyDescent="0.25">
      <c r="A9" t="s">
        <v>73</v>
      </c>
      <c r="B9" s="21" t="s">
        <v>100</v>
      </c>
      <c r="C9" s="30">
        <v>8.8291874493754499</v>
      </c>
      <c r="D9" s="30">
        <v>7.6097926170038699</v>
      </c>
      <c r="E9" s="30">
        <v>7.5569031584727604</v>
      </c>
      <c r="F9" s="30"/>
      <c r="G9" s="30">
        <v>5.5272933102203998</v>
      </c>
      <c r="H9" s="40">
        <v>4.61894774348717</v>
      </c>
      <c r="I9" s="30">
        <v>7.6829444292528803</v>
      </c>
      <c r="J9" s="30"/>
      <c r="K9" s="30">
        <v>8.45139067400134</v>
      </c>
      <c r="L9" s="30">
        <v>6.8166815516638799</v>
      </c>
      <c r="M9" s="30">
        <v>5.8420428433770697</v>
      </c>
      <c r="N9" s="30"/>
      <c r="O9" s="30">
        <v>12.8995425172122</v>
      </c>
      <c r="P9" s="30">
        <v>17.039778648172799</v>
      </c>
      <c r="Q9" s="30"/>
      <c r="R9" s="30">
        <v>2.1211189671072899</v>
      </c>
      <c r="S9" s="30">
        <v>2.2480592294422101</v>
      </c>
      <c r="T9" s="30"/>
      <c r="U9" s="30">
        <v>1.54956299742611</v>
      </c>
      <c r="V9" s="30"/>
      <c r="W9" s="21" t="s">
        <v>100</v>
      </c>
      <c r="X9" s="59">
        <f t="shared" si="0"/>
        <v>17.039778648172799</v>
      </c>
      <c r="Y9" s="59">
        <f t="shared" si="1"/>
        <v>1.54956299742611</v>
      </c>
      <c r="Z9" s="59">
        <f t="shared" si="2"/>
        <v>7.0566604383011011</v>
      </c>
    </row>
    <row r="10" spans="1:26" ht="15.75" customHeight="1" x14ac:dyDescent="0.25">
      <c r="A10" t="s">
        <v>1</v>
      </c>
      <c r="B10" s="21" t="s">
        <v>123</v>
      </c>
      <c r="C10" s="30">
        <v>6.4458370635631201</v>
      </c>
      <c r="D10" s="30">
        <v>6.3121350796906999</v>
      </c>
      <c r="E10" s="30">
        <v>8.2679474957835293</v>
      </c>
      <c r="F10" s="30"/>
      <c r="G10" s="30">
        <v>0.374288039056143</v>
      </c>
      <c r="H10" s="40">
        <v>7.4501769417023699E-3</v>
      </c>
      <c r="I10" s="30">
        <v>8.7351502445842093E-3</v>
      </c>
      <c r="J10" s="30"/>
      <c r="K10" s="30">
        <v>9.1008174386921006</v>
      </c>
      <c r="L10" s="30">
        <v>31.505552751135799</v>
      </c>
      <c r="M10" s="30">
        <v>42.566155214587504</v>
      </c>
      <c r="N10" s="30"/>
      <c r="O10" s="30">
        <v>0</v>
      </c>
      <c r="P10" s="30">
        <v>4.1180063962054003</v>
      </c>
      <c r="Q10" s="30"/>
      <c r="R10" s="30">
        <v>0.32585305871503201</v>
      </c>
      <c r="S10" s="30">
        <v>8.6256469235192604E-2</v>
      </c>
      <c r="T10" s="30"/>
      <c r="U10" s="30">
        <v>0.12660170336837301</v>
      </c>
      <c r="V10" s="30"/>
      <c r="W10" s="21" t="s">
        <v>123</v>
      </c>
      <c r="X10" s="59">
        <f t="shared" si="0"/>
        <v>42.566155214587504</v>
      </c>
      <c r="Y10" s="59">
        <f t="shared" si="1"/>
        <v>0</v>
      </c>
      <c r="Z10" s="59">
        <f t="shared" si="2"/>
        <v>7.8032597169442264</v>
      </c>
    </row>
    <row r="11" spans="1:26" ht="15.75" customHeight="1" x14ac:dyDescent="0.25">
      <c r="A11" t="s">
        <v>74</v>
      </c>
      <c r="B11" s="21" t="s">
        <v>124</v>
      </c>
      <c r="C11" s="30">
        <v>7.0924990407980602</v>
      </c>
      <c r="D11" s="30">
        <v>6.8688507143355197</v>
      </c>
      <c r="E11" s="30">
        <v>6.9619076691149804</v>
      </c>
      <c r="F11" s="30"/>
      <c r="G11" s="30">
        <v>6.4633671772738497</v>
      </c>
      <c r="H11" s="40">
        <v>8.6749212467709196</v>
      </c>
      <c r="I11" s="30">
        <v>8.5433567283444205</v>
      </c>
      <c r="J11" s="30"/>
      <c r="K11" s="30">
        <v>7.4945247031001001</v>
      </c>
      <c r="L11" s="30">
        <v>7.6219275424222399</v>
      </c>
      <c r="M11" s="30">
        <v>8.2273367430138595</v>
      </c>
      <c r="N11" s="30"/>
      <c r="O11" s="30">
        <v>9.3466904215484998</v>
      </c>
      <c r="P11" s="30">
        <v>8.8143346022875004</v>
      </c>
      <c r="Q11" s="30"/>
      <c r="R11" s="30">
        <v>6.7934494033479602</v>
      </c>
      <c r="S11" s="30">
        <v>6.8044591980762199</v>
      </c>
      <c r="T11" s="30"/>
      <c r="U11" s="30">
        <v>9.0724245446872605</v>
      </c>
      <c r="V11" s="30"/>
      <c r="W11" s="21" t="s">
        <v>124</v>
      </c>
      <c r="X11" s="59">
        <f t="shared" si="0"/>
        <v>9.3466904215484998</v>
      </c>
      <c r="Y11" s="59">
        <f t="shared" si="1"/>
        <v>6.4633671772738497</v>
      </c>
      <c r="Z11" s="59">
        <f t="shared" si="2"/>
        <v>7.7700035525086708</v>
      </c>
    </row>
    <row r="12" spans="1:26" ht="15.75" customHeight="1" x14ac:dyDescent="0.25">
      <c r="A12" t="s">
        <v>76</v>
      </c>
      <c r="B12" s="20" t="s">
        <v>139</v>
      </c>
      <c r="C12" s="41">
        <v>2.3980048599565201E-3</v>
      </c>
      <c r="D12" s="41">
        <v>4.0368305742208002E-3</v>
      </c>
      <c r="E12" s="41">
        <v>8.6120012073855196E-3</v>
      </c>
      <c r="F12" s="41"/>
      <c r="G12" s="41">
        <v>5.6603106095447003E-3</v>
      </c>
      <c r="H12" s="42">
        <v>2.4294055244681598E-3</v>
      </c>
      <c r="I12" s="41">
        <v>7.4058882508431303E-3</v>
      </c>
      <c r="J12" s="41"/>
      <c r="K12" s="41">
        <v>2.8790293558171798E-2</v>
      </c>
      <c r="L12" s="41">
        <v>5.29064575000971E-2</v>
      </c>
      <c r="M12" s="41">
        <v>5.4110147505744603E-2</v>
      </c>
      <c r="N12" s="41"/>
      <c r="O12" s="41">
        <v>0</v>
      </c>
      <c r="P12" s="41">
        <v>0</v>
      </c>
      <c r="Q12" s="41"/>
      <c r="R12" s="41">
        <v>1.45320403543582E-2</v>
      </c>
      <c r="S12" s="41">
        <v>5.8647864498928302E-2</v>
      </c>
      <c r="T12" s="41"/>
      <c r="U12" s="41">
        <v>0.13043811862196</v>
      </c>
      <c r="V12" s="41"/>
      <c r="W12" s="20" t="s">
        <v>139</v>
      </c>
      <c r="X12" s="59">
        <f t="shared" si="0"/>
        <v>0.13043811862196</v>
      </c>
      <c r="Y12" s="59">
        <f t="shared" si="1"/>
        <v>0</v>
      </c>
      <c r="Z12" s="59">
        <f t="shared" si="2"/>
        <v>2.6426240218977059E-2</v>
      </c>
    </row>
    <row r="13" spans="1:26" ht="15.75" customHeight="1" x14ac:dyDescent="0.25">
      <c r="A13" s="7" t="s">
        <v>86</v>
      </c>
      <c r="B13" s="21" t="s">
        <v>131</v>
      </c>
      <c r="C13" s="30">
        <v>6.3267361555186099</v>
      </c>
      <c r="D13" s="30">
        <v>5.3370570037175504</v>
      </c>
      <c r="E13" s="30">
        <v>4.4237547984194903</v>
      </c>
      <c r="F13" s="30"/>
      <c r="G13" s="30">
        <v>7.0371811653164498</v>
      </c>
      <c r="H13" s="30">
        <v>7.3215804092738503</v>
      </c>
      <c r="I13" s="30">
        <v>7.3927855254762598</v>
      </c>
      <c r="J13" s="30"/>
      <c r="K13" s="30">
        <v>4.0217983651226197</v>
      </c>
      <c r="L13" s="30">
        <v>14.9366093270687</v>
      </c>
      <c r="M13" s="30">
        <v>15.372841153361501</v>
      </c>
      <c r="N13" s="30"/>
      <c r="O13" s="30">
        <v>4.8964246889721004</v>
      </c>
      <c r="P13" s="30">
        <v>5.2820481385266698</v>
      </c>
      <c r="Q13" s="30"/>
      <c r="R13" s="30">
        <v>10.6592515999218</v>
      </c>
      <c r="S13" s="30">
        <v>9.8229455277327595</v>
      </c>
      <c r="T13" s="30"/>
      <c r="U13" s="30">
        <v>14.9414423526293</v>
      </c>
      <c r="V13" s="30"/>
      <c r="W13" s="21" t="s">
        <v>131</v>
      </c>
      <c r="X13" s="59">
        <f t="shared" si="0"/>
        <v>15.372841153361501</v>
      </c>
      <c r="Y13" s="59">
        <f t="shared" si="1"/>
        <v>4.0217983651226197</v>
      </c>
      <c r="Z13" s="59">
        <f t="shared" si="2"/>
        <v>8.412318300789833</v>
      </c>
    </row>
    <row r="14" spans="1:26" ht="15.75" customHeight="1" x14ac:dyDescent="0.25">
      <c r="A14" s="7" t="s">
        <v>87</v>
      </c>
      <c r="B14" s="21" t="s">
        <v>132</v>
      </c>
      <c r="C14" s="30">
        <v>6.4333141492944499</v>
      </c>
      <c r="D14" s="30">
        <v>5.3410938342917804</v>
      </c>
      <c r="E14" s="30">
        <v>4.4908601939661397</v>
      </c>
      <c r="F14" s="30"/>
      <c r="G14" s="30">
        <v>7.1061662008702697</v>
      </c>
      <c r="H14" s="30">
        <v>7.5773158308162003</v>
      </c>
      <c r="I14" s="30">
        <v>7.5055829003737102</v>
      </c>
      <c r="J14" s="30"/>
      <c r="K14" s="30">
        <v>4.3925762171610696</v>
      </c>
      <c r="L14" s="30">
        <v>15.223954490738899</v>
      </c>
      <c r="M14" s="30">
        <v>15.5518493810689</v>
      </c>
      <c r="N14" s="30"/>
      <c r="O14" s="30">
        <v>4.9032189878004599</v>
      </c>
      <c r="P14" s="30">
        <v>5.3337293090364897</v>
      </c>
      <c r="Q14" s="30"/>
      <c r="R14" s="30">
        <v>10.913003381494001</v>
      </c>
      <c r="S14" s="30">
        <v>10.7216137801244</v>
      </c>
      <c r="T14" s="30"/>
      <c r="U14" s="30">
        <v>15.5517811429727</v>
      </c>
      <c r="V14" s="30"/>
      <c r="W14" s="21" t="s">
        <v>132</v>
      </c>
      <c r="X14" s="59">
        <f t="shared" si="0"/>
        <v>15.5518493810689</v>
      </c>
      <c r="Y14" s="59">
        <f t="shared" si="1"/>
        <v>4.3925762171610696</v>
      </c>
      <c r="Z14" s="59">
        <f t="shared" si="2"/>
        <v>8.646147128572105</v>
      </c>
    </row>
    <row r="15" spans="1:26" ht="15.75" customHeight="1" x14ac:dyDescent="0.25">
      <c r="A15" s="7" t="s">
        <v>89</v>
      </c>
      <c r="B15" s="20" t="s">
        <v>152</v>
      </c>
      <c r="C15" s="41">
        <v>6.05363004646801</v>
      </c>
      <c r="D15" s="41">
        <v>5.5377975786356304</v>
      </c>
      <c r="E15" s="41">
        <v>3.3593626095898501</v>
      </c>
      <c r="F15" s="41"/>
      <c r="G15" s="41">
        <v>7.3488520182545001</v>
      </c>
      <c r="H15" s="41">
        <v>11.3843562480261</v>
      </c>
      <c r="I15" s="41">
        <v>11.739472245009599</v>
      </c>
      <c r="J15" s="41"/>
      <c r="K15" s="41">
        <v>3.70983496992443</v>
      </c>
      <c r="L15" s="41">
        <v>23.037607269056</v>
      </c>
      <c r="M15" s="41">
        <v>25.640797568749498</v>
      </c>
      <c r="N15" s="41"/>
      <c r="O15" s="41">
        <v>7.5078889358618204</v>
      </c>
      <c r="P15" s="41">
        <v>7.4953550359020298</v>
      </c>
      <c r="Q15" s="41"/>
      <c r="R15" s="41">
        <v>8.7786099544476404</v>
      </c>
      <c r="S15" s="41">
        <v>9.4568456270583905</v>
      </c>
      <c r="T15" s="41"/>
      <c r="U15" s="41">
        <v>25.868948054937501</v>
      </c>
      <c r="V15" s="41"/>
      <c r="W15" s="20" t="s">
        <v>133</v>
      </c>
      <c r="X15" s="59">
        <f t="shared" si="0"/>
        <v>25.868948054937501</v>
      </c>
      <c r="Y15" s="59">
        <f t="shared" si="1"/>
        <v>3.3593626095898501</v>
      </c>
      <c r="Z15" s="59">
        <f t="shared" si="2"/>
        <v>11.208525582994358</v>
      </c>
    </row>
    <row r="16" spans="1:26" ht="15.75" customHeight="1" x14ac:dyDescent="0.25">
      <c r="A16" s="7" t="s">
        <v>4</v>
      </c>
      <c r="B16" s="21" t="s">
        <v>125</v>
      </c>
      <c r="C16" s="30">
        <v>14.7900946412585</v>
      </c>
      <c r="D16" s="30">
        <v>17.936739195055999</v>
      </c>
      <c r="E16" s="30">
        <v>13.636208604838799</v>
      </c>
      <c r="F16" s="30"/>
      <c r="G16" s="30">
        <v>23.4800297166307</v>
      </c>
      <c r="H16" s="30">
        <v>11.4165863613174</v>
      </c>
      <c r="I16" s="30">
        <v>16.664008142679201</v>
      </c>
      <c r="J16" s="30"/>
      <c r="K16" s="30">
        <v>25.4670711017428</v>
      </c>
      <c r="L16" s="30">
        <v>25.247543975459202</v>
      </c>
      <c r="M16" s="30">
        <v>22.6888295900971</v>
      </c>
      <c r="N16" s="30"/>
      <c r="O16" s="30">
        <v>9.5837359584490898</v>
      </c>
      <c r="P16" s="30">
        <v>7.4596326726457596</v>
      </c>
      <c r="Q16" s="30"/>
      <c r="R16" s="30">
        <v>10.987759550624601</v>
      </c>
      <c r="S16" s="30">
        <v>9.9327264885775506</v>
      </c>
      <c r="T16" s="30"/>
      <c r="U16" s="30">
        <v>14.503742248697399</v>
      </c>
      <c r="V16" s="30"/>
      <c r="W16" s="21" t="s">
        <v>125</v>
      </c>
      <c r="X16" s="59">
        <f t="shared" si="0"/>
        <v>25.4670711017428</v>
      </c>
      <c r="Y16" s="59">
        <f t="shared" si="1"/>
        <v>7.4596326726457596</v>
      </c>
      <c r="Z16" s="59">
        <f t="shared" si="2"/>
        <v>15.985336303433865</v>
      </c>
    </row>
    <row r="17" spans="1:28" ht="15.75" customHeight="1" x14ac:dyDescent="0.25">
      <c r="A17" s="7" t="s">
        <v>116</v>
      </c>
      <c r="B17" s="20" t="s">
        <v>126</v>
      </c>
      <c r="C17" s="41">
        <v>1.4177537622031799</v>
      </c>
      <c r="D17" s="41">
        <v>1.70390948691883</v>
      </c>
      <c r="E17" s="56">
        <v>1.8752845797428701</v>
      </c>
      <c r="F17" s="41"/>
      <c r="G17" s="41">
        <v>2.7622315774578099</v>
      </c>
      <c r="H17" s="41">
        <v>7.66072542048961E-2</v>
      </c>
      <c r="I17" s="41">
        <v>1.6509433962264199</v>
      </c>
      <c r="J17" s="41"/>
      <c r="K17" s="41">
        <v>7.6407382653848099</v>
      </c>
      <c r="L17" s="41">
        <v>6.4807983535898703</v>
      </c>
      <c r="M17" s="41">
        <v>2.97605811281595</v>
      </c>
      <c r="N17" s="41"/>
      <c r="O17" s="41">
        <v>4.1709445585215603E-2</v>
      </c>
      <c r="P17" s="41">
        <v>0.50254389728869397</v>
      </c>
      <c r="Q17" s="41"/>
      <c r="R17" s="41">
        <v>1.95511835229019</v>
      </c>
      <c r="S17" s="41">
        <v>1.30462909718229</v>
      </c>
      <c r="T17" s="41"/>
      <c r="U17" s="41">
        <v>5.7894993826859101E-2</v>
      </c>
      <c r="V17" s="41"/>
      <c r="W17" s="20" t="s">
        <v>126</v>
      </c>
      <c r="X17" s="59">
        <f t="shared" si="0"/>
        <v>7.6407382653848099</v>
      </c>
      <c r="Y17" s="59">
        <f t="shared" si="1"/>
        <v>4.1709445585215603E-2</v>
      </c>
      <c r="Z17" s="59">
        <f t="shared" si="2"/>
        <v>2.1747300410512773</v>
      </c>
    </row>
    <row r="18" spans="1:28" ht="15.75" customHeight="1" x14ac:dyDescent="0.25">
      <c r="A18" s="7" t="s">
        <v>6</v>
      </c>
      <c r="B18" s="21" t="s">
        <v>127</v>
      </c>
      <c r="C18" s="30">
        <v>5.2572259879779999</v>
      </c>
      <c r="D18" s="30">
        <v>4.6944669732211297</v>
      </c>
      <c r="E18" s="30">
        <v>5.3264801130985999</v>
      </c>
      <c r="F18" s="30"/>
      <c r="G18" s="30">
        <v>6.77680687727739</v>
      </c>
      <c r="H18" s="30">
        <v>0.59763375901916804</v>
      </c>
      <c r="I18" s="30">
        <v>3.8772673411721801</v>
      </c>
      <c r="J18" s="30"/>
      <c r="K18" s="30">
        <v>9.2003495964217805</v>
      </c>
      <c r="L18" s="30">
        <v>9.8745777191006905</v>
      </c>
      <c r="M18" s="30">
        <v>6.81231932399377</v>
      </c>
      <c r="N18" s="30"/>
      <c r="O18" s="30">
        <v>1.0191448242541401E-2</v>
      </c>
      <c r="P18" s="30">
        <v>1.7966869093391801E-2</v>
      </c>
      <c r="Q18" s="30"/>
      <c r="R18" s="30">
        <v>2.9298829052902202</v>
      </c>
      <c r="S18" s="30">
        <v>2.8008847822677598</v>
      </c>
      <c r="T18" s="30"/>
      <c r="U18" s="30">
        <v>2.4758828986558599</v>
      </c>
      <c r="V18" s="30"/>
      <c r="W18" s="21" t="s">
        <v>127</v>
      </c>
      <c r="X18" s="59">
        <f t="shared" si="0"/>
        <v>9.8745777191006905</v>
      </c>
      <c r="Y18" s="59">
        <f t="shared" si="1"/>
        <v>1.0191448242541401E-2</v>
      </c>
      <c r="Z18" s="59">
        <f t="shared" si="2"/>
        <v>4.3322811853451775</v>
      </c>
      <c r="AA18" s="1">
        <f>MAX(C18:V19)</f>
        <v>9.8745777191006905</v>
      </c>
      <c r="AB18" s="1">
        <f>AVERAGE(C18:U19)</f>
        <v>3.166239343986621</v>
      </c>
    </row>
    <row r="19" spans="1:28" ht="15.75" customHeight="1" x14ac:dyDescent="0.25">
      <c r="A19" s="7" t="s">
        <v>118</v>
      </c>
      <c r="B19" s="20" t="s">
        <v>128</v>
      </c>
      <c r="C19" s="41">
        <v>2.1603359338363801</v>
      </c>
      <c r="D19" s="41">
        <v>1.78721499058685</v>
      </c>
      <c r="E19" s="41">
        <v>2.0887939958150801</v>
      </c>
      <c r="F19" s="41"/>
      <c r="G19" s="41">
        <v>2.3002087239537299</v>
      </c>
      <c r="H19" s="41">
        <v>0.20828103363107001</v>
      </c>
      <c r="I19" s="41">
        <v>1.52865129280224</v>
      </c>
      <c r="J19" s="41"/>
      <c r="K19" s="41">
        <v>5.6235669117268996</v>
      </c>
      <c r="L19" s="41">
        <v>5.5051838620743201</v>
      </c>
      <c r="M19" s="41">
        <v>2.16440590022978</v>
      </c>
      <c r="N19" s="41"/>
      <c r="O19" s="41">
        <v>0</v>
      </c>
      <c r="P19" s="41">
        <v>1.3316620622160999E-2</v>
      </c>
      <c r="Q19" s="41"/>
      <c r="R19" s="41">
        <v>1.64463572087304</v>
      </c>
      <c r="S19" s="41">
        <v>2.0183687071984902</v>
      </c>
      <c r="T19" s="41"/>
      <c r="U19" s="41">
        <v>0.95980134344286905</v>
      </c>
      <c r="V19" s="41"/>
      <c r="W19" s="20" t="s">
        <v>128</v>
      </c>
      <c r="X19" s="59">
        <f t="shared" si="0"/>
        <v>5.6235669117268996</v>
      </c>
      <c r="Y19" s="59">
        <f t="shared" si="1"/>
        <v>0</v>
      </c>
      <c r="Z19" s="59">
        <f t="shared" si="2"/>
        <v>2.0001975026280649</v>
      </c>
      <c r="AA19" s="1">
        <f>MIN(C18:V19)</f>
        <v>0</v>
      </c>
    </row>
    <row r="20" spans="1:28" ht="15.75" customHeight="1" x14ac:dyDescent="0.25">
      <c r="A20" s="7" t="s">
        <v>91</v>
      </c>
      <c r="B20" s="21" t="s">
        <v>140</v>
      </c>
      <c r="C20" s="30">
        <v>2.2871637464296399</v>
      </c>
      <c r="D20" s="30">
        <v>2.2455787530597302</v>
      </c>
      <c r="E20" s="30">
        <v>2.83241045650428</v>
      </c>
      <c r="F20" s="30"/>
      <c r="G20" s="30">
        <v>1.91247744719992</v>
      </c>
      <c r="H20" s="30">
        <v>1.01176642075684</v>
      </c>
      <c r="I20" s="30">
        <v>1.61847142466503</v>
      </c>
      <c r="J20" s="30"/>
      <c r="K20" s="30">
        <v>2.2398848388257702</v>
      </c>
      <c r="L20" s="30">
        <v>5.2421077156059503</v>
      </c>
      <c r="M20" s="30">
        <v>7.13809206137425</v>
      </c>
      <c r="N20" s="30"/>
      <c r="O20" s="30">
        <v>2.6235430003623601</v>
      </c>
      <c r="P20" s="30">
        <v>2.0085902771759501</v>
      </c>
      <c r="Q20" s="30"/>
      <c r="R20" s="30">
        <v>2.4036553670737502</v>
      </c>
      <c r="S20" s="30">
        <v>2.2567175492707401</v>
      </c>
      <c r="T20" s="30"/>
      <c r="U20" s="30">
        <v>2.6942098030872699</v>
      </c>
      <c r="V20" s="30"/>
      <c r="W20" s="21" t="s">
        <v>140</v>
      </c>
      <c r="X20" s="59">
        <f t="shared" si="0"/>
        <v>7.13809206137425</v>
      </c>
      <c r="Y20" s="59">
        <f t="shared" si="1"/>
        <v>1.01176642075684</v>
      </c>
      <c r="Z20" s="59">
        <f t="shared" si="2"/>
        <v>2.7510477758136771</v>
      </c>
    </row>
    <row r="21" spans="1:28" ht="15.75" customHeight="1" x14ac:dyDescent="0.25">
      <c r="A21" s="7" t="s">
        <v>93</v>
      </c>
      <c r="B21" s="21" t="s">
        <v>141</v>
      </c>
      <c r="C21" s="30">
        <v>0.71407255829816296</v>
      </c>
      <c r="D21" s="30">
        <v>0.68295833623862801</v>
      </c>
      <c r="E21" s="30">
        <v>0.99421716909024904</v>
      </c>
      <c r="F21" s="30"/>
      <c r="G21" s="30">
        <v>0.70683128736689405</v>
      </c>
      <c r="H21" s="30">
        <v>5.4580644116384698E-2</v>
      </c>
      <c r="I21" s="30">
        <v>0.30667973141311899</v>
      </c>
      <c r="J21" s="30"/>
      <c r="K21" s="30">
        <v>0.88653539663770498</v>
      </c>
      <c r="L21" s="30">
        <v>2.35749233099056</v>
      </c>
      <c r="M21" s="30">
        <v>2.8178044622340801</v>
      </c>
      <c r="N21" s="30"/>
      <c r="O21" s="30">
        <v>0.50315557434472802</v>
      </c>
      <c r="P21" s="30">
        <v>0.47231728222569302</v>
      </c>
      <c r="Q21" s="30"/>
      <c r="R21" s="30">
        <v>0.89064639633345399</v>
      </c>
      <c r="S21" s="30">
        <v>0.678942966177009</v>
      </c>
      <c r="T21" s="30"/>
      <c r="U21" s="30">
        <v>0.52837900992585296</v>
      </c>
      <c r="V21" s="30"/>
      <c r="W21" s="21" t="s">
        <v>141</v>
      </c>
      <c r="X21" s="59">
        <f t="shared" si="0"/>
        <v>2.8178044622340801</v>
      </c>
      <c r="Y21" s="59">
        <f t="shared" si="1"/>
        <v>5.4580644116384698E-2</v>
      </c>
      <c r="Z21" s="59">
        <f t="shared" si="2"/>
        <v>0.89961522467089428</v>
      </c>
      <c r="AA21" s="38">
        <f>MAX(C20:U22)</f>
        <v>7.13809206137425</v>
      </c>
      <c r="AB21" s="38">
        <f>AVERAGE(C20:U22)</f>
        <v>1.3640667330505432</v>
      </c>
    </row>
    <row r="22" spans="1:28" ht="15.75" customHeight="1" thickBot="1" x14ac:dyDescent="0.3">
      <c r="A22" s="7" t="s">
        <v>96</v>
      </c>
      <c r="B22" s="31" t="s">
        <v>134</v>
      </c>
      <c r="C22" s="32">
        <v>0.38181566270196499</v>
      </c>
      <c r="D22" s="32">
        <v>0.261293033531383</v>
      </c>
      <c r="E22" s="32">
        <v>0.62245157241499305</v>
      </c>
      <c r="F22" s="32"/>
      <c r="G22" s="32">
        <v>9.1272508578908298E-2</v>
      </c>
      <c r="H22" s="32">
        <v>9.7176220978726496E-4</v>
      </c>
      <c r="I22" s="32">
        <v>1.8799562482909499E-2</v>
      </c>
      <c r="J22" s="32"/>
      <c r="K22" s="32">
        <v>0.38722944835741102</v>
      </c>
      <c r="L22" s="32">
        <v>0.99939812837339403</v>
      </c>
      <c r="M22" s="32">
        <v>0.97694759469275805</v>
      </c>
      <c r="N22" s="32"/>
      <c r="O22" s="32">
        <v>6.0393767363208098E-3</v>
      </c>
      <c r="P22" s="32">
        <v>2.2630856935105799</v>
      </c>
      <c r="Q22" s="32"/>
      <c r="R22" s="32">
        <v>3.17189726965319E-2</v>
      </c>
      <c r="S22" s="32">
        <v>6.0281509749594897E-2</v>
      </c>
      <c r="T22" s="32"/>
      <c r="U22" s="32">
        <v>8.0215955302274697E-2</v>
      </c>
      <c r="V22" s="32"/>
      <c r="W22" s="31" t="s">
        <v>134</v>
      </c>
      <c r="X22" s="59">
        <f t="shared" si="0"/>
        <v>2.2630856935105799</v>
      </c>
      <c r="Y22" s="59">
        <f t="shared" si="1"/>
        <v>9.7176220978726496E-4</v>
      </c>
      <c r="Z22" s="59">
        <f t="shared" si="2"/>
        <v>0.44153719866705793</v>
      </c>
      <c r="AA22" s="38">
        <f>MIN(C20:U22)</f>
        <v>9.7176220978726496E-4</v>
      </c>
      <c r="AB22" s="38"/>
    </row>
    <row r="23" spans="1:28" ht="15.75" thickTop="1" x14ac:dyDescent="0.25">
      <c r="C23" s="12"/>
      <c r="D23" s="10"/>
      <c r="E23" s="10"/>
      <c r="F23" s="29"/>
      <c r="G23" s="12"/>
      <c r="H23" s="12"/>
      <c r="I23" s="12"/>
      <c r="J23" s="34"/>
      <c r="L23" s="7"/>
      <c r="U23" s="13"/>
      <c r="V23" s="13"/>
      <c r="X23" s="10"/>
      <c r="Y23" s="10"/>
      <c r="Z23" s="10"/>
    </row>
    <row r="24" spans="1:28" ht="15.75" thickBot="1" x14ac:dyDescent="0.3">
      <c r="A24" s="14" t="s">
        <v>98</v>
      </c>
      <c r="B24" s="18"/>
      <c r="C24" s="33"/>
      <c r="D24" s="16"/>
      <c r="E24" s="16"/>
      <c r="F24" s="29"/>
      <c r="G24" s="33"/>
      <c r="H24" s="33"/>
      <c r="I24" s="33"/>
      <c r="J24" s="34"/>
      <c r="L24" s="7"/>
      <c r="M24" s="14"/>
      <c r="O24" s="14"/>
      <c r="P24" s="14"/>
      <c r="Q24" s="14"/>
      <c r="U24" s="6"/>
      <c r="W24" s="18"/>
      <c r="X24" s="10"/>
      <c r="Y24" s="10"/>
      <c r="Z24" s="10"/>
    </row>
    <row r="25" spans="1:28" ht="15.75" thickTop="1" x14ac:dyDescent="0.25">
      <c r="A25" t="s">
        <v>2</v>
      </c>
      <c r="B25" s="57"/>
      <c r="C25" s="19" t="s">
        <v>43</v>
      </c>
      <c r="D25" s="19" t="s">
        <v>44</v>
      </c>
      <c r="E25" s="19" t="s">
        <v>45</v>
      </c>
      <c r="F25" s="19"/>
      <c r="G25" s="19" t="s">
        <v>46</v>
      </c>
      <c r="H25" s="19" t="s">
        <v>47</v>
      </c>
      <c r="I25" s="19" t="s">
        <v>48</v>
      </c>
      <c r="J25" s="19"/>
      <c r="K25" s="19" t="s">
        <v>49</v>
      </c>
      <c r="L25" s="19" t="s">
        <v>50</v>
      </c>
      <c r="M25" s="19" t="s">
        <v>51</v>
      </c>
      <c r="N25" s="19"/>
      <c r="O25" s="19" t="s">
        <v>52</v>
      </c>
      <c r="P25" s="19" t="s">
        <v>53</v>
      </c>
      <c r="Q25" s="19"/>
      <c r="R25" s="19" t="s">
        <v>54</v>
      </c>
      <c r="S25" s="19" t="s">
        <v>55</v>
      </c>
      <c r="T25" s="19"/>
      <c r="U25" s="19" t="s">
        <v>56</v>
      </c>
      <c r="V25" s="54"/>
      <c r="W25" s="57"/>
      <c r="X25" s="10"/>
      <c r="Y25" s="10"/>
      <c r="Z25" s="10"/>
    </row>
    <row r="26" spans="1:28" x14ac:dyDescent="0.25">
      <c r="A26" s="2" t="s">
        <v>103</v>
      </c>
      <c r="B26" s="22" t="s">
        <v>142</v>
      </c>
      <c r="C26" s="30">
        <v>16.323485526708399</v>
      </c>
      <c r="D26" s="30">
        <v>19.0101691432011</v>
      </c>
      <c r="E26" s="30">
        <v>15.6298442506792</v>
      </c>
      <c r="F26" s="30"/>
      <c r="G26" s="30">
        <v>24.9885024940744</v>
      </c>
      <c r="H26" s="30">
        <v>15.231724796942199</v>
      </c>
      <c r="I26" s="30">
        <v>20.412906754170098</v>
      </c>
      <c r="J26" s="30"/>
      <c r="K26" s="30">
        <v>25.759292581358299</v>
      </c>
      <c r="L26" s="28">
        <v>29.3286219081272</v>
      </c>
      <c r="M26" s="30">
        <v>29.749833222148101</v>
      </c>
      <c r="N26" s="30"/>
      <c r="O26" s="30">
        <v>10.985815013890599</v>
      </c>
      <c r="P26" s="30">
        <v>11.240178992291201</v>
      </c>
      <c r="Q26" s="30"/>
      <c r="R26" s="30">
        <v>13.949221697454099</v>
      </c>
      <c r="S26" s="30">
        <v>12.8025511004234</v>
      </c>
      <c r="T26" s="30"/>
      <c r="U26" s="30">
        <v>26.964418992348101</v>
      </c>
      <c r="V26" s="26"/>
      <c r="W26" s="22" t="s">
        <v>142</v>
      </c>
      <c r="X26" s="10">
        <f t="shared" si="0"/>
        <v>29.749833222148101</v>
      </c>
      <c r="Y26" s="10">
        <f t="shared" si="1"/>
        <v>10.985815013890599</v>
      </c>
      <c r="Z26" s="10">
        <f t="shared" si="2"/>
        <v>19.455469033844029</v>
      </c>
    </row>
    <row r="27" spans="1:28" x14ac:dyDescent="0.25">
      <c r="A27" s="2" t="s">
        <v>104</v>
      </c>
      <c r="B27" s="22" t="s">
        <v>143</v>
      </c>
      <c r="C27" s="30">
        <v>7.6760135567208101</v>
      </c>
      <c r="D27" s="30">
        <v>7.4039142577185997</v>
      </c>
      <c r="E27" s="30">
        <v>6.7787534256153297</v>
      </c>
      <c r="F27" s="30"/>
      <c r="G27" s="30">
        <v>9.8432801499982308</v>
      </c>
      <c r="H27" s="30">
        <v>8.7047219545377299</v>
      </c>
      <c r="I27" s="30">
        <v>11.1939051438641</v>
      </c>
      <c r="J27" s="30"/>
      <c r="K27" s="30">
        <v>10.116497866433599</v>
      </c>
      <c r="L27" s="28">
        <v>21.3091678639382</v>
      </c>
      <c r="M27" s="30">
        <v>21.920910236453899</v>
      </c>
      <c r="N27" s="30"/>
      <c r="O27" s="30">
        <v>7.51581561782824</v>
      </c>
      <c r="P27" s="30">
        <v>7.4290889951869898</v>
      </c>
      <c r="Q27" s="30"/>
      <c r="R27" s="30">
        <v>8.5303076880082696</v>
      </c>
      <c r="S27" s="30">
        <v>8.5093313816718101</v>
      </c>
      <c r="T27" s="30"/>
      <c r="U27" s="30">
        <v>15.140587180792799</v>
      </c>
      <c r="V27" s="26"/>
      <c r="W27" s="22" t="s">
        <v>143</v>
      </c>
      <c r="X27" s="10">
        <f t="shared" si="0"/>
        <v>21.920910236453899</v>
      </c>
      <c r="Y27" s="10">
        <f t="shared" si="1"/>
        <v>6.7787534256153297</v>
      </c>
      <c r="Z27" s="10">
        <f t="shared" si="2"/>
        <v>10.862306808483472</v>
      </c>
    </row>
    <row r="28" spans="1:28" x14ac:dyDescent="0.25">
      <c r="A28" t="s">
        <v>105</v>
      </c>
      <c r="B28" s="22" t="s">
        <v>144</v>
      </c>
      <c r="C28" s="30">
        <v>7.7993775845163498</v>
      </c>
      <c r="D28" s="30">
        <v>7.4090520420857899</v>
      </c>
      <c r="E28" s="30">
        <v>6.5819564079257704</v>
      </c>
      <c r="F28" s="30"/>
      <c r="G28" s="30">
        <v>10.113206212190899</v>
      </c>
      <c r="H28" s="30">
        <v>11.631021888943801</v>
      </c>
      <c r="I28" s="30">
        <v>13.6615850879592</v>
      </c>
      <c r="J28" s="30"/>
      <c r="K28" s="30">
        <v>10.633694925710801</v>
      </c>
      <c r="L28" s="28">
        <v>24.749058362132601</v>
      </c>
      <c r="M28" s="30">
        <v>26.480246089985901</v>
      </c>
      <c r="N28" s="30"/>
      <c r="O28" s="30">
        <v>7.8747810725933096</v>
      </c>
      <c r="P28" s="30">
        <v>10.0119849585599</v>
      </c>
      <c r="Q28" s="30"/>
      <c r="R28" s="30">
        <v>10.432188469384901</v>
      </c>
      <c r="S28" s="30">
        <v>10.774707250771099</v>
      </c>
      <c r="T28" s="30"/>
      <c r="U28" s="30">
        <v>26.0523984570635</v>
      </c>
      <c r="V28" s="26"/>
      <c r="W28" s="22" t="s">
        <v>144</v>
      </c>
      <c r="X28" s="10">
        <f t="shared" si="0"/>
        <v>26.480246089985901</v>
      </c>
      <c r="Y28" s="10">
        <f t="shared" si="1"/>
        <v>6.5819564079257704</v>
      </c>
      <c r="Z28" s="10">
        <f t="shared" si="2"/>
        <v>13.157518486415984</v>
      </c>
    </row>
    <row r="29" spans="1:28" x14ac:dyDescent="0.25">
      <c r="A29" s="2" t="s">
        <v>106</v>
      </c>
      <c r="B29" s="22" t="s">
        <v>145</v>
      </c>
      <c r="C29" s="30">
        <v>2.2053651362066802</v>
      </c>
      <c r="D29" s="30">
        <v>2.1039226983643502</v>
      </c>
      <c r="E29" s="30">
        <v>1.9101589212658501</v>
      </c>
      <c r="F29" s="30"/>
      <c r="G29" s="30">
        <v>2.6844023065765699</v>
      </c>
      <c r="H29" s="30">
        <v>8.4057431146598402E-2</v>
      </c>
      <c r="I29" s="30">
        <v>1.36059459787926</v>
      </c>
      <c r="J29" s="30"/>
      <c r="K29" s="30">
        <v>5.5688653539663804</v>
      </c>
      <c r="L29" s="28">
        <v>8.8479982914611899</v>
      </c>
      <c r="M29" s="30">
        <v>6.1122229634571204</v>
      </c>
      <c r="N29" s="30"/>
      <c r="O29" s="30">
        <v>0.18042637999758401</v>
      </c>
      <c r="P29" s="30">
        <v>0.70218751915585298</v>
      </c>
      <c r="Q29" s="30"/>
      <c r="R29" s="30">
        <v>2.3857697789453098</v>
      </c>
      <c r="S29" s="30">
        <v>2.2353167964870102</v>
      </c>
      <c r="T29" s="30"/>
      <c r="U29" s="30">
        <v>1.33821139345577</v>
      </c>
      <c r="V29" s="26"/>
      <c r="W29" s="22" t="s">
        <v>145</v>
      </c>
      <c r="X29" s="10">
        <f>MAX(C29:V29)</f>
        <v>8.8479982914611899</v>
      </c>
      <c r="Y29" s="3">
        <f>MIN(C29:V29)</f>
        <v>8.4057431146598402E-2</v>
      </c>
      <c r="Z29" s="10">
        <f t="shared" si="2"/>
        <v>2.6942499691689661</v>
      </c>
    </row>
    <row r="30" spans="1:28" x14ac:dyDescent="0.25">
      <c r="A30" t="s">
        <v>107</v>
      </c>
      <c r="B30" s="22" t="s">
        <v>146</v>
      </c>
      <c r="C30" s="30">
        <v>27.858688238052601</v>
      </c>
      <c r="D30" s="30">
        <v>29.507763559163401</v>
      </c>
      <c r="E30" s="30">
        <v>27.3199111173262</v>
      </c>
      <c r="F30" s="30"/>
      <c r="G30" s="30">
        <v>29.6911593023667</v>
      </c>
      <c r="H30" s="30">
        <v>19.590564188942999</v>
      </c>
      <c r="I30" s="30">
        <v>27.067002400267398</v>
      </c>
      <c r="J30" s="30"/>
      <c r="K30" s="30">
        <v>35.857076756979097</v>
      </c>
      <c r="L30" s="28">
        <v>49.583058284471697</v>
      </c>
      <c r="M30" s="30">
        <v>59.233192498702799</v>
      </c>
      <c r="N30" s="30"/>
      <c r="O30" s="30">
        <v>24.709166264041599</v>
      </c>
      <c r="P30" s="30">
        <v>29.475177185035498</v>
      </c>
      <c r="Q30" s="30"/>
      <c r="R30" s="30">
        <v>14.7841153620434</v>
      </c>
      <c r="S30" s="30">
        <v>13.502077996758899</v>
      </c>
      <c r="T30" s="30"/>
      <c r="U30" s="30">
        <v>28.0951151970871</v>
      </c>
      <c r="V30" s="26"/>
      <c r="W30" s="22" t="s">
        <v>146</v>
      </c>
      <c r="X30" s="10">
        <f t="shared" si="0"/>
        <v>59.233192498702799</v>
      </c>
      <c r="Y30" s="10">
        <f t="shared" si="1"/>
        <v>13.502077996758899</v>
      </c>
      <c r="Z30" s="10">
        <f t="shared" si="2"/>
        <v>29.733862025088523</v>
      </c>
    </row>
    <row r="31" spans="1:28" x14ac:dyDescent="0.25">
      <c r="A31" s="2" t="s">
        <v>108</v>
      </c>
      <c r="B31" s="22" t="s">
        <v>147</v>
      </c>
      <c r="C31" s="30">
        <v>11.1286076650893</v>
      </c>
      <c r="D31" s="30">
        <v>10.990821715212601</v>
      </c>
      <c r="E31" s="30">
        <v>11.0511586978654</v>
      </c>
      <c r="F31" s="30"/>
      <c r="G31" s="30">
        <v>11.138429971344699</v>
      </c>
      <c r="H31" s="30">
        <v>10.322544073465201</v>
      </c>
      <c r="I31" s="30">
        <v>12.7542688299456</v>
      </c>
      <c r="J31" s="30"/>
      <c r="K31" s="30">
        <v>13.639812863091899</v>
      </c>
      <c r="L31" s="28">
        <v>26.064439094474402</v>
      </c>
      <c r="M31" s="30">
        <v>27.1228967459788</v>
      </c>
      <c r="N31" s="30"/>
      <c r="O31" s="30">
        <v>8.9828179731851705</v>
      </c>
      <c r="P31" s="30">
        <v>11.3793693840323</v>
      </c>
      <c r="Q31" s="30"/>
      <c r="R31" s="30">
        <v>10.1075929910852</v>
      </c>
      <c r="S31" s="30">
        <v>9.8283365570599592</v>
      </c>
      <c r="T31" s="30"/>
      <c r="U31" s="30">
        <v>17.7008712150276</v>
      </c>
      <c r="V31" s="26"/>
      <c r="W31" s="22" t="s">
        <v>147</v>
      </c>
      <c r="X31" s="10">
        <f t="shared" si="0"/>
        <v>27.1228967459788</v>
      </c>
      <c r="Y31" s="10">
        <f t="shared" si="1"/>
        <v>8.9828179731851705</v>
      </c>
      <c r="Z31" s="10">
        <f t="shared" si="2"/>
        <v>13.729426269775583</v>
      </c>
    </row>
    <row r="32" spans="1:28" x14ac:dyDescent="0.25">
      <c r="A32" t="s">
        <v>109</v>
      </c>
      <c r="B32" s="22" t="s">
        <v>148</v>
      </c>
      <c r="C32" s="30">
        <v>20.546904975060801</v>
      </c>
      <c r="D32" s="30">
        <v>19.4355042918849</v>
      </c>
      <c r="E32" s="30">
        <v>21.116626960509301</v>
      </c>
      <c r="F32" s="30"/>
      <c r="G32" s="30">
        <v>13.9148123253264</v>
      </c>
      <c r="H32" s="30">
        <v>13.135957631167701</v>
      </c>
      <c r="I32" s="30">
        <v>17.043227600036499</v>
      </c>
      <c r="J32" s="30"/>
      <c r="K32" s="30">
        <v>22.621150583517601</v>
      </c>
      <c r="L32" s="28">
        <v>38.761988894497698</v>
      </c>
      <c r="M32" s="30">
        <v>49.846564376250797</v>
      </c>
      <c r="N32" s="30"/>
      <c r="O32" s="30">
        <v>22.216602246648101</v>
      </c>
      <c r="P32" s="30">
        <v>28.944837484384699</v>
      </c>
      <c r="Q32" s="30"/>
      <c r="R32" s="30">
        <v>7.8347259872006303</v>
      </c>
      <c r="S32" s="30">
        <v>8.2276909404569007</v>
      </c>
      <c r="T32" s="30"/>
      <c r="U32" s="30">
        <v>10.630706667689701</v>
      </c>
      <c r="V32" s="26"/>
      <c r="W32" s="22" t="s">
        <v>148</v>
      </c>
      <c r="X32" s="10">
        <f t="shared" si="0"/>
        <v>49.846564376250797</v>
      </c>
      <c r="Y32" s="10">
        <f t="shared" si="1"/>
        <v>7.8347259872006303</v>
      </c>
      <c r="Z32" s="10">
        <f t="shared" si="2"/>
        <v>21.01980721175941</v>
      </c>
    </row>
    <row r="33" spans="1:33" ht="15.75" thickBot="1" x14ac:dyDescent="0.3">
      <c r="A33" s="2" t="s">
        <v>110</v>
      </c>
      <c r="B33" s="23" t="s">
        <v>149</v>
      </c>
      <c r="C33" s="32">
        <v>2.6271475465745802</v>
      </c>
      <c r="D33" s="32">
        <v>2.5509099383098901</v>
      </c>
      <c r="E33" s="32">
        <v>2.7923348073213998</v>
      </c>
      <c r="F33" s="32"/>
      <c r="G33" s="32">
        <v>1.2109527010294701</v>
      </c>
      <c r="H33" s="32">
        <v>0.24439819576149699</v>
      </c>
      <c r="I33" s="32">
        <v>0.84654999544252996</v>
      </c>
      <c r="J33" s="32"/>
      <c r="K33" s="32">
        <v>6.7957431494524698</v>
      </c>
      <c r="L33" s="58">
        <v>7.90490428299616</v>
      </c>
      <c r="M33" s="32">
        <v>7.2585427321918301</v>
      </c>
      <c r="N33" s="32"/>
      <c r="O33" s="32">
        <v>7.0962676651769502E-2</v>
      </c>
      <c r="P33" s="32">
        <v>1.19236598300968</v>
      </c>
      <c r="Q33" s="32"/>
      <c r="R33" s="32">
        <v>2.3895425201911502</v>
      </c>
      <c r="S33" s="32">
        <v>1.6019525328035999</v>
      </c>
      <c r="T33" s="32"/>
      <c r="U33" s="32">
        <v>0.292613854341776</v>
      </c>
      <c r="V33" s="26"/>
      <c r="W33" s="23" t="s">
        <v>149</v>
      </c>
      <c r="X33" s="10">
        <f t="shared" si="0"/>
        <v>7.90490428299616</v>
      </c>
      <c r="Y33" s="10">
        <f t="shared" si="1"/>
        <v>7.0962676651769502E-2</v>
      </c>
      <c r="Z33" s="10">
        <f t="shared" si="2"/>
        <v>2.6984943511484141</v>
      </c>
    </row>
    <row r="34" spans="1:33" ht="15.75" thickTop="1" x14ac:dyDescent="0.25">
      <c r="C34"/>
      <c r="U34" s="6"/>
    </row>
    <row r="35" spans="1:33" x14ac:dyDescent="0.25">
      <c r="C35" s="11"/>
      <c r="D35" s="3"/>
      <c r="E35" s="3"/>
      <c r="F35" s="13"/>
      <c r="G35" s="1"/>
      <c r="H35" s="3"/>
      <c r="K35" s="11"/>
      <c r="O35" s="1"/>
      <c r="U35" s="13"/>
      <c r="V35" s="13"/>
    </row>
    <row r="36" spans="1:33" x14ac:dyDescent="0.25">
      <c r="C36" s="34">
        <f>C27/C26</f>
        <v>0.47024353617132553</v>
      </c>
      <c r="D36" s="34">
        <f t="shared" ref="D36:U36" si="3">D27/D26</f>
        <v>0.38947124572884589</v>
      </c>
      <c r="E36" s="34">
        <f t="shared" si="3"/>
        <v>0.43370575655741139</v>
      </c>
      <c r="F36" s="34" t="e">
        <f t="shared" si="3"/>
        <v>#DIV/0!</v>
      </c>
      <c r="G36" s="34">
        <f t="shared" si="3"/>
        <v>0.39391236639059896</v>
      </c>
      <c r="H36" s="34">
        <f t="shared" si="3"/>
        <v>0.57148629394126271</v>
      </c>
      <c r="I36" s="34">
        <f t="shared" si="3"/>
        <v>0.54837389298206274</v>
      </c>
      <c r="J36" s="34" t="e">
        <f t="shared" si="3"/>
        <v>#DIV/0!</v>
      </c>
      <c r="K36" s="34">
        <f t="shared" si="3"/>
        <v>0.39273197563487405</v>
      </c>
      <c r="L36" s="34">
        <f t="shared" si="3"/>
        <v>0.72656560307162799</v>
      </c>
      <c r="M36" s="34">
        <f t="shared" si="3"/>
        <v>0.73684144958951436</v>
      </c>
      <c r="N36" s="34" t="e">
        <f t="shared" si="3"/>
        <v>#DIV/0!</v>
      </c>
      <c r="O36" s="34">
        <f t="shared" si="3"/>
        <v>0.68413819168856849</v>
      </c>
      <c r="P36" s="34">
        <f t="shared" si="3"/>
        <v>0.66094045301965809</v>
      </c>
      <c r="Q36" s="34" t="e">
        <f t="shared" si="3"/>
        <v>#DIV/0!</v>
      </c>
      <c r="R36" s="34">
        <f t="shared" si="3"/>
        <v>0.61152570896232539</v>
      </c>
      <c r="S36" s="34">
        <f t="shared" si="3"/>
        <v>0.66465904450796476</v>
      </c>
      <c r="T36" s="34" t="e">
        <f t="shared" si="3"/>
        <v>#DIV/0!</v>
      </c>
      <c r="U36" s="34">
        <f t="shared" si="3"/>
        <v>0.56150244457666076</v>
      </c>
    </row>
    <row r="37" spans="1:33" x14ac:dyDescent="0.25">
      <c r="C37" s="11"/>
      <c r="D37"/>
      <c r="E37"/>
      <c r="F37"/>
      <c r="H37" s="2"/>
      <c r="I37" s="2"/>
      <c r="K37"/>
      <c r="O37" s="2"/>
      <c r="P37" s="2"/>
      <c r="R37"/>
      <c r="S37"/>
      <c r="Y37" s="5"/>
      <c r="Z37" s="5"/>
      <c r="AA37" s="5"/>
      <c r="AB37" s="45"/>
      <c r="AE37" s="5"/>
      <c r="AF37" s="5"/>
    </row>
    <row r="38" spans="1:33" x14ac:dyDescent="0.25">
      <c r="C38" s="34">
        <f>C29/C28</f>
        <v>0.28276168352008796</v>
      </c>
      <c r="D38" s="34">
        <f t="shared" ref="D38:U38" si="4">D29/D28</f>
        <v>0.28396651641983278</v>
      </c>
      <c r="E38" s="34">
        <f t="shared" si="4"/>
        <v>0.29021142087263008</v>
      </c>
      <c r="F38" s="34" t="e">
        <f t="shared" si="4"/>
        <v>#DIV/0!</v>
      </c>
      <c r="G38" s="34">
        <f t="shared" si="4"/>
        <v>0.2654353377409307</v>
      </c>
      <c r="H38" s="34">
        <f t="shared" si="4"/>
        <v>7.2270030913192231E-3</v>
      </c>
      <c r="I38" s="34">
        <f t="shared" si="4"/>
        <v>9.9592733135954792E-2</v>
      </c>
      <c r="J38" s="34" t="e">
        <f t="shared" si="4"/>
        <v>#DIV/0!</v>
      </c>
      <c r="K38" s="34">
        <f t="shared" si="4"/>
        <v>0.52369993618132071</v>
      </c>
      <c r="L38" s="34">
        <f t="shared" si="4"/>
        <v>0.35750848222165521</v>
      </c>
      <c r="M38" s="34">
        <f t="shared" si="4"/>
        <v>0.23082198491231526</v>
      </c>
      <c r="N38" s="34" t="e">
        <f t="shared" si="4"/>
        <v>#DIV/0!</v>
      </c>
      <c r="O38" s="34">
        <f t="shared" si="4"/>
        <v>2.2911923307369648E-2</v>
      </c>
      <c r="P38" s="34">
        <f t="shared" si="4"/>
        <v>7.0134695773339834E-2</v>
      </c>
      <c r="Q38" s="34" t="e">
        <f t="shared" si="4"/>
        <v>#DIV/0!</v>
      </c>
      <c r="R38" s="34">
        <f t="shared" si="4"/>
        <v>0.22869312474048686</v>
      </c>
      <c r="S38" s="34">
        <f t="shared" si="4"/>
        <v>0.20745963156697722</v>
      </c>
      <c r="T38" s="34" t="e">
        <f t="shared" si="4"/>
        <v>#DIV/0!</v>
      </c>
      <c r="U38" s="34">
        <f t="shared" si="4"/>
        <v>5.1366149479912672E-2</v>
      </c>
      <c r="V38" s="13"/>
      <c r="X38" s="11"/>
      <c r="Y38" s="11"/>
      <c r="Z38" s="11"/>
      <c r="AA38" s="47"/>
      <c r="AB38" s="11"/>
      <c r="AC38" s="2"/>
      <c r="AD38" s="11"/>
      <c r="AE38" s="11"/>
      <c r="AF38" s="2"/>
      <c r="AG38" s="2"/>
    </row>
    <row r="39" spans="1:33" x14ac:dyDescent="0.25">
      <c r="C39" s="11"/>
      <c r="D39" s="2"/>
      <c r="E39" s="2"/>
      <c r="F39" s="29"/>
      <c r="G39" s="13"/>
      <c r="H39" s="13"/>
      <c r="I39" s="13"/>
      <c r="J39" s="13"/>
      <c r="L39" s="11"/>
      <c r="M39" s="11"/>
      <c r="N39" s="11"/>
      <c r="O39" s="11"/>
      <c r="P39" s="11"/>
      <c r="Q39" s="2"/>
      <c r="R39" s="13"/>
      <c r="S39" s="13"/>
      <c r="T39" s="13"/>
      <c r="U39" s="13"/>
      <c r="V39" s="13"/>
      <c r="X39" s="11"/>
      <c r="Y39" s="11"/>
      <c r="Z39" s="11"/>
      <c r="AA39" s="47"/>
      <c r="AB39" s="11"/>
      <c r="AC39" s="2"/>
      <c r="AD39" s="11"/>
      <c r="AE39" s="11"/>
      <c r="AF39" s="2"/>
      <c r="AG39" s="2"/>
    </row>
    <row r="40" spans="1:33" x14ac:dyDescent="0.25">
      <c r="C40" s="34">
        <f>C33/C32</f>
        <v>0.12786098683783911</v>
      </c>
      <c r="D40" s="34">
        <f t="shared" ref="D40:U40" si="5">D33/D32</f>
        <v>0.13124999999999984</v>
      </c>
      <c r="E40" s="34">
        <f t="shared" si="5"/>
        <v>0.13223394117552062</v>
      </c>
      <c r="F40" s="34" t="e">
        <f t="shared" si="5"/>
        <v>#DIV/0!</v>
      </c>
      <c r="G40" s="34">
        <f t="shared" si="5"/>
        <v>8.7026161238654337E-2</v>
      </c>
      <c r="H40" s="34">
        <f t="shared" si="5"/>
        <v>1.8605281976672421E-2</v>
      </c>
      <c r="I40" s="34">
        <f t="shared" si="5"/>
        <v>4.9670755757595879E-2</v>
      </c>
      <c r="J40" s="34" t="e">
        <f t="shared" si="5"/>
        <v>#DIV/0!</v>
      </c>
      <c r="K40" s="34">
        <f t="shared" si="5"/>
        <v>0.3004154507686288</v>
      </c>
      <c r="L40" s="34">
        <f t="shared" si="5"/>
        <v>0.203934434440702</v>
      </c>
      <c r="M40" s="34">
        <f t="shared" si="5"/>
        <v>0.14561771353794917</v>
      </c>
      <c r="N40" s="34" t="e">
        <f t="shared" si="5"/>
        <v>#DIV/0!</v>
      </c>
      <c r="O40" s="34">
        <f t="shared" si="5"/>
        <v>3.1941282408508662E-3</v>
      </c>
      <c r="P40" s="34">
        <f t="shared" si="5"/>
        <v>4.1194426593444973E-2</v>
      </c>
      <c r="Q40" s="34" t="e">
        <f t="shared" si="5"/>
        <v>#DIV/0!</v>
      </c>
      <c r="R40" s="34">
        <f t="shared" si="5"/>
        <v>0.30499375780274612</v>
      </c>
      <c r="S40" s="34">
        <f t="shared" si="5"/>
        <v>0.19470256532443841</v>
      </c>
      <c r="T40" s="34" t="e">
        <f t="shared" si="5"/>
        <v>#DIV/0!</v>
      </c>
      <c r="U40" s="34">
        <f t="shared" si="5"/>
        <v>2.7525343656704223E-2</v>
      </c>
      <c r="V40" s="13"/>
      <c r="X40" s="11"/>
      <c r="Y40" s="11"/>
      <c r="Z40" s="11"/>
      <c r="AA40" s="47"/>
      <c r="AB40" s="11"/>
      <c r="AC40" s="2"/>
      <c r="AD40" s="11"/>
      <c r="AE40" s="11"/>
      <c r="AF40" s="2"/>
      <c r="AG40" s="2"/>
    </row>
    <row r="41" spans="1:33" x14ac:dyDescent="0.25">
      <c r="C41" s="11"/>
      <c r="D41" s="2"/>
      <c r="E41" s="2"/>
      <c r="F41" s="29"/>
      <c r="G41" s="13"/>
      <c r="H41" s="13"/>
      <c r="I41" s="13"/>
      <c r="J41" s="13"/>
      <c r="L41" s="11"/>
      <c r="M41" s="11"/>
      <c r="N41" s="11"/>
      <c r="O41" s="11"/>
      <c r="P41" s="11"/>
      <c r="Q41" s="2"/>
      <c r="R41" s="13"/>
      <c r="S41" s="13"/>
      <c r="T41" s="13"/>
      <c r="U41" s="13"/>
      <c r="V41" s="13"/>
      <c r="X41" s="11"/>
      <c r="Y41" s="11"/>
      <c r="Z41" s="11"/>
      <c r="AA41" s="47"/>
      <c r="AB41" s="11"/>
      <c r="AC41" s="2"/>
      <c r="AD41" s="11"/>
      <c r="AE41" s="11"/>
      <c r="AF41" s="2"/>
      <c r="AG41" s="2"/>
    </row>
    <row r="42" spans="1:33" x14ac:dyDescent="0.25">
      <c r="C42" s="11"/>
      <c r="D42" s="2"/>
      <c r="E42" s="2"/>
      <c r="F42" s="29"/>
      <c r="G42" s="13"/>
      <c r="H42" s="13"/>
      <c r="I42" s="13"/>
      <c r="J42" s="13"/>
      <c r="L42" s="11"/>
      <c r="M42" s="11"/>
      <c r="N42" s="11"/>
      <c r="O42" s="11"/>
      <c r="P42" s="11"/>
      <c r="Q42" s="2"/>
      <c r="R42" s="13"/>
      <c r="S42" s="13"/>
      <c r="T42" s="13"/>
      <c r="U42" s="13"/>
      <c r="V42" s="13"/>
      <c r="X42" s="11"/>
      <c r="Y42" s="11"/>
      <c r="Z42" s="11"/>
      <c r="AA42" s="47"/>
      <c r="AB42" s="11"/>
      <c r="AC42" s="2"/>
      <c r="AD42" s="11"/>
      <c r="AE42" s="11"/>
      <c r="AF42" s="2"/>
      <c r="AG42" s="2"/>
    </row>
    <row r="43" spans="1:33" x14ac:dyDescent="0.25">
      <c r="C43" s="11"/>
      <c r="D43" s="2"/>
      <c r="E43" s="2"/>
      <c r="F43" s="29"/>
      <c r="G43" s="13"/>
      <c r="H43" s="13"/>
      <c r="I43" s="13"/>
      <c r="J43" s="13"/>
      <c r="L43" s="11"/>
      <c r="M43" s="11"/>
      <c r="N43" s="11"/>
      <c r="O43" s="11"/>
      <c r="P43" s="11"/>
      <c r="Q43" s="2"/>
      <c r="R43" s="13"/>
      <c r="S43" s="13"/>
      <c r="T43" s="13"/>
      <c r="U43" s="13"/>
      <c r="V43" s="13"/>
      <c r="X43" s="11"/>
      <c r="Y43" s="11"/>
      <c r="Z43" s="11"/>
      <c r="AA43" s="47"/>
      <c r="AB43" s="11"/>
      <c r="AC43" s="2"/>
      <c r="AD43" s="11"/>
      <c r="AE43" s="11"/>
      <c r="AF43" s="2"/>
      <c r="AG43" s="2"/>
    </row>
    <row r="44" spans="1:33" x14ac:dyDescent="0.25">
      <c r="C44" s="11"/>
      <c r="D44" s="2"/>
      <c r="E44" s="2"/>
      <c r="F44" s="29"/>
      <c r="G44" s="13"/>
      <c r="H44" s="13"/>
      <c r="I44" s="13"/>
      <c r="J44" s="13"/>
      <c r="L44" s="11"/>
      <c r="M44" s="11"/>
      <c r="N44" s="11"/>
      <c r="O44" s="11"/>
      <c r="P44" s="11"/>
      <c r="Q44" s="2"/>
      <c r="R44" s="13"/>
      <c r="S44" s="13"/>
      <c r="T44" s="13"/>
      <c r="U44" s="13"/>
      <c r="V44" s="13"/>
      <c r="X44" s="11"/>
      <c r="Y44" s="11"/>
      <c r="Z44" s="11"/>
      <c r="AA44" s="11"/>
      <c r="AB44" s="11"/>
      <c r="AC44" s="2"/>
      <c r="AD44" s="11"/>
      <c r="AE44" s="11"/>
      <c r="AF44" s="2"/>
      <c r="AG44" s="2"/>
    </row>
    <row r="45" spans="1:33" x14ac:dyDescent="0.25">
      <c r="C45" s="11"/>
      <c r="D45" s="2"/>
      <c r="E45" s="2"/>
      <c r="F45" s="29"/>
      <c r="G45" s="13"/>
      <c r="H45" s="13"/>
      <c r="I45" s="13"/>
      <c r="J45" s="13"/>
      <c r="L45" s="11"/>
      <c r="M45" s="11"/>
      <c r="N45" s="11"/>
      <c r="O45" s="11"/>
      <c r="P45" s="11"/>
      <c r="Q45" s="2"/>
      <c r="R45" s="13"/>
      <c r="S45" s="13"/>
      <c r="T45" s="13"/>
      <c r="U45" s="13"/>
      <c r="V45" s="13"/>
      <c r="X45" s="11"/>
      <c r="Y45" s="11"/>
      <c r="Z45" s="11"/>
      <c r="AA45" s="11"/>
      <c r="AB45" s="11"/>
      <c r="AC45" s="2"/>
      <c r="AD45" s="11"/>
      <c r="AE45" s="11"/>
      <c r="AF45" s="2"/>
      <c r="AG45" s="2"/>
    </row>
    <row r="46" spans="1:33" x14ac:dyDescent="0.25">
      <c r="C46" s="11"/>
      <c r="E46"/>
      <c r="F46"/>
      <c r="J46"/>
      <c r="K46"/>
      <c r="N46"/>
      <c r="R46"/>
      <c r="S46"/>
      <c r="T46"/>
      <c r="U46"/>
      <c r="V46"/>
    </row>
    <row r="47" spans="1:33" x14ac:dyDescent="0.25">
      <c r="C47" s="11"/>
    </row>
    <row r="48" spans="1:33" x14ac:dyDescent="0.25">
      <c r="C48" s="11"/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3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5"/>
  <sheetViews>
    <sheetView workbookViewId="0">
      <selection activeCell="AF1" sqref="AF1:AJ13"/>
    </sheetView>
  </sheetViews>
  <sheetFormatPr defaultRowHeight="15" x14ac:dyDescent="0.25"/>
  <cols>
    <col min="1" max="1" width="29.85546875" customWidth="1"/>
    <col min="2" max="2" width="6.5703125" customWidth="1"/>
    <col min="3" max="3" width="41.5703125" customWidth="1"/>
    <col min="4" max="4" width="7.42578125" customWidth="1"/>
    <col min="5" max="5" width="8.140625" customWidth="1"/>
    <col min="6" max="6" width="10.140625" customWidth="1"/>
    <col min="7" max="7" width="3.42578125" customWidth="1"/>
    <col min="11" max="11" width="3" customWidth="1"/>
    <col min="15" max="15" width="3" customWidth="1"/>
    <col min="18" max="18" width="2.7109375" customWidth="1"/>
    <col min="20" max="20" width="11" customWidth="1"/>
    <col min="21" max="21" width="3.85546875" customWidth="1"/>
    <col min="24" max="24" width="28.7109375" customWidth="1"/>
  </cols>
  <sheetData>
    <row r="2" spans="1:38" ht="15.75" thickBot="1" x14ac:dyDescent="0.3">
      <c r="A2" s="2"/>
      <c r="B2" s="2"/>
      <c r="C2" s="11"/>
      <c r="D2" s="43" t="s">
        <v>135</v>
      </c>
      <c r="E2" s="43" t="s">
        <v>135</v>
      </c>
      <c r="F2" s="43" t="s">
        <v>135</v>
      </c>
      <c r="G2" s="6"/>
      <c r="H2" s="43" t="s">
        <v>135</v>
      </c>
      <c r="I2" s="43" t="s">
        <v>135</v>
      </c>
      <c r="J2" s="43" t="s">
        <v>135</v>
      </c>
      <c r="K2" s="6"/>
      <c r="L2" s="43" t="s">
        <v>135</v>
      </c>
      <c r="M2" s="43" t="s">
        <v>135</v>
      </c>
      <c r="N2" s="43" t="s">
        <v>135</v>
      </c>
      <c r="O2" s="6"/>
      <c r="P2" s="43" t="s">
        <v>135</v>
      </c>
      <c r="Q2" s="43" t="s">
        <v>135</v>
      </c>
      <c r="R2" s="6"/>
      <c r="S2" s="43" t="s">
        <v>135</v>
      </c>
      <c r="T2" s="43" t="s">
        <v>135</v>
      </c>
      <c r="U2" s="43"/>
      <c r="V2" s="43" t="s">
        <v>135</v>
      </c>
      <c r="W2" s="43" t="s">
        <v>135</v>
      </c>
      <c r="X2" s="43"/>
      <c r="AD2" s="2"/>
      <c r="AJ2" s="2"/>
      <c r="AK2" s="2"/>
      <c r="AL2" s="2"/>
    </row>
    <row r="3" spans="1:38" ht="15.75" thickTop="1" x14ac:dyDescent="0.25">
      <c r="A3" s="14" t="s">
        <v>150</v>
      </c>
      <c r="B3" s="14"/>
      <c r="C3" s="14"/>
      <c r="D3" s="19" t="s">
        <v>43</v>
      </c>
      <c r="E3" s="19" t="s">
        <v>44</v>
      </c>
      <c r="F3" s="19" t="s">
        <v>45</v>
      </c>
      <c r="G3" s="19"/>
      <c r="H3" s="19" t="s">
        <v>46</v>
      </c>
      <c r="I3" s="19" t="s">
        <v>47</v>
      </c>
      <c r="J3" s="19" t="s">
        <v>48</v>
      </c>
      <c r="K3" s="19"/>
      <c r="L3" s="19" t="s">
        <v>49</v>
      </c>
      <c r="M3" s="19" t="s">
        <v>50</v>
      </c>
      <c r="N3" s="19" t="s">
        <v>51</v>
      </c>
      <c r="O3" s="19"/>
      <c r="P3" s="19" t="s">
        <v>52</v>
      </c>
      <c r="Q3" s="19" t="s">
        <v>53</v>
      </c>
      <c r="R3" s="19"/>
      <c r="S3" s="19" t="s">
        <v>54</v>
      </c>
      <c r="T3" s="19" t="s">
        <v>55</v>
      </c>
      <c r="U3" s="19"/>
      <c r="V3" s="19" t="s">
        <v>56</v>
      </c>
      <c r="W3" s="29"/>
      <c r="X3" s="29"/>
      <c r="AD3" s="2"/>
      <c r="AJ3" s="2"/>
      <c r="AK3" s="2"/>
      <c r="AL3" s="2"/>
    </row>
    <row r="4" spans="1:38" x14ac:dyDescent="0.25">
      <c r="A4" t="s">
        <v>77</v>
      </c>
      <c r="B4" t="s">
        <v>38</v>
      </c>
      <c r="C4" s="2"/>
      <c r="D4" s="13">
        <v>2.6969535820101802</v>
      </c>
      <c r="E4" s="13">
        <v>3.3419636790980398</v>
      </c>
      <c r="F4" s="13">
        <v>1.9542139721540399</v>
      </c>
      <c r="G4" s="13"/>
      <c r="H4" s="13">
        <v>6.9077622417860596</v>
      </c>
      <c r="I4" s="13">
        <v>0.85671792224393695</v>
      </c>
      <c r="J4" s="13">
        <v>0.51634494711050005</v>
      </c>
      <c r="K4" s="13"/>
      <c r="L4" s="13">
        <v>1.90292121002327</v>
      </c>
      <c r="M4" s="13">
        <v>9.0377846378165305</v>
      </c>
      <c r="N4" s="13">
        <v>5.6453140455862396</v>
      </c>
      <c r="O4" s="13"/>
      <c r="P4" s="13">
        <v>0.48104155218328598</v>
      </c>
      <c r="Q4" s="13">
        <v>5.4740330120684202E-2</v>
      </c>
      <c r="R4" s="13"/>
      <c r="S4" s="13">
        <v>37.350452622481001</v>
      </c>
      <c r="T4" s="13">
        <v>26.331025426763802</v>
      </c>
      <c r="U4" s="13"/>
      <c r="V4" s="13">
        <v>34.863621777730202</v>
      </c>
      <c r="X4" t="s">
        <v>77</v>
      </c>
      <c r="Y4" s="1">
        <f>MAX(D4:V4)</f>
        <v>37.350452622481001</v>
      </c>
      <c r="Z4" s="1">
        <f>MIN(D4:V4)</f>
        <v>5.4740330120684202E-2</v>
      </c>
      <c r="AA4" s="1">
        <f>AVERAGE(D4:V4)</f>
        <v>9.424346996221983</v>
      </c>
      <c r="AD4" s="2"/>
      <c r="AJ4" s="2"/>
      <c r="AK4" s="2"/>
      <c r="AL4" s="2"/>
    </row>
    <row r="5" spans="1:38" x14ac:dyDescent="0.25">
      <c r="A5" t="s">
        <v>78</v>
      </c>
      <c r="B5" t="s">
        <v>37</v>
      </c>
      <c r="C5" s="2"/>
      <c r="D5" s="13">
        <v>3.1848417657730299</v>
      </c>
      <c r="E5" s="13">
        <v>3.3614833853497301</v>
      </c>
      <c r="F5" s="13">
        <v>2.2546135964704201</v>
      </c>
      <c r="G5" s="13"/>
      <c r="H5" s="13">
        <v>7.4165212166299499</v>
      </c>
      <c r="I5" s="13">
        <v>2.7290377820387599</v>
      </c>
      <c r="J5" s="13">
        <v>1.21181190210554</v>
      </c>
      <c r="K5" s="13"/>
      <c r="L5" s="13">
        <v>3.4596640643482401</v>
      </c>
      <c r="M5" s="13">
        <v>9.2662030724479596</v>
      </c>
      <c r="N5" s="13">
        <v>5.7986342146734398</v>
      </c>
      <c r="O5" s="13"/>
      <c r="P5" s="13">
        <v>0.51048005409060204</v>
      </c>
      <c r="Q5" s="13">
        <v>9.15650695675648E-2</v>
      </c>
      <c r="R5" s="13"/>
      <c r="S5" s="13">
        <v>38.6140268770475</v>
      </c>
      <c r="T5" s="13">
        <v>31.910022480588101</v>
      </c>
      <c r="U5" s="13"/>
      <c r="V5" s="13">
        <v>37.214145788225601</v>
      </c>
      <c r="X5" t="s">
        <v>78</v>
      </c>
      <c r="Y5" s="1">
        <f t="shared" ref="Y5:Y13" si="0">MAX(D5:V5)</f>
        <v>38.6140268770475</v>
      </c>
      <c r="Z5" s="1">
        <f t="shared" ref="Z5:Z13" si="1">MIN(D5:V5)</f>
        <v>9.15650695675648E-2</v>
      </c>
      <c r="AA5" s="1">
        <f t="shared" ref="AA5:AA13" si="2">AVERAGE(D5:V5)</f>
        <v>10.501646519239745</v>
      </c>
      <c r="AD5" s="2"/>
      <c r="AJ5" s="2"/>
      <c r="AK5" s="2"/>
      <c r="AL5" s="2"/>
    </row>
    <row r="6" spans="1:38" x14ac:dyDescent="0.25">
      <c r="A6" t="s">
        <v>79</v>
      </c>
      <c r="B6" t="s">
        <v>13</v>
      </c>
      <c r="C6" s="2"/>
      <c r="D6" s="13">
        <v>1.71004668414658</v>
      </c>
      <c r="E6" s="13">
        <v>3.1962042775438202</v>
      </c>
      <c r="F6" s="13">
        <v>1.03628809529528</v>
      </c>
      <c r="G6" s="13"/>
      <c r="H6" s="13">
        <v>11.2022832679272</v>
      </c>
      <c r="I6" s="13">
        <v>17.9141691175722</v>
      </c>
      <c r="J6" s="13">
        <v>17.4611517140846</v>
      </c>
      <c r="K6" s="13"/>
      <c r="L6" s="13">
        <v>4.8007210879021801E-2</v>
      </c>
      <c r="M6" s="13">
        <v>19.9797576935796</v>
      </c>
      <c r="N6" s="13">
        <v>14.357214266156401</v>
      </c>
      <c r="O6" s="13"/>
      <c r="P6" s="13">
        <v>0.287154292490788</v>
      </c>
      <c r="Q6" s="13">
        <v>1.49375593473945</v>
      </c>
      <c r="R6" s="13"/>
      <c r="S6" s="13">
        <v>31.180041974815101</v>
      </c>
      <c r="T6" s="13">
        <v>30.2190812720848</v>
      </c>
      <c r="U6" s="13"/>
      <c r="V6" s="13">
        <v>60.7810809418311</v>
      </c>
      <c r="X6" t="s">
        <v>79</v>
      </c>
      <c r="Y6" s="1">
        <f t="shared" si="0"/>
        <v>60.7810809418311</v>
      </c>
      <c r="Z6" s="1">
        <f t="shared" si="1"/>
        <v>4.8007210879021801E-2</v>
      </c>
      <c r="AA6" s="1">
        <f t="shared" si="2"/>
        <v>15.061874053081853</v>
      </c>
      <c r="AD6" s="2"/>
      <c r="AJ6" s="2"/>
      <c r="AK6" s="2"/>
      <c r="AL6" s="2"/>
    </row>
    <row r="7" spans="1:38" x14ac:dyDescent="0.25">
      <c r="A7" t="s">
        <v>80</v>
      </c>
      <c r="B7" t="s">
        <v>111</v>
      </c>
      <c r="C7" s="2"/>
      <c r="D7" s="13">
        <v>25.293826008340901</v>
      </c>
      <c r="E7" s="13">
        <v>33.548362663165598</v>
      </c>
      <c r="F7" s="13">
        <v>20.8621004215439</v>
      </c>
      <c r="G7" s="13"/>
      <c r="H7" s="13">
        <v>60.449567300640503</v>
      </c>
      <c r="I7" s="13">
        <v>24.903172948011299</v>
      </c>
      <c r="J7" s="13">
        <v>36.6558090686312</v>
      </c>
      <c r="K7" s="13"/>
      <c r="L7" s="13">
        <v>41.289773086949801</v>
      </c>
      <c r="M7" s="13">
        <v>16.819791666666699</v>
      </c>
      <c r="N7" s="13">
        <v>9.3735470698821501</v>
      </c>
      <c r="O7" s="13"/>
      <c r="P7" s="13">
        <v>7.9091890538701</v>
      </c>
      <c r="Q7" s="13">
        <v>0.54038546043528601</v>
      </c>
      <c r="R7" s="13"/>
      <c r="S7" s="13">
        <v>42.150417944302099</v>
      </c>
      <c r="T7" s="13">
        <v>31.969133250654501</v>
      </c>
      <c r="U7" s="13"/>
      <c r="V7" s="13">
        <v>42.304922878690299</v>
      </c>
      <c r="X7" t="s">
        <v>80</v>
      </c>
      <c r="Y7" s="1">
        <f t="shared" si="0"/>
        <v>60.449567300640503</v>
      </c>
      <c r="Z7" s="1">
        <f t="shared" si="1"/>
        <v>0.54038546043528601</v>
      </c>
      <c r="AA7" s="1">
        <f t="shared" si="2"/>
        <v>28.147857058698882</v>
      </c>
      <c r="AD7" s="2"/>
      <c r="AJ7" s="2"/>
      <c r="AK7" s="2"/>
      <c r="AL7" s="2"/>
    </row>
    <row r="8" spans="1:38" x14ac:dyDescent="0.25">
      <c r="A8" t="s">
        <v>112</v>
      </c>
      <c r="B8" t="s">
        <v>113</v>
      </c>
      <c r="C8" s="2"/>
      <c r="D8" s="13">
        <v>0.34623614082863302</v>
      </c>
      <c r="E8" s="13">
        <v>0.60611782477341403</v>
      </c>
      <c r="F8" s="13">
        <v>0.164343514286176</v>
      </c>
      <c r="G8" s="13"/>
      <c r="H8" s="13">
        <v>17.7357435232502</v>
      </c>
      <c r="I8" s="13">
        <v>0.54989766478435598</v>
      </c>
      <c r="J8" s="13">
        <v>7.2623146260208804</v>
      </c>
      <c r="K8" s="13"/>
      <c r="L8" s="13">
        <v>7.2562976700211799</v>
      </c>
      <c r="M8" s="13">
        <v>7.5132420891821797E-3</v>
      </c>
      <c r="N8" s="13">
        <v>0</v>
      </c>
      <c r="O8" s="13"/>
      <c r="P8" s="13">
        <v>0</v>
      </c>
      <c r="Q8" s="13">
        <v>3.6513407723316E-4</v>
      </c>
      <c r="R8" s="13"/>
      <c r="S8" s="13">
        <v>1.7495987158908499</v>
      </c>
      <c r="T8" s="13">
        <v>1.9736319593360301</v>
      </c>
      <c r="U8" s="13"/>
      <c r="V8" s="13">
        <v>0.10826416456153</v>
      </c>
      <c r="X8" t="s">
        <v>112</v>
      </c>
      <c r="Y8" s="1">
        <f t="shared" si="0"/>
        <v>17.7357435232502</v>
      </c>
      <c r="Z8" s="1">
        <f t="shared" si="1"/>
        <v>0</v>
      </c>
      <c r="AA8" s="1">
        <f t="shared" si="2"/>
        <v>2.697166012851405</v>
      </c>
      <c r="AD8" s="2"/>
      <c r="AJ8" s="51"/>
      <c r="AK8" s="52"/>
      <c r="AL8" s="52"/>
    </row>
    <row r="9" spans="1:38" x14ac:dyDescent="0.25">
      <c r="A9" t="s">
        <v>81</v>
      </c>
      <c r="B9" t="s">
        <v>14</v>
      </c>
      <c r="C9" s="2"/>
      <c r="D9" s="13">
        <v>5.9894304169113299</v>
      </c>
      <c r="E9" s="13">
        <v>6.3412985071971297</v>
      </c>
      <c r="F9" s="13">
        <v>5.8906596731894298</v>
      </c>
      <c r="G9" s="13"/>
      <c r="H9" s="13">
        <v>22.9099659304791</v>
      </c>
      <c r="I9" s="13">
        <v>3.2227101480574998</v>
      </c>
      <c r="J9" s="13">
        <v>11.718161665659</v>
      </c>
      <c r="K9" s="13"/>
      <c r="L9" s="13">
        <v>9.1856718118535099</v>
      </c>
      <c r="M9" s="13">
        <v>3.77881405969466</v>
      </c>
      <c r="N9" s="13">
        <v>3.1587739320147201</v>
      </c>
      <c r="O9" s="13"/>
      <c r="P9" s="13">
        <v>0</v>
      </c>
      <c r="Q9" s="13">
        <v>0</v>
      </c>
      <c r="R9" s="13"/>
      <c r="S9" s="13">
        <v>5.8227198905889397</v>
      </c>
      <c r="T9" s="13">
        <v>5.3942703842100199</v>
      </c>
      <c r="U9" s="13"/>
      <c r="V9" s="13">
        <v>13.7181557992576</v>
      </c>
      <c r="X9" t="s">
        <v>81</v>
      </c>
      <c r="Y9" s="1">
        <f t="shared" si="0"/>
        <v>22.9099659304791</v>
      </c>
      <c r="Z9" s="1">
        <f t="shared" si="1"/>
        <v>0</v>
      </c>
      <c r="AA9" s="1">
        <f t="shared" si="2"/>
        <v>6.9379023013652104</v>
      </c>
      <c r="AD9" s="2"/>
    </row>
    <row r="10" spans="1:38" x14ac:dyDescent="0.25">
      <c r="A10" t="s">
        <v>114</v>
      </c>
      <c r="B10" t="s">
        <v>151</v>
      </c>
      <c r="C10" s="2"/>
      <c r="D10" s="13">
        <v>1.9970923559568401</v>
      </c>
      <c r="E10" s="13">
        <v>1.8093976757634</v>
      </c>
      <c r="F10" s="13">
        <v>1.6984935411920501</v>
      </c>
      <c r="G10" s="13"/>
      <c r="H10" s="13">
        <v>6.4907666965292004</v>
      </c>
      <c r="I10" s="13">
        <v>0.60749448572449605</v>
      </c>
      <c r="J10" s="13">
        <v>3.67331350469291</v>
      </c>
      <c r="K10" s="13"/>
      <c r="L10" s="13">
        <v>3.4706255263182801</v>
      </c>
      <c r="M10" s="13">
        <v>0.58266206845034296</v>
      </c>
      <c r="N10" s="13">
        <v>0.50819999556157203</v>
      </c>
      <c r="O10" s="13"/>
      <c r="P10" s="13">
        <v>0</v>
      </c>
      <c r="Q10" s="13">
        <v>0</v>
      </c>
      <c r="R10" s="13"/>
      <c r="S10" s="13">
        <v>1.2033715925394499</v>
      </c>
      <c r="T10" s="13">
        <v>1.9424803368554899</v>
      </c>
      <c r="U10" s="13"/>
      <c r="V10" s="13">
        <v>3.2044760935910501</v>
      </c>
      <c r="X10" t="s">
        <v>114</v>
      </c>
      <c r="Y10" s="1">
        <f t="shared" si="0"/>
        <v>6.4907666965292004</v>
      </c>
      <c r="Z10" s="1">
        <f t="shared" si="1"/>
        <v>0</v>
      </c>
      <c r="AA10" s="1">
        <f t="shared" si="2"/>
        <v>1.9420267052267914</v>
      </c>
      <c r="AD10" s="2"/>
    </row>
    <row r="11" spans="1:38" x14ac:dyDescent="0.25">
      <c r="A11" t="s">
        <v>82</v>
      </c>
      <c r="B11" t="s">
        <v>15</v>
      </c>
      <c r="C11" s="2"/>
      <c r="D11" s="13">
        <v>2.5142712165419301</v>
      </c>
      <c r="E11" s="13">
        <v>1.93013507219376</v>
      </c>
      <c r="F11" s="13">
        <v>2.2028052243942202</v>
      </c>
      <c r="G11" s="13"/>
      <c r="H11" s="13">
        <v>4.1558056872037898</v>
      </c>
      <c r="I11" s="13">
        <v>4.3042900531511004</v>
      </c>
      <c r="J11" s="13">
        <v>3.58516356222778</v>
      </c>
      <c r="K11" s="13"/>
      <c r="L11" s="13">
        <v>3.6620489721144098</v>
      </c>
      <c r="M11" s="13">
        <v>3.9223707482583898</v>
      </c>
      <c r="N11" s="13">
        <v>2.3523261892315701</v>
      </c>
      <c r="O11" s="13"/>
      <c r="P11" s="13">
        <v>4.3682418984020197</v>
      </c>
      <c r="Q11" s="13">
        <v>7.4796771698361006E-2</v>
      </c>
      <c r="R11" s="13"/>
      <c r="S11" s="13">
        <v>9.3796779128489405</v>
      </c>
      <c r="T11" s="13">
        <v>10.128517857793</v>
      </c>
      <c r="U11" s="13"/>
      <c r="V11" s="13">
        <v>7.3712390861245503</v>
      </c>
      <c r="X11" t="s">
        <v>82</v>
      </c>
      <c r="Y11" s="1">
        <f t="shared" si="0"/>
        <v>10.128517857793</v>
      </c>
      <c r="Z11" s="1">
        <f t="shared" si="1"/>
        <v>7.4796771698361006E-2</v>
      </c>
      <c r="AA11" s="1">
        <f t="shared" si="2"/>
        <v>4.282263589441702</v>
      </c>
      <c r="AD11" s="2"/>
    </row>
    <row r="12" spans="1:38" x14ac:dyDescent="0.25">
      <c r="A12" t="s">
        <v>84</v>
      </c>
      <c r="B12" t="s">
        <v>85</v>
      </c>
      <c r="C12" s="2"/>
      <c r="D12" s="13">
        <v>0.61045007759958603</v>
      </c>
      <c r="E12" s="13">
        <v>0.56105485869729499</v>
      </c>
      <c r="F12" s="13">
        <v>0.55865247713506605</v>
      </c>
      <c r="G12" s="13"/>
      <c r="H12" s="13">
        <v>0.51958433253397296</v>
      </c>
      <c r="I12" s="13">
        <v>0.185620591510952</v>
      </c>
      <c r="J12" s="13">
        <v>0.21698995372479399</v>
      </c>
      <c r="K12" s="13"/>
      <c r="L12" s="13">
        <v>1.21999632064602</v>
      </c>
      <c r="M12" s="13">
        <v>1.6818724682648201</v>
      </c>
      <c r="N12" s="13">
        <v>0.74755182312613899</v>
      </c>
      <c r="O12" s="13"/>
      <c r="P12" s="13">
        <v>1.38560777414761</v>
      </c>
      <c r="Q12" s="13">
        <v>1.82564372197637E-3</v>
      </c>
      <c r="R12" s="13"/>
      <c r="S12" s="13">
        <v>3.6299069344342598</v>
      </c>
      <c r="T12" s="13">
        <v>3.3117251914376902</v>
      </c>
      <c r="U12" s="13"/>
      <c r="V12" s="13">
        <v>1.812318606901</v>
      </c>
      <c r="X12" t="s">
        <v>84</v>
      </c>
      <c r="Y12" s="1">
        <f t="shared" si="0"/>
        <v>3.6299069344342598</v>
      </c>
      <c r="Z12" s="1">
        <f t="shared" si="1"/>
        <v>1.82564372197637E-3</v>
      </c>
      <c r="AA12" s="1">
        <f t="shared" si="2"/>
        <v>1.17451121813437</v>
      </c>
      <c r="AD12" s="2"/>
    </row>
    <row r="13" spans="1:38" x14ac:dyDescent="0.25">
      <c r="A13" t="s">
        <v>83</v>
      </c>
      <c r="B13" t="s">
        <v>16</v>
      </c>
      <c r="C13" s="2"/>
      <c r="D13" s="13">
        <v>5.3323622364707599E-2</v>
      </c>
      <c r="E13" s="13">
        <v>2.6589178204470799E-2</v>
      </c>
      <c r="F13" s="13">
        <v>0.12845215157353901</v>
      </c>
      <c r="G13" s="13"/>
      <c r="H13" s="13">
        <v>2.1628970461006099E-2</v>
      </c>
      <c r="I13" s="13">
        <v>4.9588416145988296E-3</v>
      </c>
      <c r="J13" s="13">
        <v>3.1227855246880199E-2</v>
      </c>
      <c r="K13" s="13"/>
      <c r="L13" s="13">
        <v>0.128242780225159</v>
      </c>
      <c r="M13" s="13">
        <v>0.123824294576746</v>
      </c>
      <c r="N13" s="13">
        <v>5.05335751018103E-2</v>
      </c>
      <c r="O13" s="13"/>
      <c r="P13" s="13">
        <v>0</v>
      </c>
      <c r="Q13" s="13">
        <v>0</v>
      </c>
      <c r="R13" s="13"/>
      <c r="S13" s="13">
        <v>5.8054099163658099E-2</v>
      </c>
      <c r="T13" s="13">
        <v>1.62015472477622E-2</v>
      </c>
      <c r="U13" s="13"/>
      <c r="V13" s="13">
        <v>0.41211486884280801</v>
      </c>
      <c r="X13" t="s">
        <v>83</v>
      </c>
      <c r="Y13" s="1">
        <f t="shared" si="0"/>
        <v>0.41211486884280801</v>
      </c>
      <c r="Z13" s="1">
        <f t="shared" si="1"/>
        <v>0</v>
      </c>
      <c r="AA13" s="1">
        <f t="shared" si="2"/>
        <v>7.5367984615939035E-2</v>
      </c>
      <c r="AD13" s="2"/>
    </row>
    <row r="14" spans="1:3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6" spans="1:38" x14ac:dyDescent="0.25">
      <c r="B16" s="21"/>
      <c r="D16" s="1"/>
    </row>
    <row r="17" spans="1:19" x14ac:dyDescent="0.25">
      <c r="B17" s="21"/>
      <c r="D17" s="1"/>
      <c r="S17" s="1"/>
    </row>
    <row r="18" spans="1:19" x14ac:dyDescent="0.25">
      <c r="B18" s="21"/>
      <c r="D18" s="1"/>
      <c r="S18" s="1"/>
    </row>
    <row r="19" spans="1:19" x14ac:dyDescent="0.25">
      <c r="B19" s="21"/>
    </row>
    <row r="20" spans="1:19" x14ac:dyDescent="0.25">
      <c r="A20" s="21"/>
      <c r="B20" s="21"/>
    </row>
    <row r="21" spans="1:19" x14ac:dyDescent="0.25">
      <c r="B21" s="21"/>
    </row>
    <row r="22" spans="1:19" x14ac:dyDescent="0.25">
      <c r="B22" s="21"/>
    </row>
    <row r="23" spans="1:19" x14ac:dyDescent="0.25">
      <c r="A23" s="21"/>
      <c r="B23" s="21"/>
    </row>
    <row r="24" spans="1:19" ht="15.75" thickBot="1" x14ac:dyDescent="0.3">
      <c r="B24" s="31"/>
    </row>
    <row r="25" spans="1:19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2"/>
  <sheetViews>
    <sheetView workbookViewId="0">
      <selection sqref="A1:AS1048576"/>
    </sheetView>
  </sheetViews>
  <sheetFormatPr defaultRowHeight="15" x14ac:dyDescent="0.25"/>
  <cols>
    <col min="1" max="106" width="9.140625" style="2"/>
  </cols>
  <sheetData>
    <row r="2" spans="1:106" x14ac:dyDescent="0.25">
      <c r="DB2"/>
    </row>
    <row r="7" spans="1:106" s="7" customForma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</row>
    <row r="8" spans="1:106" s="7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</row>
    <row r="9" spans="1:106" s="7" customForma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</row>
    <row r="11" spans="1:106" s="7" customForma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</row>
    <row r="12" spans="1:106" s="7" customForma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3" sqref="A3:XFD12"/>
    </sheetView>
  </sheetViews>
  <sheetFormatPr defaultRowHeight="15" x14ac:dyDescent="0.25"/>
  <cols>
    <col min="1" max="1" width="36.85546875" customWidth="1"/>
  </cols>
  <sheetData>
    <row r="1" spans="1:17" x14ac:dyDescent="0.25">
      <c r="D1" s="4"/>
      <c r="E1" s="4"/>
      <c r="F1" s="4"/>
      <c r="M1" s="5"/>
      <c r="N1" s="5"/>
    </row>
    <row r="3" spans="1:17" x14ac:dyDescent="0.25">
      <c r="A3" s="2"/>
      <c r="B3" s="2"/>
      <c r="C3" s="2"/>
      <c r="D3" s="13"/>
      <c r="E3" s="3"/>
      <c r="F3" s="13"/>
      <c r="G3" s="11"/>
      <c r="H3" s="13"/>
      <c r="I3" s="17"/>
      <c r="J3" s="11"/>
      <c r="K3" s="11"/>
      <c r="L3" s="11"/>
      <c r="M3" s="11"/>
      <c r="N3" s="11"/>
      <c r="O3" s="13"/>
      <c r="P3" s="11"/>
      <c r="Q3" s="13"/>
    </row>
    <row r="4" spans="1:17" x14ac:dyDescent="0.25">
      <c r="B4" s="2"/>
      <c r="C4" s="2"/>
      <c r="D4" s="13"/>
      <c r="E4" s="3"/>
      <c r="F4" s="13"/>
      <c r="G4" s="11"/>
      <c r="H4" s="13"/>
      <c r="I4" s="17"/>
      <c r="J4" s="11"/>
      <c r="K4" s="11"/>
      <c r="L4" s="11"/>
      <c r="M4" s="11"/>
      <c r="N4" s="11"/>
      <c r="O4" s="13"/>
      <c r="P4" s="11"/>
      <c r="Q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GBR moorings</vt:lpstr>
      <vt:lpstr>Sheet1</vt:lpstr>
      <vt:lpstr>Sheet5</vt:lpstr>
      <vt:lpstr>Sheet6</vt:lpstr>
      <vt:lpstr>Sheet7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Mumma Kim</dc:creator>
  <cp:lastModifiedBy>Mumma Kim</cp:lastModifiedBy>
  <dcterms:created xsi:type="dcterms:W3CDTF">2014-06-23T01:46:19Z</dcterms:created>
  <dcterms:modified xsi:type="dcterms:W3CDTF">2014-11-28T10:37:56Z</dcterms:modified>
</cp:coreProperties>
</file>